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ADME" sheetId="1" state="visible" r:id="rId3"/>
    <sheet name="Summary" sheetId="2" state="visible" r:id="rId4"/>
    <sheet name="Charts" sheetId="3" state="visible" r:id="rId5"/>
    <sheet name="DollarPerVote" sheetId="4" state="visible" r:id="rId6"/>
    <sheet name="CM_Data" sheetId="5" state="visible" r:id="rId7"/>
    <sheet name="KLG_Data" sheetId="6" state="visible" r:id="rId8"/>
    <sheet name="ROM_Data"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<sst xmlns="http://schemas.openxmlformats.org/spreadsheetml/2006/main" count="31765" uniqueCount="5291">
  <si>
    <t xml:space="preserve">Fifth Middlesex State Senate Primary — OCPF Contribution Analysis</t>
  </si>
  <si>
    <t xml:space="preserve">Prepared for The Civic Broadside / Malden News Network — data from OCPF (ocpf.us/filers); primary results from AP/WBUR race call, Sept. 1–2, 2026.</t>
  </si>
  <si>
    <t xml:space="preserve">Candidates</t>
  </si>
  <si>
    <t xml:space="preserve">  CM:  Carey McDonald — Malden City Councillor-at-Large (Finance Chair)</t>
  </si>
  <si>
    <t xml:space="preserve">  KLG:  Kate Lipper-Garabedian — winner of the Sept. 1, 2026 Democratic primary</t>
  </si>
  <si>
    <t xml:space="preserve">  ROM:  Ryan J. O'Malley</t>
  </si>
  <si>
    <t xml:space="preserve">Methodology</t>
  </si>
  <si>
    <t xml:space="preserve">Source files:  Raw OCPF "Contributions" exports as uploaded, one tab per candidate below (CM_Data / KLG_Data / ROM_Data). No rows were deleted from the source files — all filtering is done with formulas via helper columns R:X on each data tab.</t>
  </si>
  <si>
    <t xml:space="preserve">"2026" filter:  Helper column S flags Is2026 = YEAR(Date)=2026. This covers all transaction dates in calendar year 2026 through the export date, including entries after the Sept. 1 primary (in-transit contributions per your caveat).</t>
  </si>
  <si>
    <t xml:space="preserve">"Donations" definition:  OCPF codes each row with a Record Type. To compare apples-to-apples donor activity (and because Occupation/Employer/State only meaningfully apply to money coming FROM outside supporters), "donations" here = Record Type in {Individual, Committee, Union/Association, Aggregated Unitemized Receipts}. EXCLUDED: Candidate Loan (candidate's own money), Transfer from Savings (committee-to-committee/account transfer), Bank Interest, and Non-Contribution (refunds, bank/processor adjustments, and — notably for KLG — a $70,000 transfer from her prior "CTE Kate Lipper Garabedian" committee account, not a donation from a supporter). This exclusion is a judgment call made for comparability; the full, unfiltered 2026 cash-in total (all record types) is also reported on the Summary tab so you can see what was left out.</t>
  </si>
  <si>
    <t xml:space="preserve">State = "MA":  State field normalized to uppercase/trimmed (a few source rows use "az", "Fl", etc.) before comparison. Blank/invalid state values fall into "Non-MA / Other".</t>
  </si>
  <si>
    <t xml:space="preserve">Occupation/Employer = "Malden":  Flags a row where the word "Malden" appears anywhere in the Occupation OR Employer field (e.g., "City of Malden," "Malden Housing Authority," "Malden Public Schools"). This is NOT the same as the donor living in Malden — a separate "Malden resident donors" line (City field = Malden) is included on the Summary tab as additional context you did not explicitly ask for but which is likely more useful editorially.</t>
  </si>
  <si>
    <t xml:space="preserve">Occupation/Employer = blank:  Flags a row where BOTH Occupation and Employer are empty. Under OCPF rules, occupation/employer isn't required to be collected for smaller contributions, so blank fields skew toward smaller, non-aggregated donations — see counts/averages on Summary.</t>
  </si>
  <si>
    <t xml:space="preserve">IMPORTANT CAVEAT — "dollars per vote":  These are OCPF CONTRIBUTION (receipts) files, not expenditure files. OCPF tracks expenditures separately. So a true "dollars SPENT per vote" cannot be calculated from this data. The DollarPerVote tab instead calculates "dollars RAISED per vote received," using your 2026 YTD figures as a baseline, per your instruction — clearly labeled as such, not as spending.</t>
  </si>
  <si>
    <t xml:space="preserve">Election data:  Vote totals and % are keyed in by hand from the AP race call graphic you supplied (WBUR page, "Updated Sept 2, 2026, 9:54 AM," 99% of votes counted): Lipper-Garabedian 15,727 (63.5%), McDonald 5,763 (23.3%), O'Malley 3,273 (13.2%). This was the Democratic primary; there is no general-election opponent data here.</t>
  </si>
  <si>
    <t xml:space="preserve">Timing caveat:  Per your note: the primary was Sept. 1, 2026, one day before this analysis. Contributions may still be in transit/unrecorded at OCPF, and campaigns may have committed expenditures not yet reflected in any filing. Treat 2026 YTD totals as a snapshot, not a final tally.</t>
  </si>
  <si>
    <t xml:space="preserve">Fifth Middlesex State Senate Primary — 2026 Contribution Summary</t>
  </si>
  <si>
    <t xml:space="preserve">All figures from OCPF contribution filings as uploaded. See README tab for full methodology.</t>
  </si>
  <si>
    <t xml:space="preserve">Metric</t>
  </si>
  <si>
    <t xml:space="preserve">Carey McDonald</t>
  </si>
  <si>
    <t xml:space="preserve">Kate Lipper-Garabedian</t>
  </si>
  <si>
    <t xml:space="preserve">Ryan J. O'Malley</t>
  </si>
  <si>
    <t xml:space="preserve">1. All 2026 donations (contributions received, transactions dated in calendar 2026)</t>
  </si>
  <si>
    <t xml:space="preserve">Count of donations</t>
  </si>
  <si>
    <t xml:space="preserve">Total donations ($)</t>
  </si>
  <si>
    <t xml:space="preserve">Average donation ($)</t>
  </si>
  <si>
    <t xml:space="preserve">2. Criterion (1) split by donor State: Massachusetts vs. other states</t>
  </si>
  <si>
    <t xml:space="preserve">MA — count</t>
  </si>
  <si>
    <t xml:space="preserve">MA — total ($)</t>
  </si>
  <si>
    <t xml:space="preserve">MA — average ($)</t>
  </si>
  <si>
    <t xml:space="preserve">Other states — count</t>
  </si>
  <si>
    <t xml:space="preserve">Other states — total ($)</t>
  </si>
  <si>
    <t xml:space="preserve">Other states — average ($)</t>
  </si>
  <si>
    <t xml:space="preserve">MA share of total 2026 donation $</t>
  </si>
  <si>
    <t xml:space="preserve">3. Criterion (1) where Occupation OR Employer contains "Malden"</t>
  </si>
  <si>
    <t xml:space="preserve">Count</t>
  </si>
  <si>
    <t xml:space="preserve">Total ($)</t>
  </si>
  <si>
    <t xml:space="preserve">Average ($)</t>
  </si>
  <si>
    <t xml:space="preserve">4. Criterion (1) where Occupation/Employer is blank (both fields empty)</t>
  </si>
  <si>
    <t xml:space="preserve">Blank Occ/Emp share of 2026 donation count</t>
  </si>
  <si>
    <t xml:space="preserve">5. Additional comparisons (not explicitly requested, offered for context)</t>
  </si>
  <si>
    <t xml:space="preserve">Malden-resident donors (City = Malden) — count</t>
  </si>
  <si>
    <t xml:space="preserve">Malden-resident donors — total ($)</t>
  </si>
  <si>
    <t xml:space="preserve">Malden-resident share of 2026 donation $</t>
  </si>
  <si>
    <t xml:space="preserve">All 2026 cash IN, all record types (incl. loans/transfers/interest) ($)</t>
  </si>
  <si>
    <t xml:space="preserve">All-time donations total, all years ($)</t>
  </si>
  <si>
    <t xml:space="preserve">All-time all-record-type cash total, all years ($)</t>
  </si>
  <si>
    <t xml:space="preserve">Charts — Fifth Middlesex Senate Primary Contribution Comparison</t>
  </si>
  <si>
    <t xml:space="preserve">All charts pull live from the Summary and DollarPerVote tabs.</t>
  </si>
  <si>
    <t xml:space="preserve">Dollars Raised Per Vote — Fifth Middlesex Democratic Primary, Sept. 1, 2026</t>
  </si>
  <si>
    <t xml:space="preserve">CAVEAT: source files are OCPF CONTRIBUTION records, not expenditure records. "Dollars per vote" below is dollars RAISED per vote received (a fundraising-efficiency proxy), NOT dollars spent per vote.</t>
  </si>
  <si>
    <t xml:space="preserve">Votes received (AP call, Sept. 1–2, 2026, 99% counted)</t>
  </si>
  <si>
    <t xml:space="preserve">Input — keyed from WBUR/AP results graphic, not a formula</t>
  </si>
  <si>
    <t xml:space="preserve">Vote share (% of Dem. primary vote)</t>
  </si>
  <si>
    <t xml:space="preserve">2026 donations total ($) — from Summary tab</t>
  </si>
  <si>
    <t xml:space="preserve">$ RAISED per vote (2026 donations / votes)</t>
  </si>
  <si>
    <t xml:space="preserve">Alternate views (context, not primary metric)</t>
  </si>
  <si>
    <t xml:space="preserve">All 2026 cash in, incl. loans/transfers/interest ($) — from Summary tab</t>
  </si>
  <si>
    <t xml:space="preserve">$ per vote, all 2026 cash in (incl. loans/transfers)</t>
  </si>
  <si>
    <t xml:space="preserve">All-time donations total, all years ($) — from Summary tab</t>
  </si>
  <si>
    <t xml:space="preserve">$ per vote, all-time donations (candidate's full committee history)</t>
  </si>
  <si>
    <t xml:space="preserve">Note: McDonald and O'Malley both held other elected office (Malden City Council; O'Malley's prior office) before this race and had pre-existing committees — their "all-time" totals reflect fundraising for those roles too, not just this Senate race. Lipper-Garabedian's committee similarly carries over from prior School Committee/Council fundraising (see the $70,000 committee-to-committee transfer flagged on the README tab). None of the "all-time" figures are apples-to-apples measures of this Senate campaign alone.</t>
  </si>
  <si>
    <t xml:space="preserve">Date</t>
  </si>
  <si>
    <t xml:space="preserve">Contributor</t>
  </si>
  <si>
    <t xml:space="preserve">Address</t>
  </si>
  <si>
    <t xml:space="preserve">City</t>
  </si>
  <si>
    <t xml:space="preserve">State</t>
  </si>
  <si>
    <t xml:space="preserve">Zip</t>
  </si>
  <si>
    <t xml:space="preserve">Occupation</t>
  </si>
  <si>
    <t xml:space="preserve">Employer</t>
  </si>
  <si>
    <t xml:space="preserve">Principal Officer</t>
  </si>
  <si>
    <t xml:space="preserve">Amount</t>
  </si>
  <si>
    <t xml:space="preserve">CPF ID</t>
  </si>
  <si>
    <t xml:space="preserve">Recipient</t>
  </si>
  <si>
    <t xml:space="preserve">Tender Type ID</t>
  </si>
  <si>
    <t xml:space="preserve">Tender Type Description</t>
  </si>
  <si>
    <t xml:space="preserve">Record Type ID</t>
  </si>
  <si>
    <t xml:space="preserve">Record Type Description</t>
  </si>
  <si>
    <t xml:space="preserve">Source Description</t>
  </si>
  <si>
    <t xml:space="preserve">Year</t>
  </si>
  <si>
    <t xml:space="preserve">Is2026</t>
  </si>
  <si>
    <t xml:space="preserve">IsDonation</t>
  </si>
  <si>
    <t xml:space="preserve">StateNorm</t>
  </si>
  <si>
    <t xml:space="preserve">IsMA</t>
  </si>
  <si>
    <t xml:space="preserve">MaldenOccEmp</t>
  </si>
  <si>
    <t xml:space="preserve">BlankOccEmp</t>
  </si>
  <si>
    <t xml:space="preserve">De Leeuw, Barbara</t>
  </si>
  <si>
    <t xml:space="preserve">333 Penhurst Rd</t>
  </si>
  <si>
    <t xml:space="preserve">Rochester</t>
  </si>
  <si>
    <t xml:space="preserve">NY</t>
  </si>
  <si>
    <t xml:space="preserve">14610</t>
  </si>
  <si>
    <t xml:space="preserve">Not Employed</t>
  </si>
  <si>
    <t xml:space="preserve">McDonald, Carey</t>
  </si>
  <si>
    <t xml:space="preserve">Credit Card</t>
  </si>
  <si>
    <t xml:space="preserve">Individual</t>
  </si>
  <si>
    <t xml:space="preserve">8/25/26 Deposit Report</t>
  </si>
  <si>
    <t xml:space="preserve">Dillon, Katie</t>
  </si>
  <si>
    <t xml:space="preserve">198 Mount Vernon Street Unit 2</t>
  </si>
  <si>
    <t xml:space="preserve">Malden</t>
  </si>
  <si>
    <t xml:space="preserve">MA</t>
  </si>
  <si>
    <t xml:space="preserve">02148</t>
  </si>
  <si>
    <t xml:space="preserve">Program Manager</t>
  </si>
  <si>
    <t xml:space="preserve">Boston Medical Center</t>
  </si>
  <si>
    <t xml:space="preserve">Duggan, Mike</t>
  </si>
  <si>
    <t xml:space="preserve">61 Beachview Ave</t>
  </si>
  <si>
    <t xml:space="preserve">Eckstein, Paul</t>
  </si>
  <si>
    <t xml:space="preserve">22 W Hayward Ave</t>
  </si>
  <si>
    <t xml:space="preserve">Phoenix</t>
  </si>
  <si>
    <t xml:space="preserve">AZ</t>
  </si>
  <si>
    <t xml:space="preserve">85021-7221</t>
  </si>
  <si>
    <t xml:space="preserve">Lawyer</t>
  </si>
  <si>
    <t xml:space="preserve">Perkins Coie Llp</t>
  </si>
  <si>
    <t xml:space="preserve">Farrell, Jessica</t>
  </si>
  <si>
    <t xml:space="preserve">66 Pine St</t>
  </si>
  <si>
    <t xml:space="preserve">Archivist</t>
  </si>
  <si>
    <t xml:space="preserve">Educopia Institute</t>
  </si>
  <si>
    <t xml:space="preserve">Frederick-Gray, Susan</t>
  </si>
  <si>
    <t xml:space="preserve">1790 S Ramsey Dr</t>
  </si>
  <si>
    <t xml:space="preserve">Bloomington</t>
  </si>
  <si>
    <t xml:space="preserve">IN</t>
  </si>
  <si>
    <t xml:space="preserve">47401</t>
  </si>
  <si>
    <t xml:space="preserve">Minister</t>
  </si>
  <si>
    <t xml:space="preserve">Unitarian Universalist Church of Bloomington</t>
  </si>
  <si>
    <t xml:space="preserve">Housh Gordon, Molly</t>
  </si>
  <si>
    <t xml:space="preserve">703 West Blvd N</t>
  </si>
  <si>
    <t xml:space="preserve">Columbia</t>
  </si>
  <si>
    <t xml:space="preserve">MO</t>
  </si>
  <si>
    <t xml:space="preserve">65203</t>
  </si>
  <si>
    <t xml:space="preserve">Uu Church of Columbia</t>
  </si>
  <si>
    <t xml:space="preserve">Javier-duval, Joan</t>
  </si>
  <si>
    <t xml:space="preserve">610 Elm St</t>
  </si>
  <si>
    <t xml:space="preserve">Montpelier</t>
  </si>
  <si>
    <t xml:space="preserve">VT</t>
  </si>
  <si>
    <t xml:space="preserve">05602</t>
  </si>
  <si>
    <t xml:space="preserve">Unitarian Church of Monpelier</t>
  </si>
  <si>
    <t xml:space="preserve">Koff, Daniel</t>
  </si>
  <si>
    <t xml:space="preserve">53 Glen Street</t>
  </si>
  <si>
    <t xml:space="preserve">Community Preservation Manager</t>
  </si>
  <si>
    <t xml:space="preserve">City of Malden</t>
  </si>
  <si>
    <t xml:space="preserve">Linnell, Lisa</t>
  </si>
  <si>
    <t xml:space="preserve">630 Salem St</t>
  </si>
  <si>
    <t xml:space="preserve">Luong, Michelle</t>
  </si>
  <si>
    <t xml:space="preserve">111 Daniels St</t>
  </si>
  <si>
    <t xml:space="preserve">Self Employed</t>
  </si>
  <si>
    <t xml:space="preserve">J&amp;m Laser Engraving Inc</t>
  </si>
  <si>
    <t xml:space="preserve">O'Connor, Otto</t>
  </si>
  <si>
    <t xml:space="preserve">17 Olive Ave</t>
  </si>
  <si>
    <t xml:space="preserve">First Parish in Malden, Universalist</t>
  </si>
  <si>
    <t xml:space="preserve">Perry, Eva</t>
  </si>
  <si>
    <t xml:space="preserve">17 Circuit Dr</t>
  </si>
  <si>
    <t xml:space="preserve">Administrative Assistant</t>
  </si>
  <si>
    <t xml:space="preserve">Ipswich Public Schools</t>
  </si>
  <si>
    <t xml:space="preserve">Piazza, Peter</t>
  </si>
  <si>
    <t xml:space="preserve">1 Manley Terrace</t>
  </si>
  <si>
    <t xml:space="preserve">Professor of Practice</t>
  </si>
  <si>
    <t xml:space="preserve">Stonehill College</t>
  </si>
  <si>
    <t xml:space="preserve">Price, Amanda</t>
  </si>
  <si>
    <t xml:space="preserve">23 Cliff St</t>
  </si>
  <si>
    <t xml:space="preserve">Communications Director</t>
  </si>
  <si>
    <t xml:space="preserve">MTA</t>
  </si>
  <si>
    <t xml:space="preserve">Sloan, Alexander</t>
  </si>
  <si>
    <t xml:space="preserve">69 Columbia Sr</t>
  </si>
  <si>
    <t xml:space="preserve">Enterprise Data Specialist</t>
  </si>
  <si>
    <t xml:space="preserve">Franklin Templeton</t>
  </si>
  <si>
    <t xml:space="preserve">Title, Shaleen</t>
  </si>
  <si>
    <t xml:space="preserve">33 Bowers Ave</t>
  </si>
  <si>
    <t xml:space="preserve">Consultant</t>
  </si>
  <si>
    <t xml:space="preserve">Self</t>
  </si>
  <si>
    <t xml:space="preserve">Van Cleve, Rachel</t>
  </si>
  <si>
    <t xml:space="preserve">258 Lynn St</t>
  </si>
  <si>
    <t xml:space="preserve">Homebase</t>
  </si>
  <si>
    <t xml:space="preserve">Weldai, Tina</t>
  </si>
  <si>
    <t xml:space="preserve">97 Hill St</t>
  </si>
  <si>
    <t xml:space="preserve">Retired Teacher</t>
  </si>
  <si>
    <t xml:space="preserve">Retired</t>
  </si>
  <si>
    <t xml:space="preserve">Zeiberg, Sarah</t>
  </si>
  <si>
    <t xml:space="preserve">36 Albion St, Apt 1</t>
  </si>
  <si>
    <t xml:space="preserve">Regina Villa Associates</t>
  </si>
  <si>
    <t xml:space="preserve">Mailhoit, Daniel</t>
  </si>
  <si>
    <t xml:space="preserve">23 Coleman St</t>
  </si>
  <si>
    <t xml:space="preserve">Owner</t>
  </si>
  <si>
    <t xml:space="preserve">New England Security</t>
  </si>
  <si>
    <t xml:space="preserve">Check</t>
  </si>
  <si>
    <t xml:space="preserve">8/20/26 Deposit Report</t>
  </si>
  <si>
    <t xml:space="preserve">Christenson, Gary</t>
  </si>
  <si>
    <t xml:space="preserve">72 Ashland St, Unit 406</t>
  </si>
  <si>
    <t xml:space="preserve">Mayor</t>
  </si>
  <si>
    <t xml:space="preserve">8/19/26 Deposit Report</t>
  </si>
  <si>
    <t xml:space="preserve">Gebreselassie, Tewedaj</t>
  </si>
  <si>
    <t xml:space="preserve">36 Dartmouth St, Apt 308</t>
  </si>
  <si>
    <t xml:space="preserve">Auditor</t>
  </si>
  <si>
    <t xml:space="preserve">DOR</t>
  </si>
  <si>
    <t xml:space="preserve">Gibbs, Kelly</t>
  </si>
  <si>
    <t xml:space="preserve">15 Bradford St</t>
  </si>
  <si>
    <t xml:space="preserve">Everett</t>
  </si>
  <si>
    <t xml:space="preserve">02149</t>
  </si>
  <si>
    <t xml:space="preserve">Sent letter 8/19/26</t>
  </si>
  <si>
    <t xml:space="preserve">Sent Letter 8/19/26</t>
  </si>
  <si>
    <t xml:space="preserve">Henry, Eric</t>
  </si>
  <si>
    <t xml:space="preserve">75 Wiley St</t>
  </si>
  <si>
    <t xml:space="preserve">Engineer</t>
  </si>
  <si>
    <t xml:space="preserve">National Grid</t>
  </si>
  <si>
    <t xml:space="preserve">SEIU Local 32BJ United ADF MA GTO PAC</t>
  </si>
  <si>
    <t xml:space="preserve">17 Cowdrey Street</t>
  </si>
  <si>
    <t xml:space="preserve">Yonkers</t>
  </si>
  <si>
    <t xml:space="preserve">10701</t>
  </si>
  <si>
    <t xml:space="preserve">Committee</t>
  </si>
  <si>
    <t xml:space="preserve">VanDeveer, Stacy</t>
  </si>
  <si>
    <t xml:space="preserve">6 Lebanon Terrace</t>
  </si>
  <si>
    <t xml:space="preserve">Professor</t>
  </si>
  <si>
    <t xml:space="preserve">UMASS Boston</t>
  </si>
  <si>
    <t xml:space="preserve">Walcott, Darci</t>
  </si>
  <si>
    <t xml:space="preserve">24 Crescent Ln</t>
  </si>
  <si>
    <t xml:space="preserve">Nurse</t>
  </si>
  <si>
    <t xml:space="preserve">Mgb Home Care</t>
  </si>
  <si>
    <t xml:space="preserve">Winslow, Stephen</t>
  </si>
  <si>
    <t xml:space="preserve">83 Jacob St</t>
  </si>
  <si>
    <t xml:space="preserve">City Councillor</t>
  </si>
  <si>
    <t xml:space="preserve">Cafazzo, Robert</t>
  </si>
  <si>
    <t xml:space="preserve">47 Collincote Street</t>
  </si>
  <si>
    <t xml:space="preserve">Stoneham</t>
  </si>
  <si>
    <t xml:space="preserve">02180</t>
  </si>
  <si>
    <t xml:space="preserve">Director Software Engineering</t>
  </si>
  <si>
    <t xml:space="preserve">Experian Consumer Services</t>
  </si>
  <si>
    <t xml:space="preserve">8/18/26 Deposit Report</t>
  </si>
  <si>
    <t xml:space="preserve">Cheung, Chloe</t>
  </si>
  <si>
    <t xml:space="preserve">45 Loomis St, 119</t>
  </si>
  <si>
    <t xml:space="preserve">Actuary</t>
  </si>
  <si>
    <t xml:space="preserve">Berkshire Hathaway Specialty Insurance</t>
  </si>
  <si>
    <t xml:space="preserve">Cusher, Daniel</t>
  </si>
  <si>
    <t xml:space="preserve">79 Keith Hill Rd</t>
  </si>
  <si>
    <t xml:space="preserve">Grafton</t>
  </si>
  <si>
    <t xml:space="preserve">01519</t>
  </si>
  <si>
    <t xml:space="preserve">Software Engineer</t>
  </si>
  <si>
    <t xml:space="preserve">Intensify</t>
  </si>
  <si>
    <t xml:space="preserve">Josey, Darren</t>
  </si>
  <si>
    <t xml:space="preserve">581 Fellsway E</t>
  </si>
  <si>
    <t xml:space="preserve">CEO</t>
  </si>
  <si>
    <t xml:space="preserve">First Seed Sown</t>
  </si>
  <si>
    <t xml:space="preserve">Kudlats, Ariana</t>
  </si>
  <si>
    <t xml:space="preserve">8024 Rosemont Parkway</t>
  </si>
  <si>
    <t xml:space="preserve">Durham</t>
  </si>
  <si>
    <t xml:space="preserve">NC</t>
  </si>
  <si>
    <t xml:space="preserve">27713</t>
  </si>
  <si>
    <t xml:space="preserve">Accountant</t>
  </si>
  <si>
    <t xml:space="preserve">Nc Housing Finance Agency</t>
  </si>
  <si>
    <t xml:space="preserve">Saunter, Isadel</t>
  </si>
  <si>
    <t xml:space="preserve">58 Blomerth St</t>
  </si>
  <si>
    <t xml:space="preserve">Science Test Developer</t>
  </si>
  <si>
    <t xml:space="preserve">DESE</t>
  </si>
  <si>
    <t xml:space="preserve">Zmijewski, Kirk</t>
  </si>
  <si>
    <t xml:space="preserve">569 Fellsway E</t>
  </si>
  <si>
    <t xml:space="preserve">Lead Geospatial Developer</t>
  </si>
  <si>
    <t xml:space="preserve">Boston Geospatial</t>
  </si>
  <si>
    <t xml:space="preserve">Preston - Werner, Theresa</t>
  </si>
  <si>
    <t xml:space="preserve">314 Lytton Avenue</t>
  </si>
  <si>
    <t xml:space="preserve">Pablo Alto</t>
  </si>
  <si>
    <t xml:space="preserve">CA</t>
  </si>
  <si>
    <t xml:space="preserve">94301</t>
  </si>
  <si>
    <t xml:space="preserve">Anthropologist</t>
  </si>
  <si>
    <t xml:space="preserve">Preston - Werner Ventures</t>
  </si>
  <si>
    <t xml:space="preserve">8/15/26 Deposit Report</t>
  </si>
  <si>
    <t xml:space="preserve">Breslau, Darion</t>
  </si>
  <si>
    <t xml:space="preserve">368 Pleasant St, #102</t>
  </si>
  <si>
    <t xml:space="preserve">Family caregiver, artist</t>
  </si>
  <si>
    <t xml:space="preserve">Cash</t>
  </si>
  <si>
    <t xml:space="preserve">8/13/26 Deposit Report</t>
  </si>
  <si>
    <t xml:space="preserve">Eskridge, James</t>
  </si>
  <si>
    <t xml:space="preserve">510 Greenbriar Dr</t>
  </si>
  <si>
    <t xml:space="preserve">Ravenna</t>
  </si>
  <si>
    <t xml:space="preserve">OH</t>
  </si>
  <si>
    <t xml:space="preserve">44266</t>
  </si>
  <si>
    <t xml:space="preserve">33 Pierce Street</t>
  </si>
  <si>
    <t xml:space="preserve">Candidate Loan</t>
  </si>
  <si>
    <t xml:space="preserve">Ashok, Kumar</t>
  </si>
  <si>
    <t xml:space="preserve">12 Savin St.</t>
  </si>
  <si>
    <t xml:space="preserve">VP</t>
  </si>
  <si>
    <t xml:space="preserve">Indigo Ag</t>
  </si>
  <si>
    <t xml:space="preserve">8/11/26 Deposit Report</t>
  </si>
  <si>
    <t xml:space="preserve">Golub, Katherine</t>
  </si>
  <si>
    <t xml:space="preserve">34 Glenbrook Dr.</t>
  </si>
  <si>
    <t xml:space="preserve">Greenfield</t>
  </si>
  <si>
    <t xml:space="preserve">01301</t>
  </si>
  <si>
    <t xml:space="preserve">City Councillor/Coach</t>
  </si>
  <si>
    <t xml:space="preserve">Gunning, Ada</t>
  </si>
  <si>
    <t xml:space="preserve">40 Magoun Ave</t>
  </si>
  <si>
    <t xml:space="preserve">Medford</t>
  </si>
  <si>
    <t xml:space="preserve">02155</t>
  </si>
  <si>
    <t xml:space="preserve">Therapist</t>
  </si>
  <si>
    <t xml:space="preserve">Jampel, Catherine</t>
  </si>
  <si>
    <t xml:space="preserve">Po Box 75</t>
  </si>
  <si>
    <t xml:space="preserve">01302</t>
  </si>
  <si>
    <t xml:space="preserve">Freelance Editor</t>
  </si>
  <si>
    <t xml:space="preserve">Meyer, Jordan</t>
  </si>
  <si>
    <t xml:space="preserve">2809 5th St Ne</t>
  </si>
  <si>
    <t xml:space="preserve">Washington</t>
  </si>
  <si>
    <t xml:space="preserve">DC</t>
  </si>
  <si>
    <t xml:space="preserve">20017</t>
  </si>
  <si>
    <t xml:space="preserve">Teacher</t>
  </si>
  <si>
    <t xml:space="preserve">Dc Public Schools</t>
  </si>
  <si>
    <t xml:space="preserve">Payne, Brownell</t>
  </si>
  <si>
    <t xml:space="preserve">5118 Showboat Ln</t>
  </si>
  <si>
    <t xml:space="preserve">Culver City</t>
  </si>
  <si>
    <t xml:space="preserve">90230</t>
  </si>
  <si>
    <t xml:space="preserve">MD</t>
  </si>
  <si>
    <t xml:space="preserve">Pratt, Alexander</t>
  </si>
  <si>
    <t xml:space="preserve">26 Holden St, #3</t>
  </si>
  <si>
    <t xml:space="preserve">Director</t>
  </si>
  <si>
    <t xml:space="preserve">Schmidt, Heidi</t>
  </si>
  <si>
    <t xml:space="preserve">32 Concord St</t>
  </si>
  <si>
    <t xml:space="preserve">Data Engineer</t>
  </si>
  <si>
    <t xml:space="preserve">MGB</t>
  </si>
  <si>
    <t xml:space="preserve">Sheeran, Julianne</t>
  </si>
  <si>
    <t xml:space="preserve">132 Middlesex Ave</t>
  </si>
  <si>
    <t xml:space="preserve">Reading</t>
  </si>
  <si>
    <t xml:space="preserve">01867</t>
  </si>
  <si>
    <t xml:space="preserve">Danvers Public Schools</t>
  </si>
  <si>
    <t xml:space="preserve">Stamas, Jeremy</t>
  </si>
  <si>
    <t xml:space="preserve">25 Boston Rock Rd.</t>
  </si>
  <si>
    <t xml:space="preserve">Melrose</t>
  </si>
  <si>
    <t xml:space="preserve">02176</t>
  </si>
  <si>
    <t xml:space="preserve">Video Producer</t>
  </si>
  <si>
    <t xml:space="preserve">Harvard University</t>
  </si>
  <si>
    <t xml:space="preserve">Wutkiewicz, Yolanda</t>
  </si>
  <si>
    <t xml:space="preserve">22 Olive Avenue</t>
  </si>
  <si>
    <t xml:space="preserve">Editor</t>
  </si>
  <si>
    <t xml:space="preserve">Charlesbridge</t>
  </si>
  <si>
    <t xml:space="preserve">Assenza, Elizabeth</t>
  </si>
  <si>
    <t xml:space="preserve">108 Walnut St. #1</t>
  </si>
  <si>
    <t xml:space="preserve">First Parish Church in Beverly Uu</t>
  </si>
  <si>
    <t xml:space="preserve">8/4/26 Deposit Report</t>
  </si>
  <si>
    <t xml:space="preserve">Atkins, Barbara</t>
  </si>
  <si>
    <t xml:space="preserve">104 Ronald Rd</t>
  </si>
  <si>
    <t xml:space="preserve">Arlington</t>
  </si>
  <si>
    <t xml:space="preserve">02474</t>
  </si>
  <si>
    <t xml:space="preserve">Wolters Kluwer</t>
  </si>
  <si>
    <t xml:space="preserve">Baranoski, Amy</t>
  </si>
  <si>
    <t xml:space="preserve">52 Lawrence Drive Apt 208</t>
  </si>
  <si>
    <t xml:space="preserve">Lowell</t>
  </si>
  <si>
    <t xml:space="preserve">01854</t>
  </si>
  <si>
    <t xml:space="preserve">Senior Manager Aggregate Reporting</t>
  </si>
  <si>
    <t xml:space="preserve">Novavax</t>
  </si>
  <si>
    <t xml:space="preserve">Berg Powers, Jordan</t>
  </si>
  <si>
    <t xml:space="preserve">18 Townsend St. #1</t>
  </si>
  <si>
    <t xml:space="preserve">Worcester</t>
  </si>
  <si>
    <t xml:space="preserve">01609</t>
  </si>
  <si>
    <t xml:space="preserve">Davis, Janet</t>
  </si>
  <si>
    <t xml:space="preserve">4010 Brompton Circle</t>
  </si>
  <si>
    <t xml:space="preserve">Project Manager</t>
  </si>
  <si>
    <t xml:space="preserve">Advocates Inc</t>
  </si>
  <si>
    <t xml:space="preserve">Dempsey, Christopher</t>
  </si>
  <si>
    <t xml:space="preserve">257 Walnut Street #1</t>
  </si>
  <si>
    <t xml:space="preserve">Brookline</t>
  </si>
  <si>
    <t xml:space="preserve">02445</t>
  </si>
  <si>
    <t xml:space="preserve">Partner</t>
  </si>
  <si>
    <t xml:space="preserve">Speck Dempsey</t>
  </si>
  <si>
    <t xml:space="preserve">Edgerton, Kyle</t>
  </si>
  <si>
    <t xml:space="preserve">Po Box 21493</t>
  </si>
  <si>
    <t xml:space="preserve">Reno</t>
  </si>
  <si>
    <t xml:space="preserve">NV</t>
  </si>
  <si>
    <t xml:space="preserve">89515</t>
  </si>
  <si>
    <t xml:space="preserve">Attorney </t>
  </si>
  <si>
    <t xml:space="preserve">Edgerton Legal LLC</t>
  </si>
  <si>
    <t xml:space="preserve">Egan, Shane</t>
  </si>
  <si>
    <t xml:space="preserve">21 Boston Rock Rd</t>
  </si>
  <si>
    <t xml:space="preserve">Health Care</t>
  </si>
  <si>
    <t xml:space="preserve">Beth Israel Deaconess Medical Center</t>
  </si>
  <si>
    <t xml:space="preserve">Eubank, Nick</t>
  </si>
  <si>
    <t xml:space="preserve">1014 Hale St</t>
  </si>
  <si>
    <t xml:space="preserve">27705</t>
  </si>
  <si>
    <t xml:space="preserve">Duke University</t>
  </si>
  <si>
    <t xml:space="preserve">Graves, Susan</t>
  </si>
  <si>
    <t xml:space="preserve">17 Clarissa Rd</t>
  </si>
  <si>
    <t xml:space="preserve">Chelmsford</t>
  </si>
  <si>
    <t xml:space="preserve">01824</t>
  </si>
  <si>
    <t xml:space="preserve">Gunasekaran, Rachel</t>
  </si>
  <si>
    <t xml:space="preserve">50 Pierce St</t>
  </si>
  <si>
    <t xml:space="preserve">Homeworks Energy</t>
  </si>
  <si>
    <t xml:space="preserve">Hansen, Mary</t>
  </si>
  <si>
    <t xml:space="preserve">54r Carolina Ave</t>
  </si>
  <si>
    <t xml:space="preserve">Jamaica Plain</t>
  </si>
  <si>
    <t xml:space="preserve">02130</t>
  </si>
  <si>
    <t xml:space="preserve">Hobart, Marie</t>
  </si>
  <si>
    <t xml:space="preserve">24 Brattle St</t>
  </si>
  <si>
    <t xml:space="preserve">01606</t>
  </si>
  <si>
    <t xml:space="preserve">Physician</t>
  </si>
  <si>
    <t xml:space="preserve">Umass Memorial</t>
  </si>
  <si>
    <t xml:space="preserve">Hollister Isman, Georgia</t>
  </si>
  <si>
    <t xml:space="preserve">43 Wachusett Street #1</t>
  </si>
  <si>
    <t xml:space="preserve">Regional Director</t>
  </si>
  <si>
    <t xml:space="preserve">Working Families Party</t>
  </si>
  <si>
    <t xml:space="preserve">Holtz, Elizabeth</t>
  </si>
  <si>
    <t xml:space="preserve">12022 Coldstream Dr</t>
  </si>
  <si>
    <t xml:space="preserve">Potomac</t>
  </si>
  <si>
    <t xml:space="preserve">20854</t>
  </si>
  <si>
    <t xml:space="preserve">World Animal Protection</t>
  </si>
  <si>
    <t xml:space="preserve">Kadish, William</t>
  </si>
  <si>
    <t xml:space="preserve">24 Brattle Street</t>
  </si>
  <si>
    <t xml:space="preserve">Kolodner, Janet</t>
  </si>
  <si>
    <t xml:space="preserve">106 Naples Road #2</t>
  </si>
  <si>
    <t xml:space="preserve">02446</t>
  </si>
  <si>
    <t xml:space="preserve">Llewellyn, Casey</t>
  </si>
  <si>
    <t xml:space="preserve">18 Carlisle Ave</t>
  </si>
  <si>
    <t xml:space="preserve">Montague</t>
  </si>
  <si>
    <t xml:space="preserve">01351</t>
  </si>
  <si>
    <t xml:space="preserve">Organizer</t>
  </si>
  <si>
    <t xml:space="preserve">Showing Up For Racial Justice</t>
  </si>
  <si>
    <t xml:space="preserve">Marek, Stephanie</t>
  </si>
  <si>
    <t xml:space="preserve">42 Prosper St</t>
  </si>
  <si>
    <t xml:space="preserve">Data Analyst</t>
  </si>
  <si>
    <t xml:space="preserve">Pegasystems Inc</t>
  </si>
  <si>
    <t xml:space="preserve">Neckes, Emily</t>
  </si>
  <si>
    <t xml:space="preserve">49 Bristol St #2</t>
  </si>
  <si>
    <t xml:space="preserve">Cambridge</t>
  </si>
  <si>
    <t xml:space="preserve">02141</t>
  </si>
  <si>
    <t xml:space="preserve">Managing Director</t>
  </si>
  <si>
    <t xml:space="preserve">Dewit Impact Group</t>
  </si>
  <si>
    <t xml:space="preserve">Nelson, Pamela</t>
  </si>
  <si>
    <t xml:space="preserve">68 Lakeview Avenue 68 Lakeview Avenue</t>
  </si>
  <si>
    <t xml:space="preserve">02138</t>
  </si>
  <si>
    <t xml:space="preserve">Parad, Eliza</t>
  </si>
  <si>
    <t xml:space="preserve">76 Moss Hill Rd</t>
  </si>
  <si>
    <t xml:space="preserve">Community Organizer</t>
  </si>
  <si>
    <t xml:space="preserve">Center For Economic Democracy</t>
  </si>
  <si>
    <t xml:space="preserve">Perkins, Therese</t>
  </si>
  <si>
    <t xml:space="preserve">40 Vernon St</t>
  </si>
  <si>
    <t xml:space="preserve">Book Seller</t>
  </si>
  <si>
    <t xml:space="preserve">Molly's Bookstore</t>
  </si>
  <si>
    <t xml:space="preserve">Pulvers, Jonathan</t>
  </si>
  <si>
    <t xml:space="preserve">1725 Se Bidwell St</t>
  </si>
  <si>
    <t xml:space="preserve">Portland</t>
  </si>
  <si>
    <t xml:space="preserve">OR</t>
  </si>
  <si>
    <t xml:space="preserve">97202</t>
  </si>
  <si>
    <t xml:space="preserve">Campaign Manager</t>
  </si>
  <si>
    <t xml:space="preserve">Evenstar For Portland</t>
  </si>
  <si>
    <t xml:space="preserve">Ratliff, Amelie</t>
  </si>
  <si>
    <t xml:space="preserve">1010 Waltham Street Apt. 311</t>
  </si>
  <si>
    <t xml:space="preserve">Lexington</t>
  </si>
  <si>
    <t xml:space="preserve">02421</t>
  </si>
  <si>
    <t xml:space="preserve">Rudy, Jane</t>
  </si>
  <si>
    <t xml:space="preserve">18 Presley St</t>
  </si>
  <si>
    <t xml:space="preserve">Cyber Security </t>
  </si>
  <si>
    <t xml:space="preserve">Russell, Alexandra</t>
  </si>
  <si>
    <t xml:space="preserve">14 Elizabeth St</t>
  </si>
  <si>
    <t xml:space="preserve">Northampton</t>
  </si>
  <si>
    <t xml:space="preserve">01060</t>
  </si>
  <si>
    <t xml:space="preserve">Philanthropic Advisor</t>
  </si>
  <si>
    <t xml:space="preserve">Test Developer</t>
  </si>
  <si>
    <t xml:space="preserve">Silverstein, Becky</t>
  </si>
  <si>
    <t xml:space="preserve">6 Everett St # 2</t>
  </si>
  <si>
    <t xml:space="preserve">Boston</t>
  </si>
  <si>
    <t xml:space="preserve">Rabbi </t>
  </si>
  <si>
    <t xml:space="preserve">Smith, Julian</t>
  </si>
  <si>
    <t xml:space="preserve">187 Bainbridge Street</t>
  </si>
  <si>
    <t xml:space="preserve">Attorney</t>
  </si>
  <si>
    <t xml:space="preserve">Commonwealth of Massachusetts</t>
  </si>
  <si>
    <t xml:space="preserve">St. Onge, Betsey</t>
  </si>
  <si>
    <t xml:space="preserve">182 Lake View Avenue</t>
  </si>
  <si>
    <t xml:space="preserve">Tanaka, Aaron</t>
  </si>
  <si>
    <t xml:space="preserve">37 Hartford St 2</t>
  </si>
  <si>
    <t xml:space="preserve">02125</t>
  </si>
  <si>
    <t xml:space="preserve">One Project</t>
  </si>
  <si>
    <t xml:space="preserve">Thaxter, Sandra</t>
  </si>
  <si>
    <t xml:space="preserve">3 Oak Street</t>
  </si>
  <si>
    <t xml:space="preserve">Newburyport</t>
  </si>
  <si>
    <t xml:space="preserve">01950</t>
  </si>
  <si>
    <t xml:space="preserve">Van Buren, Amy</t>
  </si>
  <si>
    <t xml:space="preserve">5912 17th St Nw</t>
  </si>
  <si>
    <t xml:space="preserve">20011</t>
  </si>
  <si>
    <t xml:space="preserve">Policy Analyst</t>
  </si>
  <si>
    <t xml:space="preserve">Dept of Defense</t>
  </si>
  <si>
    <t xml:space="preserve">Vardatira, Sharon</t>
  </si>
  <si>
    <t xml:space="preserve">404 State Street</t>
  </si>
  <si>
    <t xml:space="preserve">Amherst</t>
  </si>
  <si>
    <t xml:space="preserve">01002</t>
  </si>
  <si>
    <t xml:space="preserve">Management Consultant</t>
  </si>
  <si>
    <t xml:space="preserve">University of Massachusetts Donahue Institute</t>
  </si>
  <si>
    <t xml:space="preserve">Vincello, Laurie</t>
  </si>
  <si>
    <t xml:space="preserve">12 Drexel Drive</t>
  </si>
  <si>
    <t xml:space="preserve">Vooys, Victoria</t>
  </si>
  <si>
    <t xml:space="preserve">265 Dutton Street Apt 7</t>
  </si>
  <si>
    <t xml:space="preserve">01852</t>
  </si>
  <si>
    <t xml:space="preserve">Graphic Designer</t>
  </si>
  <si>
    <t xml:space="preserve">Innovative Marketing Systems</t>
  </si>
  <si>
    <t xml:space="preserve">Wallach, Jonathan</t>
  </si>
  <si>
    <t xml:space="preserve">11 Webster Street</t>
  </si>
  <si>
    <t xml:space="preserve">Wamboldt, Krystyna</t>
  </si>
  <si>
    <t xml:space="preserve">2945 Pontiac Street</t>
  </si>
  <si>
    <t xml:space="preserve">Denver</t>
  </si>
  <si>
    <t xml:space="preserve">CO</t>
  </si>
  <si>
    <t xml:space="preserve">80207</t>
  </si>
  <si>
    <t xml:space="preserve">Rocky Mountain Relationship Therapy</t>
  </si>
  <si>
    <t xml:space="preserve">Weiss-irwin, David Russell</t>
  </si>
  <si>
    <t xml:space="preserve">7 Rozella St</t>
  </si>
  <si>
    <t xml:space="preserve">Dorchester</t>
  </si>
  <si>
    <t xml:space="preserve">02122</t>
  </si>
  <si>
    <t xml:space="preserve">Boston Public Schools</t>
  </si>
  <si>
    <t xml:space="preserve">Weissman, Jon</t>
  </si>
  <si>
    <t xml:space="preserve">25 High St</t>
  </si>
  <si>
    <t xml:space="preserve">Granby</t>
  </si>
  <si>
    <t xml:space="preserve">01033</t>
  </si>
  <si>
    <t xml:space="preserve">Campen, Jim</t>
  </si>
  <si>
    <t xml:space="preserve">17 Kelly Road</t>
  </si>
  <si>
    <t xml:space="preserve">02139</t>
  </si>
  <si>
    <t xml:space="preserve">7/28/26 Deposit Report</t>
  </si>
  <si>
    <t xml:space="preserve">Chang, Candace</t>
  </si>
  <si>
    <t xml:space="preserve">5 Bremen Ter</t>
  </si>
  <si>
    <t xml:space="preserve">Dines, Fanny Lau</t>
  </si>
  <si>
    <t xml:space="preserve">174 Beltran St</t>
  </si>
  <si>
    <t xml:space="preserve">Fanning, Kay</t>
  </si>
  <si>
    <t xml:space="preserve">3636 Van Ness St Nw</t>
  </si>
  <si>
    <t xml:space="preserve">20008</t>
  </si>
  <si>
    <t xml:space="preserve">Hofer, Catherine</t>
  </si>
  <si>
    <t xml:space="preserve">236 Hawthorne St</t>
  </si>
  <si>
    <t xml:space="preserve">Higher Education</t>
  </si>
  <si>
    <t xml:space="preserve">Boston College</t>
  </si>
  <si>
    <t xml:space="preserve">Kohnert-yount, Alexandra</t>
  </si>
  <si>
    <t xml:space="preserve">373 Silver Street</t>
  </si>
  <si>
    <t xml:space="preserve">02127</t>
  </si>
  <si>
    <t xml:space="preserve">Assistant Regional Director</t>
  </si>
  <si>
    <t xml:space="preserve">United Auto Workers</t>
  </si>
  <si>
    <t xml:space="preserve">Leplant, Melissa</t>
  </si>
  <si>
    <t xml:space="preserve">66 Valley Street</t>
  </si>
  <si>
    <t xml:space="preserve">Marketing</t>
  </si>
  <si>
    <t xml:space="preserve">Boston Consulting Group</t>
  </si>
  <si>
    <t xml:space="preserve">Lippitt, John</t>
  </si>
  <si>
    <t xml:space="preserve">23 Mineral St</t>
  </si>
  <si>
    <t xml:space="preserve">McCarthy, Clifford</t>
  </si>
  <si>
    <t xml:space="preserve">39 North Main Street</t>
  </si>
  <si>
    <t xml:space="preserve">Belchertown</t>
  </si>
  <si>
    <t xml:space="preserve">01007</t>
  </si>
  <si>
    <t xml:space="preserve">McDonald, Sarah</t>
  </si>
  <si>
    <t xml:space="preserve">33 Pierce St</t>
  </si>
  <si>
    <t xml:space="preserve">Case Manager</t>
  </si>
  <si>
    <t xml:space="preserve">Spaulding</t>
  </si>
  <si>
    <t xml:space="preserve">Payne, Leslie</t>
  </si>
  <si>
    <t xml:space="preserve">20998 Puente Rd</t>
  </si>
  <si>
    <t xml:space="preserve">Woodland Hills</t>
  </si>
  <si>
    <t xml:space="preserve">91364</t>
  </si>
  <si>
    <t xml:space="preserve">Political Scientist</t>
  </si>
  <si>
    <t xml:space="preserve">RAND</t>
  </si>
  <si>
    <t xml:space="preserve">Roberts, Adam</t>
  </si>
  <si>
    <t xml:space="preserve">65 Wachusett St, #1</t>
  </si>
  <si>
    <t xml:space="preserve">Fundraiser</t>
  </si>
  <si>
    <t xml:space="preserve">Way To Win</t>
  </si>
  <si>
    <t xml:space="preserve">Walsh, Sara</t>
  </si>
  <si>
    <t xml:space="preserve">28 Hale Ave #2</t>
  </si>
  <si>
    <t xml:space="preserve">Philanthropy</t>
  </si>
  <si>
    <t xml:space="preserve">Homestead Foundation</t>
  </si>
  <si>
    <t xml:space="preserve">Weigand, John</t>
  </si>
  <si>
    <t xml:space="preserve">148 Sentinel Pond Ln</t>
  </si>
  <si>
    <t xml:space="preserve">Granville</t>
  </si>
  <si>
    <t xml:space="preserve">43023</t>
  </si>
  <si>
    <t xml:space="preserve">Medical Director </t>
  </si>
  <si>
    <t xml:space="preserve">Ohio Dept of Aging</t>
  </si>
  <si>
    <t xml:space="preserve">Weiss, Judith</t>
  </si>
  <si>
    <t xml:space="preserve">21 Orchard St</t>
  </si>
  <si>
    <t xml:space="preserve">02140</t>
  </si>
  <si>
    <t xml:space="preserve">Executive</t>
  </si>
  <si>
    <t xml:space="preserve">Samuel Rubin Foundation</t>
  </si>
  <si>
    <t xml:space="preserve">Wilcox Thomas, Jenn</t>
  </si>
  <si>
    <t xml:space="preserve">268 Wawona St</t>
  </si>
  <si>
    <t xml:space="preserve">San Francisco</t>
  </si>
  <si>
    <t xml:space="preserve">94127</t>
  </si>
  <si>
    <t xml:space="preserve">Finance</t>
  </si>
  <si>
    <t xml:space="preserve">Pathstone</t>
  </si>
  <si>
    <t xml:space="preserve">Free, Nancy</t>
  </si>
  <si>
    <t xml:space="preserve">141 Pierce St, Apt 23</t>
  </si>
  <si>
    <t xml:space="preserve">7/25/26 Deposit Report</t>
  </si>
  <si>
    <t xml:space="preserve">Local 509 Service Employees Int'l Union Comm On Pol Ed, Ma Workers' Pol Action Comm.</t>
  </si>
  <si>
    <t xml:space="preserve">293 Boston Post Road W. 4th Floor</t>
  </si>
  <si>
    <t xml:space="preserve">Marlborough</t>
  </si>
  <si>
    <t xml:space="preserve">01752</t>
  </si>
  <si>
    <t xml:space="preserve">Bateman, Jeremie</t>
  </si>
  <si>
    <t xml:space="preserve">5 Blaine St</t>
  </si>
  <si>
    <t xml:space="preserve">Vice Principal</t>
  </si>
  <si>
    <t xml:space="preserve">Lexington Public Schools</t>
  </si>
  <si>
    <t xml:space="preserve">7/21/26 Deposit Report</t>
  </si>
  <si>
    <t xml:space="preserve">Del Piero, Larissa</t>
  </si>
  <si>
    <t xml:space="preserve">5636 47th Ave Sw</t>
  </si>
  <si>
    <t xml:space="preserve">Seattle</t>
  </si>
  <si>
    <t xml:space="preserve">WA</t>
  </si>
  <si>
    <t xml:space="preserve">98136</t>
  </si>
  <si>
    <t xml:space="preserve">Psychologist</t>
  </si>
  <si>
    <t xml:space="preserve">Pacific Brain Health &amp; Wellness</t>
  </si>
  <si>
    <t xml:space="preserve">Hernandez, Heather</t>
  </si>
  <si>
    <t xml:space="preserve">7176 Fodor Rd</t>
  </si>
  <si>
    <t xml:space="preserve">New Albany</t>
  </si>
  <si>
    <t xml:space="preserve">43054</t>
  </si>
  <si>
    <t xml:space="preserve">Military</t>
  </si>
  <si>
    <t xml:space="preserve">Army</t>
  </si>
  <si>
    <t xml:space="preserve">Kleen, Judith</t>
  </si>
  <si>
    <t xml:space="preserve">2690 Haverford Rd</t>
  </si>
  <si>
    <t xml:space="preserve">Columbus</t>
  </si>
  <si>
    <t xml:space="preserve">43220</t>
  </si>
  <si>
    <t xml:space="preserve">Kuttner, E.C.</t>
  </si>
  <si>
    <t xml:space="preserve">20 Elliott Street</t>
  </si>
  <si>
    <t xml:space="preserve">Educator</t>
  </si>
  <si>
    <t xml:space="preserve">Everett Public Schools</t>
  </si>
  <si>
    <t xml:space="preserve">Lass, Abby</t>
  </si>
  <si>
    <t xml:space="preserve">29 Chatham Road</t>
  </si>
  <si>
    <t xml:space="preserve">Newton</t>
  </si>
  <si>
    <t xml:space="preserve">02461</t>
  </si>
  <si>
    <t xml:space="preserve">Teacher </t>
  </si>
  <si>
    <t xml:space="preserve">Southbridge Middle School</t>
  </si>
  <si>
    <t xml:space="preserve">Veldwisch, Tiana</t>
  </si>
  <si>
    <t xml:space="preserve">28 W Water St</t>
  </si>
  <si>
    <t xml:space="preserve">Wakefield</t>
  </si>
  <si>
    <t xml:space="preserve">01880</t>
  </si>
  <si>
    <t xml:space="preserve">Product Manager</t>
  </si>
  <si>
    <t xml:space="preserve">Patientslikeme</t>
  </si>
  <si>
    <t xml:space="preserve">7/14/26 Deposit Report</t>
  </si>
  <si>
    <t xml:space="preserve">Banks, Libby</t>
  </si>
  <si>
    <t xml:space="preserve">507 S Lea Avenue, Unit B</t>
  </si>
  <si>
    <t xml:space="preserve">Roswell</t>
  </si>
  <si>
    <t xml:space="preserve">NM</t>
  </si>
  <si>
    <t xml:space="preserve">88203</t>
  </si>
  <si>
    <t xml:space="preserve">Live Oaks Therapy Collaborative</t>
  </si>
  <si>
    <t xml:space="preserve">Delloro, Carter</t>
  </si>
  <si>
    <t xml:space="preserve">56-27 2nd St, #1902</t>
  </si>
  <si>
    <t xml:space="preserve">Long Island City</t>
  </si>
  <si>
    <t xml:space="preserve">11101</t>
  </si>
  <si>
    <t xml:space="preserve">Marymount School of New York</t>
  </si>
  <si>
    <t xml:space="preserve">Sargent, Sara</t>
  </si>
  <si>
    <t xml:space="preserve">18 S Normandy Ave</t>
  </si>
  <si>
    <t xml:space="preserve">Volunteer Coordinator</t>
  </si>
  <si>
    <t xml:space="preserve">Building Impact</t>
  </si>
  <si>
    <t xml:space="preserve">Wilson, Rand</t>
  </si>
  <si>
    <t xml:space="preserve">3 Lester Ter</t>
  </si>
  <si>
    <t xml:space="preserve">Somerville</t>
  </si>
  <si>
    <t xml:space="preserve">02144</t>
  </si>
  <si>
    <t xml:space="preserve">Chips Communities United</t>
  </si>
  <si>
    <t xml:space="preserve">Wolfsun, Joshua</t>
  </si>
  <si>
    <t xml:space="preserve">93 Montebello Road</t>
  </si>
  <si>
    <t xml:space="preserve">MA State Director</t>
  </si>
  <si>
    <t xml:space="preserve">Baclawski, Clint</t>
  </si>
  <si>
    <t xml:space="preserve">78 Bowers Ave</t>
  </si>
  <si>
    <t xml:space="preserve">Artist</t>
  </si>
  <si>
    <t xml:space="preserve">7/7/26 Deposit Report</t>
  </si>
  <si>
    <t xml:space="preserve">Ball, David</t>
  </si>
  <si>
    <t xml:space="preserve">79 Waite St Ext, #42</t>
  </si>
  <si>
    <t xml:space="preserve">Firefighter</t>
  </si>
  <si>
    <t xml:space="preserve">Cruse, Aisha</t>
  </si>
  <si>
    <t xml:space="preserve">73 Winchester St</t>
  </si>
  <si>
    <t xml:space="preserve">Manager</t>
  </si>
  <si>
    <t xml:space="preserve">Reimagym</t>
  </si>
  <si>
    <t xml:space="preserve">Homans, Edith</t>
  </si>
  <si>
    <t xml:space="preserve">P.O. Box 1354</t>
  </si>
  <si>
    <t xml:space="preserve">Santa Fe</t>
  </si>
  <si>
    <t xml:space="preserve">87504</t>
  </si>
  <si>
    <t xml:space="preserve">Kaminetzky, Eric</t>
  </si>
  <si>
    <t xml:space="preserve">20415 25th Ave Nw</t>
  </si>
  <si>
    <t xml:space="preserve">Shoreline</t>
  </si>
  <si>
    <t xml:space="preserve">98177</t>
  </si>
  <si>
    <t xml:space="preserve">Unitarian Universalist Association</t>
  </si>
  <si>
    <t xml:space="preserve">Lazri, Cody</t>
  </si>
  <si>
    <t xml:space="preserve">31 Albion St, Unit 1</t>
  </si>
  <si>
    <t xml:space="preserve">IT Project Manager</t>
  </si>
  <si>
    <t xml:space="preserve">Harvard</t>
  </si>
  <si>
    <t xml:space="preserve">Radcliffe-marrs, Sarah</t>
  </si>
  <si>
    <t xml:space="preserve">97 Sylvan St</t>
  </si>
  <si>
    <t xml:space="preserve">Executive Director</t>
  </si>
  <si>
    <t xml:space="preserve">Boston Baroque</t>
  </si>
  <si>
    <t xml:space="preserve">Raftery, Kate</t>
  </si>
  <si>
    <t xml:space="preserve">54 Boylston St, 2</t>
  </si>
  <si>
    <t xml:space="preserve">Clinical Director</t>
  </si>
  <si>
    <t xml:space="preserve">Nashoba Learning Group</t>
  </si>
  <si>
    <t xml:space="preserve">29 Sprague St, Apt 1r</t>
  </si>
  <si>
    <t xml:space="preserve">Bayles, Jennifer</t>
  </si>
  <si>
    <t xml:space="preserve">144 Fellsway W</t>
  </si>
  <si>
    <t xml:space="preserve">Management</t>
  </si>
  <si>
    <t xml:space="preserve">EF</t>
  </si>
  <si>
    <t xml:space="preserve">6/30/26 Deposit Report</t>
  </si>
  <si>
    <t xml:space="preserve">McGinty, Dinesh</t>
  </si>
  <si>
    <t xml:space="preserve">361 Conarroe St</t>
  </si>
  <si>
    <t xml:space="preserve">Philadelphia</t>
  </si>
  <si>
    <t xml:space="preserve">PA</t>
  </si>
  <si>
    <t xml:space="preserve">19128</t>
  </si>
  <si>
    <t xml:space="preserve">SAP</t>
  </si>
  <si>
    <t xml:space="preserve">Pearson, Gay</t>
  </si>
  <si>
    <t xml:space="preserve">130 Farm Lane</t>
  </si>
  <si>
    <t xml:space="preserve">Seabrook</t>
  </si>
  <si>
    <t xml:space="preserve">NH</t>
  </si>
  <si>
    <t xml:space="preserve">03874</t>
  </si>
  <si>
    <t xml:space="preserve">Santini, Maria</t>
  </si>
  <si>
    <t xml:space="preserve">852 River Road</t>
  </si>
  <si>
    <t xml:space="preserve">Henniker</t>
  </si>
  <si>
    <t xml:space="preserve">03242</t>
  </si>
  <si>
    <t xml:space="preserve">Design</t>
  </si>
  <si>
    <t xml:space="preserve">Office Interiors</t>
  </si>
  <si>
    <t xml:space="preserve">Smith, Jeffrey</t>
  </si>
  <si>
    <t xml:space="preserve">20 Lillian Rd</t>
  </si>
  <si>
    <t xml:space="preserve">Commonwealth Corporation</t>
  </si>
  <si>
    <t xml:space="preserve">Yates, Tyrone K</t>
  </si>
  <si>
    <t xml:space="preserve">12150 Crown Court</t>
  </si>
  <si>
    <t xml:space="preserve">Cincinnati</t>
  </si>
  <si>
    <t xml:space="preserve">45241</t>
  </si>
  <si>
    <t xml:space="preserve">Judge</t>
  </si>
  <si>
    <t xml:space="preserve">State of Ohio/hamilton County</t>
  </si>
  <si>
    <t xml:space="preserve">Brown, Francis</t>
  </si>
  <si>
    <t xml:space="preserve">90 Chandler St, Unit 2</t>
  </si>
  <si>
    <t xml:space="preserve">02116</t>
  </si>
  <si>
    <t xml:space="preserve">Non-profit operations</t>
  </si>
  <si>
    <t xml:space="preserve">Uc Law San Francisco</t>
  </si>
  <si>
    <t xml:space="preserve">6/23/26 Deposit Report</t>
  </si>
  <si>
    <t xml:space="preserve">Brown, Sara</t>
  </si>
  <si>
    <t xml:space="preserve">112 Stone Farm Ln</t>
  </si>
  <si>
    <t xml:space="preserve">Brzozowski, Sally</t>
  </si>
  <si>
    <t xml:space="preserve">176 Beach Street</t>
  </si>
  <si>
    <t xml:space="preserve">Revere</t>
  </si>
  <si>
    <t xml:space="preserve">02151</t>
  </si>
  <si>
    <t xml:space="preserve">Tufts University</t>
  </si>
  <si>
    <t xml:space="preserve">Capalbo, Zachary</t>
  </si>
  <si>
    <t xml:space="preserve">9 Rowe St</t>
  </si>
  <si>
    <t xml:space="preserve">Spryte Medical</t>
  </si>
  <si>
    <t xml:space="preserve">Clowes, Edith</t>
  </si>
  <si>
    <t xml:space="preserve">730 New Hampshire St. Apt. 3a</t>
  </si>
  <si>
    <t xml:space="preserve">Lawrence</t>
  </si>
  <si>
    <t xml:space="preserve">KS</t>
  </si>
  <si>
    <t xml:space="preserve">66044</t>
  </si>
  <si>
    <t xml:space="preserve">Ewen-campen, Ben</t>
  </si>
  <si>
    <t xml:space="preserve">16 Aldersey St</t>
  </si>
  <si>
    <t xml:space="preserve">02143</t>
  </si>
  <si>
    <t xml:space="preserve">Post Doc</t>
  </si>
  <si>
    <t xml:space="preserve">Harvard Medical School</t>
  </si>
  <si>
    <t xml:space="preserve">Frappier, Chris</t>
  </si>
  <si>
    <t xml:space="preserve">66 Orange St</t>
  </si>
  <si>
    <t xml:space="preserve">Attleboro</t>
  </si>
  <si>
    <t xml:space="preserve">02703</t>
  </si>
  <si>
    <t xml:space="preserve">Sr. Manager, Customer Success Management</t>
  </si>
  <si>
    <t xml:space="preserve">Service Now</t>
  </si>
  <si>
    <t xml:space="preserve">McKee, Margaret</t>
  </si>
  <si>
    <t xml:space="preserve">117 Rawson Rd</t>
  </si>
  <si>
    <t xml:space="preserve">Quincy</t>
  </si>
  <si>
    <t xml:space="preserve">02170</t>
  </si>
  <si>
    <t xml:space="preserve">City Councilor</t>
  </si>
  <si>
    <t xml:space="preserve">City of Quincy</t>
  </si>
  <si>
    <t xml:space="preserve">Panther, Martha</t>
  </si>
  <si>
    <t xml:space="preserve">Payne, Ricarda</t>
  </si>
  <si>
    <t xml:space="preserve">Pearson, Ann</t>
  </si>
  <si>
    <t xml:space="preserve">1180 Narrangansett Blvd, Apt G2</t>
  </si>
  <si>
    <t xml:space="preserve">Cranston</t>
  </si>
  <si>
    <t xml:space="preserve">RI</t>
  </si>
  <si>
    <t xml:space="preserve">02905</t>
  </si>
  <si>
    <t xml:space="preserve">Musician</t>
  </si>
  <si>
    <t xml:space="preserve">6/22/26 Deposit Report</t>
  </si>
  <si>
    <t xml:space="preserve">Boston Teachers Union PAC</t>
  </si>
  <si>
    <t xml:space="preserve">180 Mount Vernon Street</t>
  </si>
  <si>
    <t xml:space="preserve">6/18/26 Deposit Report</t>
  </si>
  <si>
    <t xml:space="preserve">Warren, Wendy</t>
  </si>
  <si>
    <t xml:space="preserve">25 Dean St</t>
  </si>
  <si>
    <t xml:space="preserve">6/16/26 Deposit Report</t>
  </si>
  <si>
    <t xml:space="preserve">McCombs, Meghan</t>
  </si>
  <si>
    <t xml:space="preserve">31 Wheeler St</t>
  </si>
  <si>
    <t xml:space="preserve">School Psychologist</t>
  </si>
  <si>
    <t xml:space="preserve">Cambridge Public Schools</t>
  </si>
  <si>
    <t xml:space="preserve">Peyton, Geoffrey</t>
  </si>
  <si>
    <t xml:space="preserve">77 Bartlett Ave</t>
  </si>
  <si>
    <t xml:space="preserve">02476</t>
  </si>
  <si>
    <t xml:space="preserve">Boston Dynamics</t>
  </si>
  <si>
    <t xml:space="preserve">Ufcw Local 1445</t>
  </si>
  <si>
    <t xml:space="preserve">30 Stergis Way</t>
  </si>
  <si>
    <t xml:space="preserve">Dedham</t>
  </si>
  <si>
    <t xml:space="preserve">02026</t>
  </si>
  <si>
    <t xml:space="preserve">Fernando Lemus</t>
  </si>
  <si>
    <t xml:space="preserve">Union/Association</t>
  </si>
  <si>
    <t xml:space="preserve">Carnahan, Joseph</t>
  </si>
  <si>
    <t xml:space="preserve">39 Middlesex Ave</t>
  </si>
  <si>
    <t xml:space="preserve">Engineering manager</t>
  </si>
  <si>
    <t xml:space="preserve">Google</t>
  </si>
  <si>
    <t xml:space="preserve">6/9/26 Deposit Report</t>
  </si>
  <si>
    <t xml:space="preserve">Dyer, Stephen</t>
  </si>
  <si>
    <t xml:space="preserve">4362 Ridge View Dr</t>
  </si>
  <si>
    <t xml:space="preserve">Uniontown</t>
  </si>
  <si>
    <t xml:space="preserve">44685</t>
  </si>
  <si>
    <t xml:space="preserve">Summit County Sheriff”s Office</t>
  </si>
  <si>
    <t xml:space="preserve">Jimenez-rivera, Roberto</t>
  </si>
  <si>
    <t xml:space="preserve">40 Eleanor Street</t>
  </si>
  <si>
    <t xml:space="preserve">Chelsea</t>
  </si>
  <si>
    <t xml:space="preserve">02150</t>
  </si>
  <si>
    <t xml:space="preserve">Political Organizer</t>
  </si>
  <si>
    <t xml:space="preserve">Boston Teachers Union</t>
  </si>
  <si>
    <t xml:space="preserve">Lowe, Vanessa</t>
  </si>
  <si>
    <t xml:space="preserve">400 W Hortter St. #601</t>
  </si>
  <si>
    <t xml:space="preserve">19119</t>
  </si>
  <si>
    <t xml:space="preserve">O’neil, Kevin</t>
  </si>
  <si>
    <t xml:space="preserve">655 Neil Ave Unit 306</t>
  </si>
  <si>
    <t xml:space="preserve">43215</t>
  </si>
  <si>
    <t xml:space="preserve">Saunter, Elizabeth</t>
  </si>
  <si>
    <t xml:space="preserve">First Congregational Society</t>
  </si>
  <si>
    <t xml:space="preserve">Schorfheide-Ray, Karen</t>
  </si>
  <si>
    <t xml:space="preserve">30 Daniels St</t>
  </si>
  <si>
    <t xml:space="preserve">AVP and Legal Regulatory Disclosure Manager</t>
  </si>
  <si>
    <t xml:space="preserve">Mfs Investment Management</t>
  </si>
  <si>
    <t xml:space="preserve">Welton, Arthur</t>
  </si>
  <si>
    <t xml:space="preserve">6059 Johnston Dr.</t>
  </si>
  <si>
    <t xml:space="preserve">Oakland</t>
  </si>
  <si>
    <t xml:space="preserve">94611</t>
  </si>
  <si>
    <t xml:space="preserve">U.S. EEOC</t>
  </si>
  <si>
    <t xml:space="preserve">Engle, Sue</t>
  </si>
  <si>
    <t xml:space="preserve">1663 Oakland Park Ave</t>
  </si>
  <si>
    <t xml:space="preserve">43224</t>
  </si>
  <si>
    <t xml:space="preserve">6/2/26 Deposit Report</t>
  </si>
  <si>
    <t xml:space="preserve">Faulring, Amy</t>
  </si>
  <si>
    <t xml:space="preserve">1118 S. 46th Street</t>
  </si>
  <si>
    <t xml:space="preserve">19143</t>
  </si>
  <si>
    <t xml:space="preserve">Fiorini, Barbara</t>
  </si>
  <si>
    <t xml:space="preserve">500 Brevoort Rd</t>
  </si>
  <si>
    <t xml:space="preserve">43214</t>
  </si>
  <si>
    <t xml:space="preserve">Kindinger, Julie</t>
  </si>
  <si>
    <t xml:space="preserve">1469 Evaline Dr</t>
  </si>
  <si>
    <t xml:space="preserve">Columbus Public Schools</t>
  </si>
  <si>
    <t xml:space="preserve">Education</t>
  </si>
  <si>
    <t xml:space="preserve">Ma Department of Elementary and Secondary Education</t>
  </si>
  <si>
    <t xml:space="preserve">Thorp, Jed</t>
  </si>
  <si>
    <t xml:space="preserve">70 Ferncrest Ave</t>
  </si>
  <si>
    <t xml:space="preserve">02938</t>
  </si>
  <si>
    <t xml:space="preserve">Director of Advocacy</t>
  </si>
  <si>
    <t xml:space="preserve">Save The Bay</t>
  </si>
  <si>
    <t xml:space="preserve">White, Brian</t>
  </si>
  <si>
    <t xml:space="preserve">998 Salem St</t>
  </si>
  <si>
    <t xml:space="preserve">Scientist</t>
  </si>
  <si>
    <t xml:space="preserve">Parabilis Medicines</t>
  </si>
  <si>
    <t xml:space="preserve">Whittaker, Emily</t>
  </si>
  <si>
    <t xml:space="preserve">63 W Beaumont Rd</t>
  </si>
  <si>
    <t xml:space="preserve">Columbus City Schools</t>
  </si>
  <si>
    <t xml:space="preserve">Wolkowitz, Barbara</t>
  </si>
  <si>
    <t xml:space="preserve">68 Ferndale Dr</t>
  </si>
  <si>
    <t xml:space="preserve">Hastings On Hudson</t>
  </si>
  <si>
    <t xml:space="preserve">10706</t>
  </si>
  <si>
    <t xml:space="preserve">Wolkowitz, Daniel</t>
  </si>
  <si>
    <t xml:space="preserve">40 Sterling St</t>
  </si>
  <si>
    <t xml:space="preserve">Brooklyn</t>
  </si>
  <si>
    <t xml:space="preserve">11225</t>
  </si>
  <si>
    <t xml:space="preserve">Trader</t>
  </si>
  <si>
    <t xml:space="preserve">Jane Street</t>
  </si>
  <si>
    <t xml:space="preserve">Wolkowitz, Eva</t>
  </si>
  <si>
    <t xml:space="preserve">1628 Cordova Ave</t>
  </si>
  <si>
    <t xml:space="preserve">Lakewood</t>
  </si>
  <si>
    <t xml:space="preserve">44107</t>
  </si>
  <si>
    <t xml:space="preserve">Collins, Donna</t>
  </si>
  <si>
    <t xml:space="preserve">16302 Laurel Hill Rd</t>
  </si>
  <si>
    <t xml:space="preserve">Glenford</t>
  </si>
  <si>
    <t xml:space="preserve">43739</t>
  </si>
  <si>
    <t xml:space="preserve">Ohio Arts Council</t>
  </si>
  <si>
    <t xml:space="preserve">5/27/26 Deposit Report</t>
  </si>
  <si>
    <t xml:space="preserve">Cromes, Bradley</t>
  </si>
  <si>
    <t xml:space="preserve">2672 Sulgrave Rd</t>
  </si>
  <si>
    <t xml:space="preserve">Shaker Heights</t>
  </si>
  <si>
    <t xml:space="preserve">44122</t>
  </si>
  <si>
    <t xml:space="preserve">Treasurer</t>
  </si>
  <si>
    <t xml:space="preserve">Cuyahoga County</t>
  </si>
  <si>
    <t xml:space="preserve">Delisle, Deborah</t>
  </si>
  <si>
    <t xml:space="preserve">4 Lynwood Rd</t>
  </si>
  <si>
    <t xml:space="preserve">Scarsdale</t>
  </si>
  <si>
    <t xml:space="preserve">10583</t>
  </si>
  <si>
    <t xml:space="preserve">Freeman, Kirk</t>
  </si>
  <si>
    <t xml:space="preserve">1849 Ontario Pl Nw</t>
  </si>
  <si>
    <t xml:space="preserve">20009</t>
  </si>
  <si>
    <t xml:space="preserve">Clergy</t>
  </si>
  <si>
    <t xml:space="preserve">DUUC</t>
  </si>
  <si>
    <t xml:space="preserve">Gable, Carol</t>
  </si>
  <si>
    <t xml:space="preserve">901 Parkway East</t>
  </si>
  <si>
    <t xml:space="preserve">Utica</t>
  </si>
  <si>
    <t xml:space="preserve">13501</t>
  </si>
  <si>
    <t xml:space="preserve">Director of Financial Svcs</t>
  </si>
  <si>
    <t xml:space="preserve">Granoff, Neil</t>
  </si>
  <si>
    <t xml:space="preserve">6 Agawam Ln</t>
  </si>
  <si>
    <t xml:space="preserve">Andover</t>
  </si>
  <si>
    <t xml:space="preserve">01810</t>
  </si>
  <si>
    <t xml:space="preserve">Oracle</t>
  </si>
  <si>
    <t xml:space="preserve">Pallotra, John</t>
  </si>
  <si>
    <t xml:space="preserve">5332 Ruth Amy Ave</t>
  </si>
  <si>
    <t xml:space="preserve">Westerville</t>
  </si>
  <si>
    <t xml:space="preserve">43081</t>
  </si>
  <si>
    <t xml:space="preserve">Not</t>
  </si>
  <si>
    <t xml:space="preserve">Reynolds, Nathan</t>
  </si>
  <si>
    <t xml:space="preserve">143 West St</t>
  </si>
  <si>
    <t xml:space="preserve">Technical Specialist</t>
  </si>
  <si>
    <t xml:space="preserve">Microsoft</t>
  </si>
  <si>
    <t xml:space="preserve">Granoff, Emily</t>
  </si>
  <si>
    <t xml:space="preserve">50 Concord St, Apt 7</t>
  </si>
  <si>
    <t xml:space="preserve">Senior Planner/Project Manager</t>
  </si>
  <si>
    <t xml:space="preserve">City of Chelsea</t>
  </si>
  <si>
    <t xml:space="preserve">5/19/26 Deposit Report</t>
  </si>
  <si>
    <t xml:space="preserve">Gary J. Christenson Committee</t>
  </si>
  <si>
    <t xml:space="preserve">7 Gibson Circle</t>
  </si>
  <si>
    <t xml:space="preserve">5/14/26 Deposit Report</t>
  </si>
  <si>
    <t xml:space="preserve">Brennan, Tricia</t>
  </si>
  <si>
    <t xml:space="preserve">35 Hampstead Road</t>
  </si>
  <si>
    <t xml:space="preserve">Various</t>
  </si>
  <si>
    <t xml:space="preserve">5/12/26 Deposit Report</t>
  </si>
  <si>
    <t xml:space="preserve">45 Loomis St 119</t>
  </si>
  <si>
    <t xml:space="preserve">Clark, Catherine</t>
  </si>
  <si>
    <t xml:space="preserve">84 Wallace St</t>
  </si>
  <si>
    <t xml:space="preserve">Dean, Renee</t>
  </si>
  <si>
    <t xml:space="preserve">12 Reserve St</t>
  </si>
  <si>
    <t xml:space="preserve">DeFraia, Daniel</t>
  </si>
  <si>
    <t xml:space="preserve">25 N Milton St</t>
  </si>
  <si>
    <t xml:space="preserve">Malden Catholic School</t>
  </si>
  <si>
    <t xml:space="preserve">Du, Mai T</t>
  </si>
  <si>
    <t xml:space="preserve">131 Cedar St</t>
  </si>
  <si>
    <t xml:space="preserve">Braintree</t>
  </si>
  <si>
    <t xml:space="preserve">02184</t>
  </si>
  <si>
    <t xml:space="preserve">Wah Lum Kung Fu &amp; Tai Chi Academy</t>
  </si>
  <si>
    <t xml:space="preserve">Felder, Sandy</t>
  </si>
  <si>
    <t xml:space="preserve">34 Francis St</t>
  </si>
  <si>
    <t xml:space="preserve">Garrity, Bryn</t>
  </si>
  <si>
    <t xml:space="preserve">47 Perkins Ave, Unit 2</t>
  </si>
  <si>
    <t xml:space="preserve">Gentile, Gerald</t>
  </si>
  <si>
    <t xml:space="preserve">30 Holloway St</t>
  </si>
  <si>
    <t xml:space="preserve">Mortgage Underwriter</t>
  </si>
  <si>
    <t xml:space="preserve">Metro Credit Union</t>
  </si>
  <si>
    <t xml:space="preserve">Henry, Iodiah</t>
  </si>
  <si>
    <t xml:space="preserve">38 Woodland Rd</t>
  </si>
  <si>
    <t xml:space="preserve">RN</t>
  </si>
  <si>
    <t xml:space="preserve">Kahn, Naomi</t>
  </si>
  <si>
    <t xml:space="preserve">33 Tyler St</t>
  </si>
  <si>
    <t xml:space="preserve">Graphics</t>
  </si>
  <si>
    <t xml:space="preserve">CRG</t>
  </si>
  <si>
    <t xml:space="preserve">Leslie, Susan</t>
  </si>
  <si>
    <t xml:space="preserve">153 Fayerweather St</t>
  </si>
  <si>
    <t xml:space="preserve">Luise, Maria</t>
  </si>
  <si>
    <t xml:space="preserve">1410 Eastern Ave</t>
  </si>
  <si>
    <t xml:space="preserve">Chief of Staff</t>
  </si>
  <si>
    <t xml:space="preserve">McPheeters, Rebekah</t>
  </si>
  <si>
    <t xml:space="preserve">96 Tremont Street</t>
  </si>
  <si>
    <t xml:space="preserve">Sustainability and Grants Manager</t>
  </si>
  <si>
    <t xml:space="preserve">Tano, Cheryl</t>
  </si>
  <si>
    <t xml:space="preserve">117 Maple Street</t>
  </si>
  <si>
    <t xml:space="preserve">Lecturer</t>
  </si>
  <si>
    <t xml:space="preserve">Ticotsky, Charles</t>
  </si>
  <si>
    <t xml:space="preserve">17 Myrtle St</t>
  </si>
  <si>
    <t xml:space="preserve">Deputy Director</t>
  </si>
  <si>
    <t xml:space="preserve">MOTT</t>
  </si>
  <si>
    <t xml:space="preserve">Torres, Hilda</t>
  </si>
  <si>
    <t xml:space="preserve">24 Fleming Rd</t>
  </si>
  <si>
    <t xml:space="preserve">My Little Best Friends</t>
  </si>
  <si>
    <t xml:space="preserve">Voltaire, Jean</t>
  </si>
  <si>
    <t xml:space="preserve">500 Broadway</t>
  </si>
  <si>
    <t xml:space="preserve">Public Administrator/Public Manager</t>
  </si>
  <si>
    <t xml:space="preserve">Massability Formerly Massachusetts Rehabilitation Commission (mrc)</t>
  </si>
  <si>
    <t xml:space="preserve">Weldai, Adam</t>
  </si>
  <si>
    <t xml:space="preserve">Principal</t>
  </si>
  <si>
    <t xml:space="preserve">Bruckner, Joshua</t>
  </si>
  <si>
    <t xml:space="preserve">9 Fields Court</t>
  </si>
  <si>
    <t xml:space="preserve">Energy Specialist</t>
  </si>
  <si>
    <t xml:space="preserve">The Rise Group</t>
  </si>
  <si>
    <t xml:space="preserve">5/9/26 Deposit Report</t>
  </si>
  <si>
    <t xml:space="preserve">Fitzpatrick, Robert</t>
  </si>
  <si>
    <t xml:space="preserve">66 Medford St</t>
  </si>
  <si>
    <t xml:space="preserve">Ombudsman</t>
  </si>
  <si>
    <t xml:space="preserve">Ma Dept of Public Affairs</t>
  </si>
  <si>
    <t xml:space="preserve">Kupel, Nathan</t>
  </si>
  <si>
    <t xml:space="preserve">735 Highland Ave</t>
  </si>
  <si>
    <t xml:space="preserve">Just A Start</t>
  </si>
  <si>
    <t xml:space="preserve">Manning Hall, Kathleen</t>
  </si>
  <si>
    <t xml:space="preserve">16 Appleton St</t>
  </si>
  <si>
    <t xml:space="preserve">Admin Officer</t>
  </si>
  <si>
    <t xml:space="preserve">Andrews, Marilyn</t>
  </si>
  <si>
    <t xml:space="preserve">83 Cleveland St</t>
  </si>
  <si>
    <t xml:space="preserve">Advocate</t>
  </si>
  <si>
    <t xml:space="preserve">5/5/26 Deposit Report</t>
  </si>
  <si>
    <t xml:space="preserve">Beardsley, Tara</t>
  </si>
  <si>
    <t xml:space="preserve">166 Bainbridge St</t>
  </si>
  <si>
    <t xml:space="preserve">Somerville Public Schools</t>
  </si>
  <si>
    <t xml:space="preserve">Bell, Jekaren</t>
  </si>
  <si>
    <t xml:space="preserve">2025 Villa Napoli Loop E</t>
  </si>
  <si>
    <t xml:space="preserve">Las Cruces</t>
  </si>
  <si>
    <t xml:space="preserve">88011</t>
  </si>
  <si>
    <t xml:space="preserve">UUA</t>
  </si>
  <si>
    <t xml:space="preserve">Collomb, Kelli</t>
  </si>
  <si>
    <t xml:space="preserve">358 Broadway #10</t>
  </si>
  <si>
    <t xml:space="preserve">Lynn</t>
  </si>
  <si>
    <t xml:space="preserve">01904</t>
  </si>
  <si>
    <t xml:space="preserve">Transition Coordinator </t>
  </si>
  <si>
    <t xml:space="preserve">Malden Public Schools</t>
  </si>
  <si>
    <t xml:space="preserve">Esche, Rebecca Wish</t>
  </si>
  <si>
    <t xml:space="preserve">30 Lime St.</t>
  </si>
  <si>
    <t xml:space="preserve">Fearing, Erik</t>
  </si>
  <si>
    <t xml:space="preserve">33 Pratt St</t>
  </si>
  <si>
    <t xml:space="preserve">Revere Public Schools</t>
  </si>
  <si>
    <t xml:space="preserve">Hogan, Patrick</t>
  </si>
  <si>
    <t xml:space="preserve">184 Adams St., Apt. #1</t>
  </si>
  <si>
    <t xml:space="preserve">ACO</t>
  </si>
  <si>
    <t xml:space="preserve">City of Medford</t>
  </si>
  <si>
    <t xml:space="preserve">Jensen, Lindsey</t>
  </si>
  <si>
    <t xml:space="preserve">6623 Westbury Dr</t>
  </si>
  <si>
    <t xml:space="preserve">Dublin</t>
  </si>
  <si>
    <t xml:space="preserve">43016</t>
  </si>
  <si>
    <t xml:space="preserve">Technology Analyst</t>
  </si>
  <si>
    <t xml:space="preserve">Nationwide Insurance</t>
  </si>
  <si>
    <t xml:space="preserve">Kirschenbaum, Jack</t>
  </si>
  <si>
    <t xml:space="preserve">107 Kimball St</t>
  </si>
  <si>
    <t xml:space="preserve">Nelson, J.K.</t>
  </si>
  <si>
    <t xml:space="preserve">123 Main St</t>
  </si>
  <si>
    <t xml:space="preserve">Manhatten</t>
  </si>
  <si>
    <t xml:space="preserve">10030</t>
  </si>
  <si>
    <t xml:space="preserve">Consultant </t>
  </si>
  <si>
    <t xml:space="preserve">Redd, Ken</t>
  </si>
  <si>
    <t xml:space="preserve">7290 Nandan Rd</t>
  </si>
  <si>
    <t xml:space="preserve">Greenbelt</t>
  </si>
  <si>
    <t xml:space="preserve">20770</t>
  </si>
  <si>
    <t xml:space="preserve">Director of Research</t>
  </si>
  <si>
    <t xml:space="preserve">NACUBO</t>
  </si>
  <si>
    <t xml:space="preserve">Sorlien, Rachel</t>
  </si>
  <si>
    <t xml:space="preserve">17 Clyde Street</t>
  </si>
  <si>
    <t xml:space="preserve">Non-Contribution</t>
  </si>
  <si>
    <t xml:space="preserve">5/2/26 Deposit Report</t>
  </si>
  <si>
    <t xml:space="preserve">Durak, Allison</t>
  </si>
  <si>
    <t xml:space="preserve">15 Herbert Road</t>
  </si>
  <si>
    <t xml:space="preserve">Gardener</t>
  </si>
  <si>
    <t xml:space="preserve">City Pots and Spots</t>
  </si>
  <si>
    <t xml:space="preserve">4/28/26 Deposit Report</t>
  </si>
  <si>
    <t xml:space="preserve">Fredin, Zach</t>
  </si>
  <si>
    <t xml:space="preserve">77 Eagles Nest Rd</t>
  </si>
  <si>
    <t xml:space="preserve">Hurley</t>
  </si>
  <si>
    <t xml:space="preserve">12443</t>
  </si>
  <si>
    <t xml:space="preserve">Novo Foundation</t>
  </si>
  <si>
    <t xml:space="preserve">Kane, Danica</t>
  </si>
  <si>
    <t xml:space="preserve">885 Massachusetts Ave, Apt 27</t>
  </si>
  <si>
    <t xml:space="preserve">02239</t>
  </si>
  <si>
    <t xml:space="preserve">Architect</t>
  </si>
  <si>
    <t xml:space="preserve">Leers Weinzapfel Associates</t>
  </si>
  <si>
    <t xml:space="preserve">Najmi, Danyal</t>
  </si>
  <si>
    <t xml:space="preserve">55 Clarendon St</t>
  </si>
  <si>
    <t xml:space="preserve">Interpreter</t>
  </si>
  <si>
    <t xml:space="preserve">Pearson, Meredith</t>
  </si>
  <si>
    <t xml:space="preserve">93 Sheldon St</t>
  </si>
  <si>
    <t xml:space="preserve">Providence</t>
  </si>
  <si>
    <t xml:space="preserve">02906</t>
  </si>
  <si>
    <t xml:space="preserve">Quint, Oscar</t>
  </si>
  <si>
    <t xml:space="preserve">18 Clayton Street</t>
  </si>
  <si>
    <t xml:space="preserve">Mersen</t>
  </si>
  <si>
    <t xml:space="preserve">Schade, Thomas</t>
  </si>
  <si>
    <t xml:space="preserve">22 Wayside Path</t>
  </si>
  <si>
    <t xml:space="preserve">Plymouth</t>
  </si>
  <si>
    <t xml:space="preserve">02345</t>
  </si>
  <si>
    <t xml:space="preserve">Treat, Amanda</t>
  </si>
  <si>
    <t xml:space="preserve">64 Woodland Rd</t>
  </si>
  <si>
    <t xml:space="preserve">Wilson Sporting Goods</t>
  </si>
  <si>
    <t xml:space="preserve">Ames, Sam</t>
  </si>
  <si>
    <t xml:space="preserve">162 S Ardmore Ave.</t>
  </si>
  <si>
    <t xml:space="preserve">Los Angeles</t>
  </si>
  <si>
    <t xml:space="preserve">90004</t>
  </si>
  <si>
    <t xml:space="preserve">4/22/26 Deposit Report</t>
  </si>
  <si>
    <t xml:space="preserve">Bell, David</t>
  </si>
  <si>
    <t xml:space="preserve">79 Waite St Extension, Apt 42</t>
  </si>
  <si>
    <t xml:space="preserve">Malden Fire Department</t>
  </si>
  <si>
    <t xml:space="preserve">Bonneau, Shawn</t>
  </si>
  <si>
    <t xml:space="preserve">47 Perkins Ave</t>
  </si>
  <si>
    <t xml:space="preserve">Merlin</t>
  </si>
  <si>
    <t xml:space="preserve">Dumond, Charles</t>
  </si>
  <si>
    <t xml:space="preserve">11002 Stillwater Ave</t>
  </si>
  <si>
    <t xml:space="preserve">Kensington</t>
  </si>
  <si>
    <t xml:space="preserve">20895</t>
  </si>
  <si>
    <t xml:space="preserve">Statistician</t>
  </si>
  <si>
    <t xml:space="preserve">Inclin</t>
  </si>
  <si>
    <t xml:space="preserve">Orthman, Robert</t>
  </si>
  <si>
    <t xml:space="preserve">112 Roslindale Ave, #1</t>
  </si>
  <si>
    <t xml:space="preserve">Roslindale</t>
  </si>
  <si>
    <t xml:space="preserve">02131</t>
  </si>
  <si>
    <t xml:space="preserve">Ma Department of Early Education and Care</t>
  </si>
  <si>
    <t xml:space="preserve">Peale Sloan, Caitlin</t>
  </si>
  <si>
    <t xml:space="preserve">69 Columbia St.</t>
  </si>
  <si>
    <t xml:space="preserve">Conservation Law Foundation</t>
  </si>
  <si>
    <t xml:space="preserve">Torelli, Brittany</t>
  </si>
  <si>
    <t xml:space="preserve">11 Reserve Street</t>
  </si>
  <si>
    <t xml:space="preserve">Mental Health Therapist</t>
  </si>
  <si>
    <t xml:space="preserve">Ansano, Aisha</t>
  </si>
  <si>
    <t xml:space="preserve">143 Tremont St</t>
  </si>
  <si>
    <t xml:space="preserve">4/17/26 Deposit Report</t>
  </si>
  <si>
    <t xml:space="preserve">Betancourt, Sofia</t>
  </si>
  <si>
    <t xml:space="preserve">200 Franklin Avenue</t>
  </si>
  <si>
    <t xml:space="preserve">Silver Spring</t>
  </si>
  <si>
    <t xml:space="preserve">20901</t>
  </si>
  <si>
    <t xml:space="preserve">President</t>
  </si>
  <si>
    <t xml:space="preserve">Concannon, Otto</t>
  </si>
  <si>
    <t xml:space="preserve">Cooper-shumway, Halley</t>
  </si>
  <si>
    <t xml:space="preserve">1357 Forsythe Ave</t>
  </si>
  <si>
    <t xml:space="preserve">43201</t>
  </si>
  <si>
    <t xml:space="preserve">Psychology Assistant</t>
  </si>
  <si>
    <t xml:space="preserve">Arc Voyagers</t>
  </si>
  <si>
    <t xml:space="preserve">Durkee-neuman, Martha</t>
  </si>
  <si>
    <t xml:space="preserve">42 West St</t>
  </si>
  <si>
    <t xml:space="preserve">02456</t>
  </si>
  <si>
    <t xml:space="preserve">First Church in Belmont</t>
  </si>
  <si>
    <t xml:space="preserve">Gaudet, Caroline</t>
  </si>
  <si>
    <t xml:space="preserve">77 Forest St</t>
  </si>
  <si>
    <t xml:space="preserve">Medical Device Engineer</t>
  </si>
  <si>
    <t xml:space="preserve">Boston Scientific</t>
  </si>
  <si>
    <t xml:space="preserve">Horan, Ashley</t>
  </si>
  <si>
    <t xml:space="preserve">3348 5th Ave S</t>
  </si>
  <si>
    <t xml:space="preserve">Minneapolis</t>
  </si>
  <si>
    <t xml:space="preserve">MN</t>
  </si>
  <si>
    <t xml:space="preserve">55408</t>
  </si>
  <si>
    <t xml:space="preserve">Vice President</t>
  </si>
  <si>
    <t xml:space="preserve">Last, David</t>
  </si>
  <si>
    <t xml:space="preserve">4 Exeter St</t>
  </si>
  <si>
    <t xml:space="preserve">Last2 Development LLC</t>
  </si>
  <si>
    <t xml:space="preserve">Spaulding Rehabilitation Network</t>
  </si>
  <si>
    <t xml:space="preserve">Moyer, Christina</t>
  </si>
  <si>
    <t xml:space="preserve">1142 Clarendon Crescent</t>
  </si>
  <si>
    <t xml:space="preserve">94610</t>
  </si>
  <si>
    <t xml:space="preserve">Petonic, Allison</t>
  </si>
  <si>
    <t xml:space="preserve">3504 McClure Ave</t>
  </si>
  <si>
    <t xml:space="preserve">Pittsburgh</t>
  </si>
  <si>
    <t xml:space="preserve">15212</t>
  </si>
  <si>
    <t xml:space="preserve">Researcher</t>
  </si>
  <si>
    <t xml:space="preserve">United Steelworkers</t>
  </si>
  <si>
    <t xml:space="preserve">Ramos, Gabrielle</t>
  </si>
  <si>
    <t xml:space="preserve">349 4th St, #1</t>
  </si>
  <si>
    <t xml:space="preserve">Jersey City</t>
  </si>
  <si>
    <t xml:space="preserve">NJ</t>
  </si>
  <si>
    <t xml:space="preserve">07302</t>
  </si>
  <si>
    <t xml:space="preserve">Samuels, Robbie</t>
  </si>
  <si>
    <t xml:space="preserve">106 Hanover Ave</t>
  </si>
  <si>
    <t xml:space="preserve">North Wales</t>
  </si>
  <si>
    <t xml:space="preserve">19454</t>
  </si>
  <si>
    <t xml:space="preserve">Solomon, James</t>
  </si>
  <si>
    <t xml:space="preserve">349 4th St, Apt 1</t>
  </si>
  <si>
    <t xml:space="preserve">Sullivan, Justine</t>
  </si>
  <si>
    <t xml:space="preserve">5605 Friars Rd, 286</t>
  </si>
  <si>
    <t xml:space="preserve">San Diego</t>
  </si>
  <si>
    <t xml:space="preserve">92110</t>
  </si>
  <si>
    <t xml:space="preserve">First Unitarian Universalist San Diego</t>
  </si>
  <si>
    <t xml:space="preserve">Torres-price, Amanda</t>
  </si>
  <si>
    <t xml:space="preserve">Communications</t>
  </si>
  <si>
    <t xml:space="preserve">Watson Born, Anne</t>
  </si>
  <si>
    <t xml:space="preserve">77 Orchardhill Rd</t>
  </si>
  <si>
    <t xml:space="preserve">Nashoba Valley Chorale</t>
  </si>
  <si>
    <t xml:space="preserve">Weigand, Carol</t>
  </si>
  <si>
    <t xml:space="preserve">4054 Carroll St</t>
  </si>
  <si>
    <t xml:space="preserve">Young, William</t>
  </si>
  <si>
    <t xml:space="preserve">Po Box 372</t>
  </si>
  <si>
    <t xml:space="preserve">South Lee</t>
  </si>
  <si>
    <t xml:space="preserve">01260</t>
  </si>
  <si>
    <t xml:space="preserve">Coburn, Rachel</t>
  </si>
  <si>
    <t xml:space="preserve">11 Richardson Street, No 1</t>
  </si>
  <si>
    <t xml:space="preserve">Concierge </t>
  </si>
  <si>
    <t xml:space="preserve">Palladion Services</t>
  </si>
  <si>
    <t xml:space="preserve">3/3/26 Deposit Report</t>
  </si>
  <si>
    <t xml:space="preserve">Sarah, McDonald</t>
  </si>
  <si>
    <t xml:space="preserve">1/6/26 Deposit Report</t>
  </si>
  <si>
    <t xml:space="preserve">Gershon, Rachel</t>
  </si>
  <si>
    <t xml:space="preserve">106 Mills St</t>
  </si>
  <si>
    <t xml:space="preserve">Justice in Aging</t>
  </si>
  <si>
    <t xml:space="preserve">12/11/25 Deposit Report</t>
  </si>
  <si>
    <t xml:space="preserve">Isaacson, Eric Alan</t>
  </si>
  <si>
    <t xml:space="preserve">6580 Avenida Mirola</t>
  </si>
  <si>
    <t xml:space="preserve">La Jolla</t>
  </si>
  <si>
    <t xml:space="preserve">92037</t>
  </si>
  <si>
    <t xml:space="preserve">Law Office of Eric Alan Isaacson</t>
  </si>
  <si>
    <t xml:space="preserve">Oursler, Doris</t>
  </si>
  <si>
    <t xml:space="preserve">644 Indian Summer Dr</t>
  </si>
  <si>
    <t xml:space="preserve">Pearson, Loren</t>
  </si>
  <si>
    <t xml:space="preserve">413 Washington St</t>
  </si>
  <si>
    <t xml:space="preserve">Norwood</t>
  </si>
  <si>
    <t xml:space="preserve">02062</t>
  </si>
  <si>
    <t xml:space="preserve">Milton Public School</t>
  </si>
  <si>
    <t xml:space="preserve">Radcliffe-marrs, Noel</t>
  </si>
  <si>
    <t xml:space="preserve">LPS</t>
  </si>
  <si>
    <t xml:space="preserve">Environmental League of Massachusetts Action Fund</t>
  </si>
  <si>
    <t xml:space="preserve">15 Court Square, Ste. 1000</t>
  </si>
  <si>
    <t xml:space="preserve">02108</t>
  </si>
  <si>
    <t xml:space="preserve">Bethany Patten, Treasurer</t>
  </si>
  <si>
    <t xml:space="preserve">2025 Year-End Report</t>
  </si>
  <si>
    <t xml:space="preserve">11/2/25 Deposit Report</t>
  </si>
  <si>
    <t xml:space="preserve">Minister - Interim Settled</t>
  </si>
  <si>
    <t xml:space="preserve">15 Harding Ave</t>
  </si>
  <si>
    <t xml:space="preserve">Real Estate Agent</t>
  </si>
  <si>
    <t xml:space="preserve">10/31/25 Deposit Report</t>
  </si>
  <si>
    <t xml:space="preserve">Belletini, Mark</t>
  </si>
  <si>
    <t xml:space="preserve">432 E Rich St, Apt C2</t>
  </si>
  <si>
    <t xml:space="preserve">10/28/25 Deposit Report</t>
  </si>
  <si>
    <t xml:space="preserve">Faith Based Organizer</t>
  </si>
  <si>
    <t xml:space="preserve">Baclawski, Tasha</t>
  </si>
  <si>
    <t xml:space="preserve">MIT</t>
  </si>
  <si>
    <t xml:space="preserve">10/23/25 Deposit Report</t>
  </si>
  <si>
    <t xml:space="preserve">17 Kelly Rd</t>
  </si>
  <si>
    <t xml:space="preserve">Collamore, Stephany</t>
  </si>
  <si>
    <t xml:space="preserve">20 Corporate Dr, 521</t>
  </si>
  <si>
    <t xml:space="preserve">Burlington</t>
  </si>
  <si>
    <t xml:space="preserve">01803</t>
  </si>
  <si>
    <t xml:space="preserve">Davis, Robert</t>
  </si>
  <si>
    <t xml:space="preserve">Po Box 1354</t>
  </si>
  <si>
    <t xml:space="preserve">Sante Fe</t>
  </si>
  <si>
    <t xml:space="preserve">Author</t>
  </si>
  <si>
    <t xml:space="preserve">DeFraia, Laura</t>
  </si>
  <si>
    <t xml:space="preserve">1725 Woodlawn Ave Se</t>
  </si>
  <si>
    <t xml:space="preserve">East Grand Rapids</t>
  </si>
  <si>
    <t xml:space="preserve">MI</t>
  </si>
  <si>
    <t xml:space="preserve">49506</t>
  </si>
  <si>
    <t xml:space="preserve">Nurse Practicioner</t>
  </si>
  <si>
    <t xml:space="preserve">Ferris State University</t>
  </si>
  <si>
    <t xml:space="preserve">City of Columbus</t>
  </si>
  <si>
    <t xml:space="preserve">Garza, Alicia</t>
  </si>
  <si>
    <t xml:space="preserve">54 Bowers Ave</t>
  </si>
  <si>
    <t xml:space="preserve">NGP VAN</t>
  </si>
  <si>
    <t xml:space="preserve">Kumar, Ashok</t>
  </si>
  <si>
    <t xml:space="preserve">12 Savin St</t>
  </si>
  <si>
    <t xml:space="preserve">Pearson, Eleanor</t>
  </si>
  <si>
    <t xml:space="preserve">286 South Main St</t>
  </si>
  <si>
    <t xml:space="preserve">Haverhill</t>
  </si>
  <si>
    <t xml:space="preserve">01835</t>
  </si>
  <si>
    <t xml:space="preserve">Peyton, Julia</t>
  </si>
  <si>
    <t xml:space="preserve">77 Bartlett Ave, #2</t>
  </si>
  <si>
    <t xml:space="preserve">Sooho Law Office</t>
  </si>
  <si>
    <t xml:space="preserve">Quinn, Caitlin</t>
  </si>
  <si>
    <t xml:space="preserve">77 Mountain Ave</t>
  </si>
  <si>
    <t xml:space="preserve">Librarian</t>
  </si>
  <si>
    <t xml:space="preserve">Malden Public Library</t>
  </si>
  <si>
    <t xml:space="preserve">Non-Profit Leader</t>
  </si>
  <si>
    <t xml:space="preserve">Robin Hood Foundation</t>
  </si>
  <si>
    <t xml:space="preserve">Surette, Rachel</t>
  </si>
  <si>
    <t xml:space="preserve">50 Pierce St, Unit 1</t>
  </si>
  <si>
    <t xml:space="preserve">10/16/25 Deposit Report</t>
  </si>
  <si>
    <t xml:space="preserve">Ecker, Susan Margot</t>
  </si>
  <si>
    <t xml:space="preserve">31 Holmes St</t>
  </si>
  <si>
    <t xml:space="preserve">1382 Newtown Langhorne Rd Apt P 203</t>
  </si>
  <si>
    <t xml:space="preserve">Newtown</t>
  </si>
  <si>
    <t xml:space="preserve">18940</t>
  </si>
  <si>
    <t xml:space="preserve">Last, Jesse</t>
  </si>
  <si>
    <t xml:space="preserve">2508 S Pennsylvania St</t>
  </si>
  <si>
    <t xml:space="preserve">80201</t>
  </si>
  <si>
    <t xml:space="preserve">Business</t>
  </si>
  <si>
    <t xml:space="preserve">Frutura</t>
  </si>
  <si>
    <t xml:space="preserve">Lipschitz, Forbes</t>
  </si>
  <si>
    <t xml:space="preserve">1202 S 22nd St</t>
  </si>
  <si>
    <t xml:space="preserve">43205</t>
  </si>
  <si>
    <t xml:space="preserve">Ohio State University</t>
  </si>
  <si>
    <t xml:space="preserve">Lykins For Portland</t>
  </si>
  <si>
    <t xml:space="preserve">Smith, Carlton</t>
  </si>
  <si>
    <t xml:space="preserve">1723 University Ave. #b-115</t>
  </si>
  <si>
    <t xml:space="preserve">Oxford</t>
  </si>
  <si>
    <t xml:space="preserve">MS</t>
  </si>
  <si>
    <t xml:space="preserve">38655</t>
  </si>
  <si>
    <t xml:space="preserve">Senior Minister</t>
  </si>
  <si>
    <t xml:space="preserve">Unitarian Universalist Congregation in Westport</t>
  </si>
  <si>
    <t xml:space="preserve">Ultrino, Steven</t>
  </si>
  <si>
    <t xml:space="preserve">39 Adams Street</t>
  </si>
  <si>
    <t xml:space="preserve">State Legislator</t>
  </si>
  <si>
    <t xml:space="preserve">Barry, Kate</t>
  </si>
  <si>
    <t xml:space="preserve">46 Circle Rd</t>
  </si>
  <si>
    <t xml:space="preserve">Greater Boston Legal Services</t>
  </si>
  <si>
    <t xml:space="preserve">10/9/25 Deposit Report</t>
  </si>
  <si>
    <t xml:space="preserve">Halbert, William</t>
  </si>
  <si>
    <t xml:space="preserve">37 Senator Bolling Circle</t>
  </si>
  <si>
    <t xml:space="preserve">Progressive Ma Funders Collaborative</t>
  </si>
  <si>
    <t xml:space="preserve">9/30/25 Deposit Report</t>
  </si>
  <si>
    <t xml:space="preserve">Logan, Sherman</t>
  </si>
  <si>
    <t xml:space="preserve">96 Taraby Dr</t>
  </si>
  <si>
    <t xml:space="preserve">Sandston</t>
  </si>
  <si>
    <t xml:space="preserve">VA</t>
  </si>
  <si>
    <t xml:space="preserve">23150</t>
  </si>
  <si>
    <t xml:space="preserve">First Unitarian Universalist Richmond VA</t>
  </si>
  <si>
    <t xml:space="preserve">McGuire, Erin</t>
  </si>
  <si>
    <t xml:space="preserve">543 Chatham Rd</t>
  </si>
  <si>
    <t xml:space="preserve">Central Ohio Technical College</t>
  </si>
  <si>
    <t xml:space="preserve">Presley, Elizabeth "lisa"</t>
  </si>
  <si>
    <t xml:space="preserve">1535 Grand Ave</t>
  </si>
  <si>
    <t xml:space="preserve">Kalamazoo</t>
  </si>
  <si>
    <t xml:space="preserve">49006</t>
  </si>
  <si>
    <t xml:space="preserve">Non-profit Consultant</t>
  </si>
  <si>
    <t xml:space="preserve">M + R</t>
  </si>
  <si>
    <t xml:space="preserve">9/3/25 Deposit Report</t>
  </si>
  <si>
    <t xml:space="preserve">Gillette, Kimberly</t>
  </si>
  <si>
    <t xml:space="preserve">7 Tufts St</t>
  </si>
  <si>
    <t xml:space="preserve">Hairdresser</t>
  </si>
  <si>
    <t xml:space="preserve">8/20/25 Deposit Report</t>
  </si>
  <si>
    <t xml:space="preserve">Local 509 Service Employees Int'l Union Comm on Pol Ed, MA Workers' Pol Action Comm.</t>
  </si>
  <si>
    <t xml:space="preserve">Aki, Megan</t>
  </si>
  <si>
    <t xml:space="preserve">198 Mount Vernon St</t>
  </si>
  <si>
    <t xml:space="preserve">7/6/25 Deposit Report</t>
  </si>
  <si>
    <t xml:space="preserve">Meeting Minutes Writer</t>
  </si>
  <si>
    <t xml:space="preserve">Prototype Inc.</t>
  </si>
  <si>
    <t xml:space="preserve">Bor-zale, Kristen</t>
  </si>
  <si>
    <t xml:space="preserve">314 Meridian St, Apt 4</t>
  </si>
  <si>
    <t xml:space="preserve">East Boston</t>
  </si>
  <si>
    <t xml:space="preserve">02128</t>
  </si>
  <si>
    <t xml:space="preserve">Brown, Michael Francis</t>
  </si>
  <si>
    <t xml:space="preserve">17 Ossipee Road, 2</t>
  </si>
  <si>
    <t xml:space="preserve">Associate Consultant</t>
  </si>
  <si>
    <t xml:space="preserve">Acorio</t>
  </si>
  <si>
    <t xml:space="preserve">Chase, Robert</t>
  </si>
  <si>
    <t xml:space="preserve">107 Rockwell St</t>
  </si>
  <si>
    <t xml:space="preserve">Programmer</t>
  </si>
  <si>
    <t xml:space="preserve">Brigham Health</t>
  </si>
  <si>
    <t xml:space="preserve">Galla, Marlene</t>
  </si>
  <si>
    <t xml:space="preserve">40 Webster St</t>
  </si>
  <si>
    <t xml:space="preserve">Service Coordinator</t>
  </si>
  <si>
    <t xml:space="preserve">Royal Air Systems</t>
  </si>
  <si>
    <t xml:space="preserve">Hogan, Ronald B</t>
  </si>
  <si>
    <t xml:space="preserve">5 Cider Mill Rd</t>
  </si>
  <si>
    <t xml:space="preserve">Saugus</t>
  </si>
  <si>
    <t xml:space="preserve">01906</t>
  </si>
  <si>
    <t xml:space="preserve">Holmqvist, Vihn</t>
  </si>
  <si>
    <t xml:space="preserve">86 Central Ave</t>
  </si>
  <si>
    <t xml:space="preserve">Marzano, Sarah</t>
  </si>
  <si>
    <t xml:space="preserve">48 Woodlawn Ave</t>
  </si>
  <si>
    <t xml:space="preserve">Clinical Supervisor</t>
  </si>
  <si>
    <t xml:space="preserve">Youth Villages</t>
  </si>
  <si>
    <t xml:space="preserve">Newman, Benjamin</t>
  </si>
  <si>
    <t xml:space="preserve">732 W Bittersweet Pl, Apt 201</t>
  </si>
  <si>
    <t xml:space="preserve">Chicago</t>
  </si>
  <si>
    <t xml:space="preserve">IL</t>
  </si>
  <si>
    <t xml:space="preserve">60613</t>
  </si>
  <si>
    <t xml:space="preserve">Arts Administrator</t>
  </si>
  <si>
    <t xml:space="preserve">Running, Rachael</t>
  </si>
  <si>
    <t xml:space="preserve">51 Bellvale St</t>
  </si>
  <si>
    <t xml:space="preserve">Greater Malden Labor Council</t>
  </si>
  <si>
    <t xml:space="preserve">Shaw, Fayette</t>
  </si>
  <si>
    <t xml:space="preserve">29 Wallace Circle</t>
  </si>
  <si>
    <t xml:space="preserve">Data Scientist</t>
  </si>
  <si>
    <t xml:space="preserve">Taylor, Joelle</t>
  </si>
  <si>
    <t xml:space="preserve">30 Daniels St, Apt 510</t>
  </si>
  <si>
    <t xml:space="preserve">Mass Teachers Association</t>
  </si>
  <si>
    <t xml:space="preserve">White, Priscilla</t>
  </si>
  <si>
    <t xml:space="preserve">Sage Therapeutics Inc.</t>
  </si>
  <si>
    <t xml:space="preserve">Fitzpatrick, Ellen</t>
  </si>
  <si>
    <t xml:space="preserve">6/19/25 Deposit Report</t>
  </si>
  <si>
    <t xml:space="preserve">Macklin, Dawn</t>
  </si>
  <si>
    <t xml:space="preserve">20 Summer St, 502</t>
  </si>
  <si>
    <t xml:space="preserve">School Committee Member</t>
  </si>
  <si>
    <t xml:space="preserve">6/2/25 Deposit Report</t>
  </si>
  <si>
    <t xml:space="preserve">Gibbons, John</t>
  </si>
  <si>
    <t xml:space="preserve">37 Mitchell Grant Way</t>
  </si>
  <si>
    <t xml:space="preserve">Bedford</t>
  </si>
  <si>
    <t xml:space="preserve">01730</t>
  </si>
  <si>
    <t xml:space="preserve">Community Minister</t>
  </si>
  <si>
    <t xml:space="preserve">Arlington Street Church, Boston</t>
  </si>
  <si>
    <t xml:space="preserve">Hardin, Peter</t>
  </si>
  <si>
    <t xml:space="preserve">7202 Holly Ave</t>
  </si>
  <si>
    <t xml:space="preserve">Takoma Park</t>
  </si>
  <si>
    <t xml:space="preserve">20912</t>
  </si>
  <si>
    <t xml:space="preserve">Not Em</t>
  </si>
  <si>
    <t xml:space="preserve">Hauser, Aisha</t>
  </si>
  <si>
    <t xml:space="preserve">9033 17th Ave Sw</t>
  </si>
  <si>
    <t xml:space="preserve">98106</t>
  </si>
  <si>
    <t xml:space="preserve">Faith Leader</t>
  </si>
  <si>
    <t xml:space="preserve">Humenick, Richard</t>
  </si>
  <si>
    <t xml:space="preserve">301 West North Broadway</t>
  </si>
  <si>
    <t xml:space="preserve">Ken, Redd</t>
  </si>
  <si>
    <t xml:space="preserve">7290 Mandan Road</t>
  </si>
  <si>
    <t xml:space="preserve">Public Servant</t>
  </si>
  <si>
    <t xml:space="preserve">4/28/25 Deposit Report</t>
  </si>
  <si>
    <t xml:space="preserve">3/26/25 Deposit Report</t>
  </si>
  <si>
    <t xml:space="preserve">Donaghey, Karen</t>
  </si>
  <si>
    <t xml:space="preserve">16 Boston St</t>
  </si>
  <si>
    <t xml:space="preserve">Library Assistant</t>
  </si>
  <si>
    <t xml:space="preserve">Town of Needham</t>
  </si>
  <si>
    <t xml:space="preserve">3/25/25 Deposit Report</t>
  </si>
  <si>
    <t xml:space="preserve">Cunningham, Eric V</t>
  </si>
  <si>
    <t xml:space="preserve">43 Greystone Rd</t>
  </si>
  <si>
    <t xml:space="preserve">R&amp;D Engineer</t>
  </si>
  <si>
    <t xml:space="preserve">TFS</t>
  </si>
  <si>
    <t xml:space="preserve">3/12/25 Deposit Report</t>
  </si>
  <si>
    <t xml:space="preserve">2/1/25 Deposit Report</t>
  </si>
  <si>
    <t xml:space="preserve">12/21/24 Deposit Report</t>
  </si>
  <si>
    <t xml:space="preserve">12/5/24 Deposit Report</t>
  </si>
  <si>
    <t xml:space="preserve">10/1/24 Deposit Report</t>
  </si>
  <si>
    <t xml:space="preserve">7/21/24 Deposit Report</t>
  </si>
  <si>
    <t xml:space="preserve">Malden PorchFest</t>
  </si>
  <si>
    <t xml:space="preserve">6/11/24 Deposit Report</t>
  </si>
  <si>
    <t xml:space="preserve">5/30/24 Deposit Report</t>
  </si>
  <si>
    <t xml:space="preserve">3/5/24 Deposit Report</t>
  </si>
  <si>
    <t xml:space="preserve">1/10/24 Deposit Report</t>
  </si>
  <si>
    <t xml:space="preserve">Thorsen, Linda</t>
  </si>
  <si>
    <t xml:space="preserve">24 Chestnut St</t>
  </si>
  <si>
    <t xml:space="preserve">Freelance Writer</t>
  </si>
  <si>
    <t xml:space="preserve">12/9/23 Deposit Report</t>
  </si>
  <si>
    <t xml:space="preserve">Taipe, Edison</t>
  </si>
  <si>
    <t xml:space="preserve">9 Montrose Ct</t>
  </si>
  <si>
    <t xml:space="preserve">DPW Worker</t>
  </si>
  <si>
    <t xml:space="preserve">Call Time</t>
  </si>
  <si>
    <t xml:space="preserve">2627 E College Ave</t>
  </si>
  <si>
    <t xml:space="preserve">Visalia</t>
  </si>
  <si>
    <t xml:space="preserve">93292</t>
  </si>
  <si>
    <t xml:space="preserve">Transfer</t>
  </si>
  <si>
    <t xml:space="preserve">12/2/23 Deposit Report</t>
  </si>
  <si>
    <t xml:space="preserve">Nourish</t>
  </si>
  <si>
    <t xml:space="preserve">11/15/23 Deposit Report</t>
  </si>
  <si>
    <t xml:space="preserve">Burek, Kathleen</t>
  </si>
  <si>
    <t xml:space="preserve">9837 Bluebird St Nw</t>
  </si>
  <si>
    <t xml:space="preserve">Coon Rapids</t>
  </si>
  <si>
    <t xml:space="preserve">55433</t>
  </si>
  <si>
    <t xml:space="preserve">7 Atherton Street</t>
  </si>
  <si>
    <t xml:space="preserve">02124</t>
  </si>
  <si>
    <t xml:space="preserve">Field, Lucia</t>
  </si>
  <si>
    <t xml:space="preserve">1691 West Street</t>
  </si>
  <si>
    <t xml:space="preserve">Wrentham</t>
  </si>
  <si>
    <t xml:space="preserve">02070</t>
  </si>
  <si>
    <t xml:space="preserve">Investments</t>
  </si>
  <si>
    <t xml:space="preserve">Boston Trust Waltham</t>
  </si>
  <si>
    <t xml:space="preserve">Hatfield, Laura</t>
  </si>
  <si>
    <t xml:space="preserve">152 Kittredge St, #2</t>
  </si>
  <si>
    <t xml:space="preserve">Edmonds Unitarian Universalist Congregation</t>
  </si>
  <si>
    <t xml:space="preserve">DevOps Engineer</t>
  </si>
  <si>
    <t xml:space="preserve">Och, Julia</t>
  </si>
  <si>
    <t xml:space="preserve">307 Modern Ave</t>
  </si>
  <si>
    <t xml:space="preserve">Carnegie</t>
  </si>
  <si>
    <t xml:space="preserve">15106</t>
  </si>
  <si>
    <t xml:space="preserve">Director of Development</t>
  </si>
  <si>
    <t xml:space="preserve">Jewish Federation of Pittsburgh</t>
  </si>
  <si>
    <t xml:space="preserve">MPS</t>
  </si>
  <si>
    <t xml:space="preserve">CTE Chris Dempsey</t>
  </si>
  <si>
    <t xml:space="preserve">Po Box 15</t>
  </si>
  <si>
    <t xml:space="preserve">11/9/23 Deposit Report</t>
  </si>
  <si>
    <t xml:space="preserve">Pearson, Lea</t>
  </si>
  <si>
    <t xml:space="preserve">3 River St, #2</t>
  </si>
  <si>
    <t xml:space="preserve">Byfield</t>
  </si>
  <si>
    <t xml:space="preserve">01922</t>
  </si>
  <si>
    <t xml:space="preserve">Music Minus Pain</t>
  </si>
  <si>
    <t xml:space="preserve">11/1/23 Deposit Report</t>
  </si>
  <si>
    <t xml:space="preserve">Boston, Taquiena</t>
  </si>
  <si>
    <t xml:space="preserve">3100 Connecticut Ave Nw, Apt 208</t>
  </si>
  <si>
    <t xml:space="preserve">10/27/23 Deposit Report</t>
  </si>
  <si>
    <t xml:space="preserve">912 Ne 115th St</t>
  </si>
  <si>
    <t xml:space="preserve">98125</t>
  </si>
  <si>
    <t xml:space="preserve">Intern Minister</t>
  </si>
  <si>
    <t xml:space="preserve">Edmonds Uu Congregation</t>
  </si>
  <si>
    <t xml:space="preserve">Lamour, Nikita</t>
  </si>
  <si>
    <t xml:space="preserve">645 Cross St</t>
  </si>
  <si>
    <t xml:space="preserve">Independent Free lance Interpreter</t>
  </si>
  <si>
    <t xml:space="preserve">Massachusetts Office of Court Interpreters Services</t>
  </si>
  <si>
    <t xml:space="preserve">Page, Keith</t>
  </si>
  <si>
    <t xml:space="preserve">Kensho</t>
  </si>
  <si>
    <t xml:space="preserve">SEIU 509  COPE</t>
  </si>
  <si>
    <t xml:space="preserve">293 Boston Post Rd W 4th Fl</t>
  </si>
  <si>
    <t xml:space="preserve">Ernest Tarquinio</t>
  </si>
  <si>
    <t xml:space="preserve">Coy, Oona</t>
  </si>
  <si>
    <t xml:space="preserve">1 Venturers Field Rd.</t>
  </si>
  <si>
    <t xml:space="preserve">10/13/23 Deposit Report</t>
  </si>
  <si>
    <t xml:space="preserve">Pulvers, Johnathan</t>
  </si>
  <si>
    <t xml:space="preserve">210 Se 50th Ave</t>
  </si>
  <si>
    <t xml:space="preserve">97215</t>
  </si>
  <si>
    <t xml:space="preserve">10/6/23 Deposit Report</t>
  </si>
  <si>
    <t xml:space="preserve">Cromes, Brad</t>
  </si>
  <si>
    <t xml:space="preserve">550 E Riddle Ave</t>
  </si>
  <si>
    <t xml:space="preserve">Portage County</t>
  </si>
  <si>
    <t xml:space="preserve">10/4/23 Deposit Report</t>
  </si>
  <si>
    <t xml:space="preserve">Durso-rose, Anne</t>
  </si>
  <si>
    <t xml:space="preserve">90 Bowers Ave</t>
  </si>
  <si>
    <t xml:space="preserve">Associate Director</t>
  </si>
  <si>
    <t xml:space="preserve">Uma (previously Matv)</t>
  </si>
  <si>
    <t xml:space="preserve">Fort, Christine</t>
  </si>
  <si>
    <t xml:space="preserve">48 Wilbur St</t>
  </si>
  <si>
    <t xml:space="preserve">Elysium Digital, Subsidiary of Aon Corp</t>
  </si>
  <si>
    <t xml:space="preserve">Customer Success Manager</t>
  </si>
  <si>
    <t xml:space="preserve">Armis</t>
  </si>
  <si>
    <t xml:space="preserve">15 Richdale Ave, Apt 219</t>
  </si>
  <si>
    <t xml:space="preserve">not employed</t>
  </si>
  <si>
    <t xml:space="preserve">5 Ledgewood Drive</t>
  </si>
  <si>
    <t xml:space="preserve">Hogan, Cara</t>
  </si>
  <si>
    <t xml:space="preserve">Shipin</t>
  </si>
  <si>
    <t xml:space="preserve">Janack, Joseph</t>
  </si>
  <si>
    <t xml:space="preserve">230 Fellsway W, Unit 1</t>
  </si>
  <si>
    <t xml:space="preserve">Manchester Essex Regional School District</t>
  </si>
  <si>
    <t xml:space="preserve">Kent, Amy</t>
  </si>
  <si>
    <t xml:space="preserve">1782 Harcor Dr</t>
  </si>
  <si>
    <t xml:space="preserve">15226</t>
  </si>
  <si>
    <t xml:space="preserve">Executive Admin </t>
  </si>
  <si>
    <t xml:space="preserve">Kupel, Nate Bae</t>
  </si>
  <si>
    <t xml:space="preserve">15 Village Court</t>
  </si>
  <si>
    <t xml:space="preserve">Director of Youth Programs</t>
  </si>
  <si>
    <t xml:space="preserve">317 N Broad St, Apt 421</t>
  </si>
  <si>
    <t xml:space="preserve">19107</t>
  </si>
  <si>
    <t xml:space="preserve">Ramsey, Julia</t>
  </si>
  <si>
    <t xml:space="preserve">146 Clifton St, Apt 7</t>
  </si>
  <si>
    <t xml:space="preserve">Raytheon Company</t>
  </si>
  <si>
    <t xml:space="preserve">Salazar, Michael</t>
  </si>
  <si>
    <t xml:space="preserve">59 Bainbridge St</t>
  </si>
  <si>
    <t xml:space="preserve">EEG tech</t>
  </si>
  <si>
    <t xml:space="preserve">Lahey Medical Center</t>
  </si>
  <si>
    <t xml:space="preserve">Spizziri, Paula</t>
  </si>
  <si>
    <t xml:space="preserve">128 Front St</t>
  </si>
  <si>
    <t xml:space="preserve">Marblehead</t>
  </si>
  <si>
    <t xml:space="preserve">01945</t>
  </si>
  <si>
    <t xml:space="preserve">Instructional Designer</t>
  </si>
  <si>
    <t xml:space="preserve">Tarca, Katherine</t>
  </si>
  <si>
    <t xml:space="preserve">196 Glenwood St</t>
  </si>
  <si>
    <t xml:space="preserve">Rhode Island Director</t>
  </si>
  <si>
    <t xml:space="preserve">Clean Water Action</t>
  </si>
  <si>
    <t xml:space="preserve">9/20/23 Deposit Report</t>
  </si>
  <si>
    <t xml:space="preserve">885 Mass Ave, Apt 27</t>
  </si>
  <si>
    <t xml:space="preserve">Education Technician</t>
  </si>
  <si>
    <t xml:space="preserve">The Possible Zone</t>
  </si>
  <si>
    <t xml:space="preserve">Real Estate</t>
  </si>
  <si>
    <t xml:space="preserve">Last2 Development</t>
  </si>
  <si>
    <t xml:space="preserve">9/15/23 Deposit Report</t>
  </si>
  <si>
    <t xml:space="preserve">Lewis, Jason</t>
  </si>
  <si>
    <t xml:space="preserve">61 Church St</t>
  </si>
  <si>
    <t xml:space="preserve">Winchester</t>
  </si>
  <si>
    <t xml:space="preserve">01890</t>
  </si>
  <si>
    <t xml:space="preserve">Legislator</t>
  </si>
  <si>
    <t xml:space="preserve">MA &amp; No. New England Laborers' District Council</t>
  </si>
  <si>
    <t xml:space="preserve">7 Laborers Way</t>
  </si>
  <si>
    <t xml:space="preserve">Hopkinton</t>
  </si>
  <si>
    <t xml:space="preserve">01748</t>
  </si>
  <si>
    <t xml:space="preserve">Tony Pini, Leg./pd Director</t>
  </si>
  <si>
    <t xml:space="preserve">327 4th St, #1</t>
  </si>
  <si>
    <t xml:space="preserve">City Councilperson</t>
  </si>
  <si>
    <t xml:space="preserve">City of Jersey City</t>
  </si>
  <si>
    <t xml:space="preserve">9/5/23 Deposit Report</t>
  </si>
  <si>
    <t xml:space="preserve">8/31/23 Deposit Report</t>
  </si>
  <si>
    <t xml:space="preserve">Baron, Erica</t>
  </si>
  <si>
    <t xml:space="preserve">8/15/23 Deposit Report</t>
  </si>
  <si>
    <t xml:space="preserve">3131 Connecticut Ave Nw, 2102</t>
  </si>
  <si>
    <t xml:space="preserve">ASCD</t>
  </si>
  <si>
    <t xml:space="preserve">Ansara, Michael</t>
  </si>
  <si>
    <t xml:space="preserve">225 Lowell St</t>
  </si>
  <si>
    <t xml:space="preserve">Carlisle</t>
  </si>
  <si>
    <t xml:space="preserve">01741</t>
  </si>
  <si>
    <t xml:space="preserve">8/5/23 Deposit Report</t>
  </si>
  <si>
    <t xml:space="preserve">94127-1328</t>
  </si>
  <si>
    <t xml:space="preserve">Hall Capital Partners</t>
  </si>
  <si>
    <t xml:space="preserve">7/21/23 Deposit Report</t>
  </si>
  <si>
    <t xml:space="preserve">Maiara, Jon</t>
  </si>
  <si>
    <t xml:space="preserve">68 Washington St, Apt 2</t>
  </si>
  <si>
    <t xml:space="preserve">Maiara.Com</t>
  </si>
  <si>
    <t xml:space="preserve">P0 Box 63</t>
  </si>
  <si>
    <t xml:space="preserve">Holly Springs</t>
  </si>
  <si>
    <t xml:space="preserve">38635</t>
  </si>
  <si>
    <t xml:space="preserve">Congregational Life Staff</t>
  </si>
  <si>
    <t xml:space="preserve">Lucey, Greg</t>
  </si>
  <si>
    <t xml:space="preserve">30 Huntley St</t>
  </si>
  <si>
    <t xml:space="preserve">6/30/23 Deposit Report</t>
  </si>
  <si>
    <t xml:space="preserve">Green, Janet</t>
  </si>
  <si>
    <t xml:space="preserve">57 Rocky Nook</t>
  </si>
  <si>
    <t xml:space="preserve">6/28/23 Deposit Report</t>
  </si>
  <si>
    <t xml:space="preserve">6/18/23 Deposit Report</t>
  </si>
  <si>
    <t xml:space="preserve">Camell, David</t>
  </si>
  <si>
    <t xml:space="preserve">35 Williams St</t>
  </si>
  <si>
    <t xml:space="preserve">HVAC Engineer</t>
  </si>
  <si>
    <t xml:space="preserve">Vanderweil Engineers</t>
  </si>
  <si>
    <t xml:space="preserve">12 Brighton St, Unit 1</t>
  </si>
  <si>
    <t xml:space="preserve">02129</t>
  </si>
  <si>
    <t xml:space="preserve">Dague, Jamison</t>
  </si>
  <si>
    <t xml:space="preserve">43 E Hunter Ave</t>
  </si>
  <si>
    <t xml:space="preserve">Maywood</t>
  </si>
  <si>
    <t xml:space="preserve">07607</t>
  </si>
  <si>
    <t xml:space="preserve">Hr&amp;a Advisors, Inc</t>
  </si>
  <si>
    <t xml:space="preserve">Interior Designer</t>
  </si>
  <si>
    <t xml:space="preserve">Dean Associates</t>
  </si>
  <si>
    <t xml:space="preserve">430 22nd Ave</t>
  </si>
  <si>
    <t xml:space="preserve">San Mateo</t>
  </si>
  <si>
    <t xml:space="preserve">94403</t>
  </si>
  <si>
    <t xml:space="preserve">Hortie, Elizabeth</t>
  </si>
  <si>
    <t xml:space="preserve">20 Gilbert St</t>
  </si>
  <si>
    <t xml:space="preserve">School Social Worker</t>
  </si>
  <si>
    <t xml:space="preserve">Hamilton Wenham Public Schools</t>
  </si>
  <si>
    <t xml:space="preserve">Signmaker</t>
  </si>
  <si>
    <t xml:space="preserve">Cambridge Repro-graphics</t>
  </si>
  <si>
    <t xml:space="preserve">Kupel, Nate</t>
  </si>
  <si>
    <t xml:space="preserve">Linehan, Amanda</t>
  </si>
  <si>
    <t xml:space="preserve">83 Blomerth St</t>
  </si>
  <si>
    <t xml:space="preserve">Communications Manager</t>
  </si>
  <si>
    <t xml:space="preserve">Metropolitan Area Planning Council</t>
  </si>
  <si>
    <t xml:space="preserve">MGH</t>
  </si>
  <si>
    <t xml:space="preserve">Snell, James</t>
  </si>
  <si>
    <t xml:space="preserve">6205 Oram St, Apt B</t>
  </si>
  <si>
    <t xml:space="preserve">Dallas</t>
  </si>
  <si>
    <t xml:space="preserve">TX</t>
  </si>
  <si>
    <t xml:space="preserve">75214</t>
  </si>
  <si>
    <t xml:space="preserve">384 Main St</t>
  </si>
  <si>
    <t xml:space="preserve">Vining, Elizabeth</t>
  </si>
  <si>
    <t xml:space="preserve">38 Summit Rd</t>
  </si>
  <si>
    <t xml:space="preserve">Bookkeeper</t>
  </si>
  <si>
    <t xml:space="preserve">Broderick Bancroft &amp; Saccardi</t>
  </si>
  <si>
    <t xml:space="preserve">Wan, Benjamin</t>
  </si>
  <si>
    <t xml:space="preserve">187 Bainbridge St</t>
  </si>
  <si>
    <t xml:space="preserve">RODE</t>
  </si>
  <si>
    <t xml:space="preserve">Whicker, Cindy</t>
  </si>
  <si>
    <t xml:space="preserve">2494 Stoneleigh Ct</t>
  </si>
  <si>
    <t xml:space="preserve">Electronic Design Specialist</t>
  </si>
  <si>
    <t xml:space="preserve">Ohio School For The Deaf</t>
  </si>
  <si>
    <t xml:space="preserve">Wolcott, Jeremy</t>
  </si>
  <si>
    <t xml:space="preserve">11 Desmond Rd</t>
  </si>
  <si>
    <t xml:space="preserve">Cook, Colleen</t>
  </si>
  <si>
    <t xml:space="preserve">146 Plymouth Rd</t>
  </si>
  <si>
    <t xml:space="preserve">6/13/23 Deposit Report</t>
  </si>
  <si>
    <t xml:space="preserve">Emerson College</t>
  </si>
  <si>
    <t xml:space="preserve">Eppall, Rebecca</t>
  </si>
  <si>
    <t xml:space="preserve">154 Sabin St</t>
  </si>
  <si>
    <t xml:space="preserve">UTEC</t>
  </si>
  <si>
    <t xml:space="preserve">Eppall, Steve</t>
  </si>
  <si>
    <t xml:space="preserve">Asst Dir Donor Relations</t>
  </si>
  <si>
    <t xml:space="preserve">Harvard School of Public Health</t>
  </si>
  <si>
    <t xml:space="preserve">Nugent, Richard</t>
  </si>
  <si>
    <t xml:space="preserve">4740 Connecticut Ave Nw, Apt 607</t>
  </si>
  <si>
    <t xml:space="preserve">Denominational Staff</t>
  </si>
  <si>
    <t xml:space="preserve">Remedi-Brown, Fern</t>
  </si>
  <si>
    <t xml:space="preserve">21 IVy Rd</t>
  </si>
  <si>
    <t xml:space="preserve">Instructor</t>
  </si>
  <si>
    <t xml:space="preserve">Boston University</t>
  </si>
  <si>
    <t xml:space="preserve">5 Beacon St</t>
  </si>
  <si>
    <t xml:space="preserve">6/12/23 Deposit Report</t>
  </si>
  <si>
    <t xml:space="preserve">DeFraia, Christopher</t>
  </si>
  <si>
    <t xml:space="preserve">Dolezal, Patricia</t>
  </si>
  <si>
    <t xml:space="preserve">15618 W High Street</t>
  </si>
  <si>
    <t xml:space="preserve">Middlefield</t>
  </si>
  <si>
    <t xml:space="preserve">44062</t>
  </si>
  <si>
    <t xml:space="preserve">M D Realty</t>
  </si>
  <si>
    <t xml:space="preserve">2124 Nw 204th St</t>
  </si>
  <si>
    <t xml:space="preserve">26 Dartmouth St</t>
  </si>
  <si>
    <t xml:space="preserve">Senior Property Manager</t>
  </si>
  <si>
    <t xml:space="preserve">Carabetta Management Companies</t>
  </si>
  <si>
    <t xml:space="preserve">Tanaka, Mary Jane</t>
  </si>
  <si>
    <t xml:space="preserve">6420 Dresden Ln</t>
  </si>
  <si>
    <t xml:space="preserve">Raleigh</t>
  </si>
  <si>
    <t xml:space="preserve">27612</t>
  </si>
  <si>
    <t xml:space="preserve">Wadler, Paul David</t>
  </si>
  <si>
    <t xml:space="preserve">4200 Scotland St, Unit 531</t>
  </si>
  <si>
    <t xml:space="preserve">Houston</t>
  </si>
  <si>
    <t xml:space="preserve">77007</t>
  </si>
  <si>
    <t xml:space="preserve">Benshoof, Galen</t>
  </si>
  <si>
    <t xml:space="preserve">1068 Laurel Ave</t>
  </si>
  <si>
    <t xml:space="preserve">Saint Paul</t>
  </si>
  <si>
    <t xml:space="preserve">55104</t>
  </si>
  <si>
    <t xml:space="preserve">Director of Regulation</t>
  </si>
  <si>
    <t xml:space="preserve">Minnesota Dept of Commerce</t>
  </si>
  <si>
    <t xml:space="preserve">6/2/23 Deposit Report</t>
  </si>
  <si>
    <t xml:space="preserve">5/22/23 Deposit Report</t>
  </si>
  <si>
    <t xml:space="preserve">NEMO Equipment</t>
  </si>
  <si>
    <t xml:space="preserve">4/26/23 Deposit Report</t>
  </si>
  <si>
    <t xml:space="preserve">4/4/23 Deposit Report</t>
  </si>
  <si>
    <t xml:space="preserve">3/2/23 Deposit Report</t>
  </si>
  <si>
    <t xml:space="preserve">2/22/23 Deposit Report</t>
  </si>
  <si>
    <t xml:space="preserve">Minutes Writer</t>
  </si>
  <si>
    <t xml:space="preserve">12/20/22 Deposit Report</t>
  </si>
  <si>
    <t xml:space="preserve">Bernard, Keith</t>
  </si>
  <si>
    <t xml:space="preserve">58 Almont St, #18</t>
  </si>
  <si>
    <t xml:space="preserve">System Administrator</t>
  </si>
  <si>
    <t xml:space="preserve">Intersystems Corporation</t>
  </si>
  <si>
    <t xml:space="preserve">Resident Scholar and Special Advisor on Justice and Equity</t>
  </si>
  <si>
    <t xml:space="preserve">U.U. Service Committee</t>
  </si>
  <si>
    <t xml:space="preserve">176 Beach St</t>
  </si>
  <si>
    <t xml:space="preserve">Crowe, Peg</t>
  </si>
  <si>
    <t xml:space="preserve">9 Hancock St</t>
  </si>
  <si>
    <t xml:space="preserve">Ywca Malden</t>
  </si>
  <si>
    <t xml:space="preserve">DeMaria, Debbie</t>
  </si>
  <si>
    <t xml:space="preserve">144 Maple St</t>
  </si>
  <si>
    <t xml:space="preserve">Urban Media Arts</t>
  </si>
  <si>
    <t xml:space="preserve">The Immigrant Learning Center</t>
  </si>
  <si>
    <t xml:space="preserve">Lennox, Nick</t>
  </si>
  <si>
    <t xml:space="preserve">249 Bennington St</t>
  </si>
  <si>
    <t xml:space="preserve">Political Consultant</t>
  </si>
  <si>
    <t xml:space="preserve">Miller, Nelson</t>
  </si>
  <si>
    <t xml:space="preserve">235 Beech Ave</t>
  </si>
  <si>
    <t xml:space="preserve">Building Commissioner</t>
  </si>
  <si>
    <t xml:space="preserve">179 Lions Gate Dr</t>
  </si>
  <si>
    <t xml:space="preserve">St Augustine</t>
  </si>
  <si>
    <t xml:space="preserve">FL</t>
  </si>
  <si>
    <t xml:space="preserve">32080</t>
  </si>
  <si>
    <t xml:space="preserve">Availity</t>
  </si>
  <si>
    <t xml:space="preserve">32BJ SEIU</t>
  </si>
  <si>
    <t xml:space="preserve">MA AFL-CIO</t>
  </si>
  <si>
    <t xml:space="preserve">Sharkey, Michelle</t>
  </si>
  <si>
    <t xml:space="preserve">176 Saint Johns Pl Apt 3</t>
  </si>
  <si>
    <t xml:space="preserve">11217</t>
  </si>
  <si>
    <t xml:space="preserve">Nyc First</t>
  </si>
  <si>
    <t xml:space="preserve">Director of DEI</t>
  </si>
  <si>
    <t xml:space="preserve">Wilson</t>
  </si>
  <si>
    <t xml:space="preserve">Vanwormer, Laura</t>
  </si>
  <si>
    <t xml:space="preserve">3905 Dudley St</t>
  </si>
  <si>
    <t xml:space="preserve">Lincoln</t>
  </si>
  <si>
    <t xml:space="preserve">NE</t>
  </si>
  <si>
    <t xml:space="preserve">68503</t>
  </si>
  <si>
    <t xml:space="preserve">Anderson, Neal</t>
  </si>
  <si>
    <t xml:space="preserve">56 Mills St</t>
  </si>
  <si>
    <t xml:space="preserve">12/13/22 Deposit Report</t>
  </si>
  <si>
    <t xml:space="preserve">O'Malley, Ryan</t>
  </si>
  <si>
    <t xml:space="preserve">706a Main St</t>
  </si>
  <si>
    <t xml:space="preserve">Governement</t>
  </si>
  <si>
    <t xml:space="preserve">Director of Education</t>
  </si>
  <si>
    <t xml:space="preserve">12/12/22 Deposit Report</t>
  </si>
  <si>
    <t xml:space="preserve">12/8/22 Deposit Report</t>
  </si>
  <si>
    <t xml:space="preserve">Special Assistant to Mayor</t>
  </si>
  <si>
    <t xml:space="preserve">Taylor, Ari</t>
  </si>
  <si>
    <t xml:space="preserve">57 Mount Vernon St, Apt 1</t>
  </si>
  <si>
    <t xml:space="preserve">Realtor</t>
  </si>
  <si>
    <t xml:space="preserve">Century 21 North East</t>
  </si>
  <si>
    <t xml:space="preserve">12/5/22 Deposit Report</t>
  </si>
  <si>
    <t xml:space="preserve">Applied Insights</t>
  </si>
  <si>
    <t xml:space="preserve">Romito, Ronald</t>
  </si>
  <si>
    <t xml:space="preserve">728 S Remington Rd</t>
  </si>
  <si>
    <t xml:space="preserve">Bexley</t>
  </si>
  <si>
    <t xml:space="preserve">43209</t>
  </si>
  <si>
    <t xml:space="preserve">Government Affairs Senior Specialist</t>
  </si>
  <si>
    <t xml:space="preserve">Porter Wright</t>
  </si>
  <si>
    <t xml:space="preserve">1/24/22 Deposit Report</t>
  </si>
  <si>
    <t xml:space="preserve">Mark James Cusack Committee</t>
  </si>
  <si>
    <t xml:space="preserve">PO Box 15</t>
  </si>
  <si>
    <t xml:space="preserve">02137</t>
  </si>
  <si>
    <t xml:space="preserve">Lipper-Garabedian, Kate</t>
  </si>
  <si>
    <t xml:space="preserve">8/27/26 Deposit Report</t>
  </si>
  <si>
    <t xml:space="preserve">Angelosanto, Joan</t>
  </si>
  <si>
    <t xml:space="preserve">240 W EMERSON ST</t>
  </si>
  <si>
    <t xml:space="preserve">8/26/26 Deposit Report</t>
  </si>
  <si>
    <t xml:space="preserve">Lambert, Ed</t>
  </si>
  <si>
    <t xml:space="preserve">276 Montgomery St</t>
  </si>
  <si>
    <t xml:space="preserve">Fall River</t>
  </si>
  <si>
    <t xml:space="preserve">02720</t>
  </si>
  <si>
    <t xml:space="preserve">Non-profit leadership</t>
  </si>
  <si>
    <t xml:space="preserve">Mass Business Alliance for Education</t>
  </si>
  <si>
    <t xml:space="preserve">LOPES, MICHAEL</t>
  </si>
  <si>
    <t xml:space="preserve">61 BRIGHTON AVE APT. 3</t>
  </si>
  <si>
    <t xml:space="preserve">ALLSTON</t>
  </si>
  <si>
    <t xml:space="preserve">02134</t>
  </si>
  <si>
    <t xml:space="preserve">Biogen</t>
  </si>
  <si>
    <t xml:space="preserve">Mansfield, Richard</t>
  </si>
  <si>
    <t xml:space="preserve">225 Walden Street Unit 2-s</t>
  </si>
  <si>
    <t xml:space="preserve">Nichols, Michael</t>
  </si>
  <si>
    <t xml:space="preserve">1 Tremont Street Unit 1</t>
  </si>
  <si>
    <t xml:space="preserve">Charlestown</t>
  </si>
  <si>
    <t xml:space="preserve">Non-Profit Executive</t>
  </si>
  <si>
    <t xml:space="preserve">Downtown Boston Alliance</t>
  </si>
  <si>
    <t xml:space="preserve">Schneider, John</t>
  </si>
  <si>
    <t xml:space="preserve">11 Bond Street</t>
  </si>
  <si>
    <t xml:space="preserve">08151</t>
  </si>
  <si>
    <t xml:space="preserve">Govt. affairs executive</t>
  </si>
  <si>
    <t xml:space="preserve">Mass Insight Education</t>
  </si>
  <si>
    <t xml:space="preserve">consultant</t>
  </si>
  <si>
    <t xml:space="preserve">Shaleen Title</t>
  </si>
  <si>
    <t xml:space="preserve">Bench, Patrick</t>
  </si>
  <si>
    <t xml:space="preserve">350 Bremen st</t>
  </si>
  <si>
    <t xml:space="preserve">Benchmark Strategies</t>
  </si>
  <si>
    <t xml:space="preserve">Boncore, Joe</t>
  </si>
  <si>
    <t xml:space="preserve">28 Washington Ave</t>
  </si>
  <si>
    <t xml:space="preserve">Winthrop</t>
  </si>
  <si>
    <t xml:space="preserve">02152</t>
  </si>
  <si>
    <t xml:space="preserve">Commonwealth Counsel</t>
  </si>
  <si>
    <t xml:space="preserve">Corry, Marty</t>
  </si>
  <si>
    <t xml:space="preserve">81 Pleasant Street</t>
  </si>
  <si>
    <t xml:space="preserve">Cohasset</t>
  </si>
  <si>
    <t xml:space="preserve">02025</t>
  </si>
  <si>
    <t xml:space="preserve">Corry Associates LLC</t>
  </si>
  <si>
    <t xml:space="preserve">Davis, Joan</t>
  </si>
  <si>
    <t xml:space="preserve">32 Fairmount st</t>
  </si>
  <si>
    <t xml:space="preserve">Accounts Receivable Managerh</t>
  </si>
  <si>
    <t xml:space="preserve">Hannaford&amp;dumas Corp</t>
  </si>
  <si>
    <t xml:space="preserve">Dempsey, Brian</t>
  </si>
  <si>
    <t xml:space="preserve">15 Oxford Street</t>
  </si>
  <si>
    <t xml:space="preserve">01830</t>
  </si>
  <si>
    <t xml:space="preserve">Dempsey Associates</t>
  </si>
  <si>
    <t xml:space="preserve">Donovan, Paul</t>
  </si>
  <si>
    <t xml:space="preserve">16 Wheatfield Lane PO Box 575</t>
  </si>
  <si>
    <t xml:space="preserve">West Dennis</t>
  </si>
  <si>
    <t xml:space="preserve">02670</t>
  </si>
  <si>
    <t xml:space="preserve">Kearney Donovan &amp; McGee PC</t>
  </si>
  <si>
    <t xml:space="preserve">Downing, Kristin</t>
  </si>
  <si>
    <t xml:space="preserve">16 GIBBONS ST</t>
  </si>
  <si>
    <t xml:space="preserve">MELROSE</t>
  </si>
  <si>
    <t xml:space="preserve">Gordon, Ken</t>
  </si>
  <si>
    <t xml:space="preserve">100 Ledgewood Dr Apt 414</t>
  </si>
  <si>
    <t xml:space="preserve">Hildebrand, Mary</t>
  </si>
  <si>
    <t xml:space="preserve">13 Holbrook Court</t>
  </si>
  <si>
    <t xml:space="preserve">Longfield, Charles</t>
  </si>
  <si>
    <t xml:space="preserve">134 Fern Lane</t>
  </si>
  <si>
    <t xml:space="preserve">Silver Lake</t>
  </si>
  <si>
    <t xml:space="preserve">03875</t>
  </si>
  <si>
    <t xml:space="preserve">McGlynn Jr., John J.</t>
  </si>
  <si>
    <t xml:space="preserve">42 Fuller Pond Rd</t>
  </si>
  <si>
    <t xml:space="preserve">Middleton</t>
  </si>
  <si>
    <t xml:space="preserve">01949</t>
  </si>
  <si>
    <t xml:space="preserve">WBD Strategies</t>
  </si>
  <si>
    <t xml:space="preserve">O'Flaherty, Eugene</t>
  </si>
  <si>
    <t xml:space="preserve">6 Beacon Street</t>
  </si>
  <si>
    <t xml:space="preserve">Attorney/Lobbyist</t>
  </si>
  <si>
    <t xml:space="preserve">Ballard Partners</t>
  </si>
  <si>
    <t xml:space="preserve">PETRUCCELLI, ANTHONY</t>
  </si>
  <si>
    <t xml:space="preserve">17 YORKSHIRE DRIVE</t>
  </si>
  <si>
    <t xml:space="preserve">LYNNFIELD</t>
  </si>
  <si>
    <t xml:space="preserve">01940</t>
  </si>
  <si>
    <t xml:space="preserve">Lobbyist</t>
  </si>
  <si>
    <t xml:space="preserve">Kearney Donovan &amp; McGee</t>
  </si>
  <si>
    <t xml:space="preserve">Pezzella, Paul</t>
  </si>
  <si>
    <t xml:space="preserve">197 Commonwealth Avenue #6</t>
  </si>
  <si>
    <t xml:space="preserve">Paul Pezzella</t>
  </si>
  <si>
    <t xml:space="preserve">Sabino, Jamie</t>
  </si>
  <si>
    <t xml:space="preserve">52 Western Ave</t>
  </si>
  <si>
    <t xml:space="preserve">attorney</t>
  </si>
  <si>
    <t xml:space="preserve">Mass Law Reform Institute</t>
  </si>
  <si>
    <t xml:space="preserve">Simonetti, Lisa</t>
  </si>
  <si>
    <t xml:space="preserve">85 Fulton Spring Road</t>
  </si>
  <si>
    <t xml:space="preserve">self employed</t>
  </si>
  <si>
    <t xml:space="preserve">Hub Strategies</t>
  </si>
  <si>
    <t xml:space="preserve">Varon, Shannah</t>
  </si>
  <si>
    <t xml:space="preserve">68 Cheever St</t>
  </si>
  <si>
    <t xml:space="preserve">Milton</t>
  </si>
  <si>
    <t xml:space="preserve">02186</t>
  </si>
  <si>
    <t xml:space="preserve">District Management Group</t>
  </si>
  <si>
    <t xml:space="preserve">Worrall, Kate</t>
  </si>
  <si>
    <t xml:space="preserve">149 Brook Road</t>
  </si>
  <si>
    <t xml:space="preserve">Sharon</t>
  </si>
  <si>
    <t xml:space="preserve">02067</t>
  </si>
  <si>
    <t xml:space="preserve">Charles Group Consulting</t>
  </si>
  <si>
    <t xml:space="preserve">Cain, Kathleen</t>
  </si>
  <si>
    <t xml:space="preserve">33 Elm St Unit 1</t>
  </si>
  <si>
    <t xml:space="preserve">8/12/26 Deposit Report</t>
  </si>
  <si>
    <t xml:space="preserve">Cohen, Kara</t>
  </si>
  <si>
    <t xml:space="preserve">68 Plymouth Road</t>
  </si>
  <si>
    <t xml:space="preserve">Academic Advisor</t>
  </si>
  <si>
    <t xml:space="preserve">Bunker Hill Community College</t>
  </si>
  <si>
    <t xml:space="preserve">Danehy, Kevin</t>
  </si>
  <si>
    <t xml:space="preserve">9 overlook rd</t>
  </si>
  <si>
    <t xml:space="preserve">Engineer Manager</t>
  </si>
  <si>
    <t xml:space="preserve">Magna Electronics</t>
  </si>
  <si>
    <t xml:space="preserve">DiFronzo Sr., Dino</t>
  </si>
  <si>
    <t xml:space="preserve">61 Prince Street</t>
  </si>
  <si>
    <t xml:space="preserve">02113</t>
  </si>
  <si>
    <t xml:space="preserve">Independent Contractor</t>
  </si>
  <si>
    <t xml:space="preserve">Dino DiFronzo Sr</t>
  </si>
  <si>
    <t xml:space="preserve">Gillis, Diane</t>
  </si>
  <si>
    <t xml:space="preserve">9 Abigail Way Unit 4009</t>
  </si>
  <si>
    <t xml:space="preserve">Kelleher, Kristin</t>
  </si>
  <si>
    <t xml:space="preserve">69 Montrose Ave</t>
  </si>
  <si>
    <t xml:space="preserve">External Affairs</t>
  </si>
  <si>
    <t xml:space="preserve">JERA Nex bp</t>
  </si>
  <si>
    <t xml:space="preserve">Leahy, Elizabeth</t>
  </si>
  <si>
    <t xml:space="preserve">516 Haverhill Street</t>
  </si>
  <si>
    <t xml:space="preserve">Massachusetts Association of Health Plans</t>
  </si>
  <si>
    <t xml:space="preserve">Maure, Michele</t>
  </si>
  <si>
    <t xml:space="preserve">188 E Foster St.</t>
  </si>
  <si>
    <t xml:space="preserve">Palomino, Maria</t>
  </si>
  <si>
    <t xml:space="preserve">11 Newell rd</t>
  </si>
  <si>
    <t xml:space="preserve">Freelance writer and project manager</t>
  </si>
  <si>
    <t xml:space="preserve">Maria Palomino</t>
  </si>
  <si>
    <t xml:space="preserve">Piskadlo, Kevin</t>
  </si>
  <si>
    <t xml:space="preserve">2 Crosby Rd</t>
  </si>
  <si>
    <t xml:space="preserve">College Admin</t>
  </si>
  <si>
    <t xml:space="preserve">Shallcross, Bette</t>
  </si>
  <si>
    <t xml:space="preserve">21 Forest Road</t>
  </si>
  <si>
    <t xml:space="preserve">Spang, Lisa</t>
  </si>
  <si>
    <t xml:space="preserve">10 Parker Chase Rd #3</t>
  </si>
  <si>
    <t xml:space="preserve">Amalgamated Bank</t>
  </si>
  <si>
    <t xml:space="preserve">275 7th Ave</t>
  </si>
  <si>
    <t xml:space="preserve">New York</t>
  </si>
  <si>
    <t xml:space="preserve">10001</t>
  </si>
  <si>
    <t xml:space="preserve">8/6/26 Deposit Report</t>
  </si>
  <si>
    <t xml:space="preserve">Augot, E.</t>
  </si>
  <si>
    <t xml:space="preserve">11 Henry Ave</t>
  </si>
  <si>
    <t xml:space="preserve">8/5/26 Deposit Report</t>
  </si>
  <si>
    <t xml:space="preserve">Chiasson, Joan</t>
  </si>
  <si>
    <t xml:space="preserve">274 Summer Street</t>
  </si>
  <si>
    <t xml:space="preserve">61 Prince Street - unit 4F</t>
  </si>
  <si>
    <t xml:space="preserve">Noell, Theo</t>
  </si>
  <si>
    <t xml:space="preserve">8 Fernwood Road</t>
  </si>
  <si>
    <t xml:space="preserve">Banker</t>
  </si>
  <si>
    <t xml:space="preserve">FHLBank Boston</t>
  </si>
  <si>
    <t xml:space="preserve">Reinstein, Kathi</t>
  </si>
  <si>
    <t xml:space="preserve">5 Ensign St</t>
  </si>
  <si>
    <t xml:space="preserve">Head of Government Affairs Northeast Region</t>
  </si>
  <si>
    <t xml:space="preserve">Carvana</t>
  </si>
  <si>
    <t xml:space="preserve">Reynolds, Shannon</t>
  </si>
  <si>
    <t xml:space="preserve">1007 Long Point Road</t>
  </si>
  <si>
    <t xml:space="preserve">Grasonville</t>
  </si>
  <si>
    <t xml:space="preserve">21638</t>
  </si>
  <si>
    <t xml:space="preserve">Vice President Science</t>
  </si>
  <si>
    <t xml:space="preserve">Datavant</t>
  </si>
  <si>
    <t xml:space="preserve">Sorozan, Gregory</t>
  </si>
  <si>
    <t xml:space="preserve">195 Lebanon Street</t>
  </si>
  <si>
    <t xml:space="preserve">02176-5528</t>
  </si>
  <si>
    <t xml:space="preserve">Taatjes, Catherine</t>
  </si>
  <si>
    <t xml:space="preserve">87 Green St.</t>
  </si>
  <si>
    <t xml:space="preserve">Social Worker</t>
  </si>
  <si>
    <t xml:space="preserve">Riverside Community Care</t>
  </si>
  <si>
    <t xml:space="preserve">Vainer, Elizabeth</t>
  </si>
  <si>
    <t xml:space="preserve">90 Stratford Road</t>
  </si>
  <si>
    <t xml:space="preserve">Program Director</t>
  </si>
  <si>
    <t xml:space="preserve">Jewish Family &amp; Children's Service Journey to Safety</t>
  </si>
  <si>
    <t xml:space="preserve">Brodeur, Paul</t>
  </si>
  <si>
    <t xml:space="preserve">125 Trenton Street</t>
  </si>
  <si>
    <t xml:space="preserve">Paul Brodeur</t>
  </si>
  <si>
    <t xml:space="preserve">7/31/26 Deposit Report</t>
  </si>
  <si>
    <t xml:space="preserve">Butts, Laurie</t>
  </si>
  <si>
    <t xml:space="preserve">35 Prospect St</t>
  </si>
  <si>
    <t xml:space="preserve">Buzby, Maureen</t>
  </si>
  <si>
    <t xml:space="preserve">54 W Highland Avenue</t>
  </si>
  <si>
    <t xml:space="preserve">Public Health</t>
  </si>
  <si>
    <t xml:space="preserve">City of Melrose</t>
  </si>
  <si>
    <t xml:space="preserve">Carpenters Local Union 339 Political Action Committee</t>
  </si>
  <si>
    <t xml:space="preserve">350 Fordham Road</t>
  </si>
  <si>
    <t xml:space="preserve">Wilmington</t>
  </si>
  <si>
    <t xml:space="preserve">01887</t>
  </si>
  <si>
    <t xml:space="preserve">Chang, Katherine</t>
  </si>
  <si>
    <t xml:space="preserve">1 Fitchburg St</t>
  </si>
  <si>
    <t xml:space="preserve">Clinton, Daniel</t>
  </si>
  <si>
    <t xml:space="preserve">40 Windsor Rd</t>
  </si>
  <si>
    <t xml:space="preserve">Union Representative</t>
  </si>
  <si>
    <t xml:space="preserve">Int'l Bros. of Police Officers Nage</t>
  </si>
  <si>
    <t xml:space="preserve">Clover, Nancy</t>
  </si>
  <si>
    <t xml:space="preserve">2 C, 185 Essex St</t>
  </si>
  <si>
    <t xml:space="preserve">Occupational Health Connections</t>
  </si>
  <si>
    <t xml:space="preserve">Construction &amp; General Laborers' Union Local 22</t>
  </si>
  <si>
    <t xml:space="preserve">35 Highland Ave</t>
  </si>
  <si>
    <t xml:space="preserve">Edward Ryan Philips Committee</t>
  </si>
  <si>
    <t xml:space="preserve">5 Raven Lane</t>
  </si>
  <si>
    <t xml:space="preserve">Falbo, Christoper</t>
  </si>
  <si>
    <t xml:space="preserve">1029 Franklin St.</t>
  </si>
  <si>
    <t xml:space="preserve">Loan Officer</t>
  </si>
  <si>
    <t xml:space="preserve">Crosscountry Mortgage, LLC</t>
  </si>
  <si>
    <t xml:space="preserve">Fiske, Charles</t>
  </si>
  <si>
    <t xml:space="preserve">1 Stonehill Dr Apt 3e</t>
  </si>
  <si>
    <t xml:space="preserve">Government Relations</t>
  </si>
  <si>
    <t xml:space="preserve">The Arc</t>
  </si>
  <si>
    <t xml:space="preserve">Hall, Stephen</t>
  </si>
  <si>
    <t xml:space="preserve">246 Tremont Street</t>
  </si>
  <si>
    <t xml:space="preserve">Hurley, Daniel</t>
  </si>
  <si>
    <t xml:space="preserve">666 Main St Unit 201</t>
  </si>
  <si>
    <t xml:space="preserve">Hymovitz, Marc</t>
  </si>
  <si>
    <t xml:space="preserve">357 Commercial St Apt 205</t>
  </si>
  <si>
    <t xml:space="preserve">02109</t>
  </si>
  <si>
    <t xml:space="preserve">Government Relations Director</t>
  </si>
  <si>
    <t xml:space="preserve">American Cancer Society</t>
  </si>
  <si>
    <t xml:space="preserve">Infurna, Gail</t>
  </si>
  <si>
    <t xml:space="preserve">12 Mt Vernon St Unit 41</t>
  </si>
  <si>
    <t xml:space="preserve">Joy, Denna</t>
  </si>
  <si>
    <t xml:space="preserve">7841 Burrundie Dr</t>
  </si>
  <si>
    <t xml:space="preserve">Richmond</t>
  </si>
  <si>
    <t xml:space="preserve">23225</t>
  </si>
  <si>
    <t xml:space="preserve">Keiser, Victoria</t>
  </si>
  <si>
    <t xml:space="preserve">38 Inverness Rd</t>
  </si>
  <si>
    <t xml:space="preserve">Wellesley</t>
  </si>
  <si>
    <t xml:space="preserve">02481</t>
  </si>
  <si>
    <t xml:space="preserve">M.O.S.E.S</t>
  </si>
  <si>
    <t xml:space="preserve">90 N Washington St Suite 3</t>
  </si>
  <si>
    <t xml:space="preserve">02114</t>
  </si>
  <si>
    <t xml:space="preserve">Niewenhous, August</t>
  </si>
  <si>
    <t xml:space="preserve">6 Valdora Drive</t>
  </si>
  <si>
    <t xml:space="preserve">August Niewenhous</t>
  </si>
  <si>
    <t xml:space="preserve">North Atlantic States Regional Council of Carpenters PAC</t>
  </si>
  <si>
    <t xml:space="preserve">750 Dorchester Avenue</t>
  </si>
  <si>
    <t xml:space="preserve">Stefanini, Charles</t>
  </si>
  <si>
    <t xml:space="preserve">15 Cunningham Dr</t>
  </si>
  <si>
    <t xml:space="preserve">Framingham</t>
  </si>
  <si>
    <t xml:space="preserve">01701</t>
  </si>
  <si>
    <t xml:space="preserve">Charles Stefanini Consulting</t>
  </si>
  <si>
    <t xml:space="preserve">Stefanini, Kathleen</t>
  </si>
  <si>
    <t xml:space="preserve">15 Cunningham Dr.</t>
  </si>
  <si>
    <t xml:space="preserve">Claims Supervisor</t>
  </si>
  <si>
    <t xml:space="preserve">Gallagher &amp; Bassett</t>
  </si>
  <si>
    <t xml:space="preserve">Stone Creem, Cynthia</t>
  </si>
  <si>
    <t xml:space="preserve">110 Huntington Rd</t>
  </si>
  <si>
    <t xml:space="preserve">02458</t>
  </si>
  <si>
    <t xml:space="preserve">Senator</t>
  </si>
  <si>
    <t xml:space="preserve">Massachusetts</t>
  </si>
  <si>
    <t xml:space="preserve">Sullivan, Marcia</t>
  </si>
  <si>
    <t xml:space="preserve">53 Norman Rd</t>
  </si>
  <si>
    <t xml:space="preserve">Bowers, Casey</t>
  </si>
  <si>
    <t xml:space="preserve">27 Dana Rd</t>
  </si>
  <si>
    <t xml:space="preserve">lobbyist</t>
  </si>
  <si>
    <t xml:space="preserve">ELM Action Fund</t>
  </si>
  <si>
    <t xml:space="preserve">7/29/26 Deposit Report</t>
  </si>
  <si>
    <t xml:space="preserve">Buzard, Matthew</t>
  </si>
  <si>
    <t xml:space="preserve">26 Woodland Ave</t>
  </si>
  <si>
    <t xml:space="preserve">Champagne, Jennifer</t>
  </si>
  <si>
    <t xml:space="preserve">11 Faxon Street</t>
  </si>
  <si>
    <t xml:space="preserve">Development Director</t>
  </si>
  <si>
    <t xml:space="preserve">Lesley Ellis School</t>
  </si>
  <si>
    <t xml:space="preserve">Clapp, Patrick</t>
  </si>
  <si>
    <t xml:space="preserve">20 Ellsworth Ave</t>
  </si>
  <si>
    <t xml:space="preserve">Harvard Business School</t>
  </si>
  <si>
    <t xml:space="preserve">Crump, Emily</t>
  </si>
  <si>
    <t xml:space="preserve">32 Batchelder St</t>
  </si>
  <si>
    <t xml:space="preserve">Senior Managing Director</t>
  </si>
  <si>
    <t xml:space="preserve">Teach For America</t>
  </si>
  <si>
    <t xml:space="preserve">DiCesare, Lorrie</t>
  </si>
  <si>
    <t xml:space="preserve">61 Willow At</t>
  </si>
  <si>
    <t xml:space="preserve">Lorrie DiCesare</t>
  </si>
  <si>
    <t xml:space="preserve">Donahue, Kerry</t>
  </si>
  <si>
    <t xml:space="preserve">17 Norwood Ave Unit 1</t>
  </si>
  <si>
    <t xml:space="preserve">02145</t>
  </si>
  <si>
    <t xml:space="preserve">TFA Massachusetts</t>
  </si>
  <si>
    <t xml:space="preserve">Egan, Timothy</t>
  </si>
  <si>
    <t xml:space="preserve">12 Stanford Road</t>
  </si>
  <si>
    <t xml:space="preserve">Timothy Egan</t>
  </si>
  <si>
    <t xml:space="preserve">Falcone, Michael</t>
  </si>
  <si>
    <t xml:space="preserve">145 Worcester Street</t>
  </si>
  <si>
    <t xml:space="preserve">02118</t>
  </si>
  <si>
    <t xml:space="preserve">Michael Falcone</t>
  </si>
  <si>
    <t xml:space="preserve">Fulham, Timothy</t>
  </si>
  <si>
    <t xml:space="preserve">15 Windsor Rd.</t>
  </si>
  <si>
    <t xml:space="preserve">Private equity</t>
  </si>
  <si>
    <t xml:space="preserve">Fulham &amp; Co.</t>
  </si>
  <si>
    <t xml:space="preserve">Hallett, Ellen</t>
  </si>
  <si>
    <t xml:space="preserve">62 Upson Rd</t>
  </si>
  <si>
    <t xml:space="preserve">02482-2258</t>
  </si>
  <si>
    <t xml:space="preserve">Hennessey, John W</t>
  </si>
  <si>
    <t xml:space="preserve">460 Conant Road</t>
  </si>
  <si>
    <t xml:space="preserve">Weston</t>
  </si>
  <si>
    <t xml:space="preserve">02493</t>
  </si>
  <si>
    <t xml:space="preserve">Holmquist, Kara</t>
  </si>
  <si>
    <t xml:space="preserve">286 Rosemary Street</t>
  </si>
  <si>
    <t xml:space="preserve">Needham</t>
  </si>
  <si>
    <t xml:space="preserve">02494</t>
  </si>
  <si>
    <t xml:space="preserve">MSPCA</t>
  </si>
  <si>
    <t xml:space="preserve">Kuo, Tom</t>
  </si>
  <si>
    <t xml:space="preserve">Unit 709</t>
  </si>
  <si>
    <t xml:space="preserve">Investor</t>
  </si>
  <si>
    <t xml:space="preserve">A-Street</t>
  </si>
  <si>
    <t xml:space="preserve">Latshang, Pema</t>
  </si>
  <si>
    <t xml:space="preserve">119 Chilton</t>
  </si>
  <si>
    <t xml:space="preserve">Pema Latshang</t>
  </si>
  <si>
    <t xml:space="preserve">Matthews, Daniel</t>
  </si>
  <si>
    <t xml:space="preserve">280 Hillside Ave</t>
  </si>
  <si>
    <t xml:space="preserve">Daniel P. Matthews</t>
  </si>
  <si>
    <t xml:space="preserve">Morrissey, Sean</t>
  </si>
  <si>
    <t xml:space="preserve">78 Candia Street</t>
  </si>
  <si>
    <t xml:space="preserve">Weymouth</t>
  </si>
  <si>
    <t xml:space="preserve">02189</t>
  </si>
  <si>
    <t xml:space="preserve">Morrissey &amp; Associates LLC</t>
  </si>
  <si>
    <t xml:space="preserve">Mullin, Joseph</t>
  </si>
  <si>
    <t xml:space="preserve">235 Wellesley Street</t>
  </si>
  <si>
    <t xml:space="preserve">Philatelist</t>
  </si>
  <si>
    <t xml:space="preserve">Spellman Museum</t>
  </si>
  <si>
    <t xml:space="preserve">Newton, Claire</t>
  </si>
  <si>
    <t xml:space="preserve">21 Beaver Place</t>
  </si>
  <si>
    <t xml:space="preserve">ONeil, Matthew</t>
  </si>
  <si>
    <t xml:space="preserve">26 Orchard Lane</t>
  </si>
  <si>
    <t xml:space="preserve">Mathhew Oneil</t>
  </si>
  <si>
    <t xml:space="preserve">Parsons, Elizabeth</t>
  </si>
  <si>
    <t xml:space="preserve">19 Essex Street</t>
  </si>
  <si>
    <t xml:space="preserve">Prevention/Outreach manager</t>
  </si>
  <si>
    <t xml:space="preserve">Town of Wakefield</t>
  </si>
  <si>
    <t xml:space="preserve">Peske, Heather</t>
  </si>
  <si>
    <t xml:space="preserve">41 Sunset Rd.</t>
  </si>
  <si>
    <t xml:space="preserve">non-profit</t>
  </si>
  <si>
    <t xml:space="preserve">NCTQ</t>
  </si>
  <si>
    <t xml:space="preserve">Robbie, Eric</t>
  </si>
  <si>
    <t xml:space="preserve">63 W Emerson St. #4</t>
  </si>
  <si>
    <t xml:space="preserve">CMBG3 Law</t>
  </si>
  <si>
    <t xml:space="preserve">Ryan, Susan</t>
  </si>
  <si>
    <t xml:space="preserve">29 Lincoln Road</t>
  </si>
  <si>
    <t xml:space="preserve">Salogar, Dominique</t>
  </si>
  <si>
    <t xml:space="preserve">3 Kelshill Road</t>
  </si>
  <si>
    <t xml:space="preserve">01863</t>
  </si>
  <si>
    <t xml:space="preserve">Corry associates</t>
  </si>
  <si>
    <t xml:space="preserve">Sprague, Kaitlyn</t>
  </si>
  <si>
    <t xml:space="preserve">4 Coleman Rd</t>
  </si>
  <si>
    <t xml:space="preserve">Government Affairs Lead</t>
  </si>
  <si>
    <t xml:space="preserve">UCB</t>
  </si>
  <si>
    <t xml:space="preserve">Theermann, Phyllis</t>
  </si>
  <si>
    <t xml:space="preserve">13 No Thanks Dr.</t>
  </si>
  <si>
    <t xml:space="preserve">02482</t>
  </si>
  <si>
    <t xml:space="preserve">Abbene, Anthony</t>
  </si>
  <si>
    <t xml:space="preserve">72 Spear Street</t>
  </si>
  <si>
    <t xml:space="preserve">02176-5627</t>
  </si>
  <si>
    <t xml:space="preserve">7/22/26 Deposit Report</t>
  </si>
  <si>
    <t xml:space="preserve">Bonarrigo, Tom</t>
  </si>
  <si>
    <t xml:space="preserve">64 Hancock St. Apt. 1</t>
  </si>
  <si>
    <t xml:space="preserve">Brian Hickeys Associates</t>
  </si>
  <si>
    <t xml:space="preserve">Burns, Ellen</t>
  </si>
  <si>
    <t xml:space="preserve">4 Croton St</t>
  </si>
  <si>
    <t xml:space="preserve">Wellesley Hills</t>
  </si>
  <si>
    <t xml:space="preserve">retired</t>
  </si>
  <si>
    <t xml:space="preserve">C Clark, Jon</t>
  </si>
  <si>
    <t xml:space="preserve">105 Beverly Road</t>
  </si>
  <si>
    <t xml:space="preserve">02467</t>
  </si>
  <si>
    <t xml:space="preserve">Administrator</t>
  </si>
  <si>
    <t xml:space="preserve">Brooke Charter Schools</t>
  </si>
  <si>
    <t xml:space="preserve">Ceurvels, Timothy</t>
  </si>
  <si>
    <t xml:space="preserve">30 Cushing Hill Road</t>
  </si>
  <si>
    <t xml:space="preserve">Hanover</t>
  </si>
  <si>
    <t xml:space="preserve">02339</t>
  </si>
  <si>
    <t xml:space="preserve">Eversource</t>
  </si>
  <si>
    <t xml:space="preserve">Earle, Ryan</t>
  </si>
  <si>
    <t xml:space="preserve">20 Old Town Way</t>
  </si>
  <si>
    <t xml:space="preserve">Community Relations</t>
  </si>
  <si>
    <t xml:space="preserve">Flammia, Michael</t>
  </si>
  <si>
    <t xml:space="preserve">2 Patriot Way</t>
  </si>
  <si>
    <t xml:space="preserve">North Reading</t>
  </si>
  <si>
    <t xml:space="preserve">01864-3225</t>
  </si>
  <si>
    <t xml:space="preserve">Eckert Seamans</t>
  </si>
  <si>
    <t xml:space="preserve">Hickey, Brian</t>
  </si>
  <si>
    <t xml:space="preserve">9 Park St Suite 200</t>
  </si>
  <si>
    <t xml:space="preserve">Brian S. Hickey Associates</t>
  </si>
  <si>
    <t xml:space="preserve">Hickey, Thomas</t>
  </si>
  <si>
    <t xml:space="preserve">38 Mayflower Rd</t>
  </si>
  <si>
    <t xml:space="preserve">Government Affairs</t>
  </si>
  <si>
    <t xml:space="preserve">Brian Hickey Associates</t>
  </si>
  <si>
    <t xml:space="preserve">MALLOY, William</t>
  </si>
  <si>
    <t xml:space="preserve">9 Park St. Suite 200</t>
  </si>
  <si>
    <t xml:space="preserve">Brian S.Hickey &amp;  Associates</t>
  </si>
  <si>
    <t xml:space="preserve">Nelken, Leslie</t>
  </si>
  <si>
    <t xml:space="preserve">100 Gay St.</t>
  </si>
  <si>
    <t xml:space="preserve">02492</t>
  </si>
  <si>
    <t xml:space="preserve">Nickerson, Paul</t>
  </si>
  <si>
    <t xml:space="preserve">260 Tremont St Apt 6</t>
  </si>
  <si>
    <t xml:space="preserve">O'Brien, Neil</t>
  </si>
  <si>
    <t xml:space="preserve">9 Park St</t>
  </si>
  <si>
    <t xml:space="preserve">O'Connor, Brian</t>
  </si>
  <si>
    <t xml:space="preserve">One Boston Place 26th Floor</t>
  </si>
  <si>
    <t xml:space="preserve">Olney, Lise</t>
  </si>
  <si>
    <t xml:space="preserve">15 Windsor Road</t>
  </si>
  <si>
    <t xml:space="preserve">Not employed</t>
  </si>
  <si>
    <t xml:space="preserve">Pattillo, Janet</t>
  </si>
  <si>
    <t xml:space="preserve">2 Jackson Pond Rd</t>
  </si>
  <si>
    <t xml:space="preserve">Robert A. DeLeo Committee</t>
  </si>
  <si>
    <t xml:space="preserve">Rodriguez, Bridget</t>
  </si>
  <si>
    <t xml:space="preserve">171 Larch road</t>
  </si>
  <si>
    <t xml:space="preserve">Samborski, Megan</t>
  </si>
  <si>
    <t xml:space="preserve">7 Hampton Road</t>
  </si>
  <si>
    <t xml:space="preserve">Bgc</t>
  </si>
  <si>
    <t xml:space="preserve">Sparrow, Luisa</t>
  </si>
  <si>
    <t xml:space="preserve">191 Chestnut St</t>
  </si>
  <si>
    <t xml:space="preserve">teacher</t>
  </si>
  <si>
    <t xml:space="preserve">Testa, Corey</t>
  </si>
  <si>
    <t xml:space="preserve">44 J St</t>
  </si>
  <si>
    <t xml:space="preserve">Hull</t>
  </si>
  <si>
    <t xml:space="preserve">02045</t>
  </si>
  <si>
    <t xml:space="preserve">Assistant Executive Director</t>
  </si>
  <si>
    <t xml:space="preserve">Town of Wellesley</t>
  </si>
  <si>
    <t xml:space="preserve">Zaya, John</t>
  </si>
  <si>
    <t xml:space="preserve">168C Franklin Street Apt 3506</t>
  </si>
  <si>
    <t xml:space="preserve">Environmental League of Massachusetts Action Fund Political Action Committee</t>
  </si>
  <si>
    <t xml:space="preserve">141 Tremont Street, 3rd Floor</t>
  </si>
  <si>
    <t xml:space="preserve">02111</t>
  </si>
  <si>
    <t xml:space="preserve">7/16/26 Deposit Report</t>
  </si>
  <si>
    <t xml:space="preserve">Bergeron, Lisa</t>
  </si>
  <si>
    <t xml:space="preserve">63 Howard St</t>
  </si>
  <si>
    <t xml:space="preserve">Studio Bergeron</t>
  </si>
  <si>
    <t xml:space="preserve">7/15/26 Deposit Report</t>
  </si>
  <si>
    <t xml:space="preserve">Blain, Craig</t>
  </si>
  <si>
    <t xml:space="preserve">148 Boston Rock Rd</t>
  </si>
  <si>
    <t xml:space="preserve">Surmount Therapeutics</t>
  </si>
  <si>
    <t xml:space="preserve">Capone-Condon, Lisa</t>
  </si>
  <si>
    <t xml:space="preserve">84 Boston Rock Rd.</t>
  </si>
  <si>
    <t xml:space="preserve">Communications Consultant</t>
  </si>
  <si>
    <t xml:space="preserve">Lisa Capone-Condon</t>
  </si>
  <si>
    <t xml:space="preserve">Capuano, John</t>
  </si>
  <si>
    <t xml:space="preserve">31 Leonard Road</t>
  </si>
  <si>
    <t xml:space="preserve">D'Ambrosio, Claire</t>
  </si>
  <si>
    <t xml:space="preserve">131 Boston Rock Road</t>
  </si>
  <si>
    <t xml:space="preserve">Health care</t>
  </si>
  <si>
    <t xml:space="preserve">Gurgone, Lisa</t>
  </si>
  <si>
    <t xml:space="preserve">48 Cowasset Lane</t>
  </si>
  <si>
    <t xml:space="preserve">Waltham</t>
  </si>
  <si>
    <t xml:space="preserve">02451</t>
  </si>
  <si>
    <t xml:space="preserve">Mystic Valley Elder Services</t>
  </si>
  <si>
    <t xml:space="preserve">Haddad, Patricia</t>
  </si>
  <si>
    <t xml:space="preserve">250 Marble St.</t>
  </si>
  <si>
    <t xml:space="preserve">Somerset</t>
  </si>
  <si>
    <t xml:space="preserve">02726</t>
  </si>
  <si>
    <t xml:space="preserve">Halloran, Lisa</t>
  </si>
  <si>
    <t xml:space="preserve">27 Whittier St</t>
  </si>
  <si>
    <t xml:space="preserve">Lisa Spang</t>
  </si>
  <si>
    <t xml:space="preserve">Tablada, Jonathan</t>
  </si>
  <si>
    <t xml:space="preserve">134 Boston Rock Road</t>
  </si>
  <si>
    <t xml:space="preserve">Marketer</t>
  </si>
  <si>
    <t xml:space="preserve">HubSpot</t>
  </si>
  <si>
    <t xml:space="preserve">Yourgrau, Tuggelin</t>
  </si>
  <si>
    <t xml:space="preserve">21 Geneva Road</t>
  </si>
  <si>
    <t xml:space="preserve">Zabel, Steph</t>
  </si>
  <si>
    <t xml:space="preserve">5 N High St</t>
  </si>
  <si>
    <t xml:space="preserve">Exec director</t>
  </si>
  <si>
    <t xml:space="preserve">Melrose farmers market</t>
  </si>
  <si>
    <t xml:space="preserve">Other</t>
  </si>
  <si>
    <t xml:space="preserve">Bellaire, John</t>
  </si>
  <si>
    <t xml:space="preserve">136 Highland Ave</t>
  </si>
  <si>
    <t xml:space="preserve">Analyst</t>
  </si>
  <si>
    <t xml:space="preserve">Bellwether</t>
  </si>
  <si>
    <t xml:space="preserve">7/8/26 Deposit Report</t>
  </si>
  <si>
    <t xml:space="preserve">Oosterman, Jim</t>
  </si>
  <si>
    <t xml:space="preserve">54 Ellis Farm Lane</t>
  </si>
  <si>
    <t xml:space="preserve">Oosterman, Lisa</t>
  </si>
  <si>
    <t xml:space="preserve">54 Ellis Farm Ln</t>
  </si>
  <si>
    <t xml:space="preserve">ShaLLCross, Bette</t>
  </si>
  <si>
    <t xml:space="preserve">Whiting, Carolyn</t>
  </si>
  <si>
    <t xml:space="preserve">17 Chestnut Rd</t>
  </si>
  <si>
    <t xml:space="preserve">Yourgrau, Elizabeth</t>
  </si>
  <si>
    <t xml:space="preserve">CTE Kate Lipper Garabedian</t>
  </si>
  <si>
    <t xml:space="preserve">21 Mystic Ave</t>
  </si>
  <si>
    <t xml:space="preserve">Anderman, Erin</t>
  </si>
  <si>
    <t xml:space="preserve">30 Hanson St. #3</t>
  </si>
  <si>
    <t xml:space="preserve">Haemonetics Corporation</t>
  </si>
  <si>
    <t xml:space="preserve">7/1/26 Deposit Report</t>
  </si>
  <si>
    <t xml:space="preserve">Arnold, Janis</t>
  </si>
  <si>
    <t xml:space="preserve">50 Highview Ave</t>
  </si>
  <si>
    <t xml:space="preserve">Clinical social worker</t>
  </si>
  <si>
    <t xml:space="preserve">Boston children's hospital</t>
  </si>
  <si>
    <t xml:space="preserve">Bettencourt, Michael</t>
  </si>
  <si>
    <t xml:space="preserve">5 Amberwood Drive</t>
  </si>
  <si>
    <t xml:space="preserve">Attorney General's Office</t>
  </si>
  <si>
    <t xml:space="preserve">Grigoriadis, Maria</t>
  </si>
  <si>
    <t xml:space="preserve">112 Upham street</t>
  </si>
  <si>
    <t xml:space="preserve">Quality engineer</t>
  </si>
  <si>
    <t xml:space="preserve">Foundation medicine Inc.</t>
  </si>
  <si>
    <t xml:space="preserve">Kopans, Aliza</t>
  </si>
  <si>
    <t xml:space="preserve">2 Princeton Rd</t>
  </si>
  <si>
    <t xml:space="preserve">Policy Fellow</t>
  </si>
  <si>
    <t xml:space="preserve">East Boston Social Centers</t>
  </si>
  <si>
    <t xml:space="preserve">Layton, Keri</t>
  </si>
  <si>
    <t xml:space="preserve">188 Mystic Valley Pkwy</t>
  </si>
  <si>
    <t xml:space="preserve">Naturopathic doctor</t>
  </si>
  <si>
    <t xml:space="preserve">Keri Layton</t>
  </si>
  <si>
    <t xml:space="preserve">Murphy, Michael</t>
  </si>
  <si>
    <t xml:space="preserve">66 Watervale Road</t>
  </si>
  <si>
    <t xml:space="preserve">K&amp;L Gates</t>
  </si>
  <si>
    <t xml:space="preserve">O'Hearn, Mark</t>
  </si>
  <si>
    <t xml:space="preserve">187 Boston Rock Road</t>
  </si>
  <si>
    <t xml:space="preserve">Sales</t>
  </si>
  <si>
    <t xml:space="preserve">Pools by Andrews Inc.</t>
  </si>
  <si>
    <t xml:space="preserve">Beaulieu, Kathleen</t>
  </si>
  <si>
    <t xml:space="preserve">Po Box 274</t>
  </si>
  <si>
    <t xml:space="preserve">6/29/26 Deposit Report</t>
  </si>
  <si>
    <t xml:space="preserve">21 Boston Rock Road</t>
  </si>
  <si>
    <t xml:space="preserve">Ironworkers Union Local 7 Pol Action Comm</t>
  </si>
  <si>
    <t xml:space="preserve">195 Old Colony Avenue</t>
  </si>
  <si>
    <t xml:space="preserve">South Boston</t>
  </si>
  <si>
    <t xml:space="preserve">Jacobson, Lisa</t>
  </si>
  <si>
    <t xml:space="preserve">123 Beltran St</t>
  </si>
  <si>
    <t xml:space="preserve">Ledonne, David</t>
  </si>
  <si>
    <t xml:space="preserve">31 Avon Street, Apt 3</t>
  </si>
  <si>
    <t xml:space="preserve">Boston Re-Employment Center Supervisor</t>
  </si>
  <si>
    <t xml:space="preserve">Masshire Department of Career Services</t>
  </si>
  <si>
    <t xml:space="preserve">McCoubrey, Brian</t>
  </si>
  <si>
    <t xml:space="preserve">82 Elm Street</t>
  </si>
  <si>
    <t xml:space="preserve">Amisano, Philip</t>
  </si>
  <si>
    <t xml:space="preserve">79 Appleton St.</t>
  </si>
  <si>
    <t xml:space="preserve">Eliot CHS Lexington MA</t>
  </si>
  <si>
    <t xml:space="preserve">6/24/26 Deposit Report</t>
  </si>
  <si>
    <t xml:space="preserve">Bartley, John</t>
  </si>
  <si>
    <t xml:space="preserve">33 Robbins Road</t>
  </si>
  <si>
    <t xml:space="preserve">Watertown</t>
  </si>
  <si>
    <t xml:space="preserve">02472</t>
  </si>
  <si>
    <t xml:space="preserve">Beacon Hill Consulting Group</t>
  </si>
  <si>
    <t xml:space="preserve">Blais, Natalie</t>
  </si>
  <si>
    <t xml:space="preserve">259 River Rd</t>
  </si>
  <si>
    <t xml:space="preserve">South Deerfield</t>
  </si>
  <si>
    <t xml:space="preserve">01373</t>
  </si>
  <si>
    <t xml:space="preserve">Associate Vice Chancellor</t>
  </si>
  <si>
    <t xml:space="preserve">UMass Amherst</t>
  </si>
  <si>
    <t xml:space="preserve">brady, bill</t>
  </si>
  <si>
    <t xml:space="preserve">165 woburn street</t>
  </si>
  <si>
    <t xml:space="preserve">Holland &amp; Knight LLP</t>
  </si>
  <si>
    <t xml:space="preserve">Craigie, Jeanne</t>
  </si>
  <si>
    <t xml:space="preserve">40 Main Street unit 508</t>
  </si>
  <si>
    <t xml:space="preserve">Gosselin, Kiley</t>
  </si>
  <si>
    <t xml:space="preserve">180 Deercliff Road</t>
  </si>
  <si>
    <t xml:space="preserve">Avon</t>
  </si>
  <si>
    <t xml:space="preserve">CT</t>
  </si>
  <si>
    <t xml:space="preserve">06001</t>
  </si>
  <si>
    <t xml:space="preserve">Housing Development Fund Inc.</t>
  </si>
  <si>
    <t xml:space="preserve">Gribbon, Courtney</t>
  </si>
  <si>
    <t xml:space="preserve">41 Lyall St</t>
  </si>
  <si>
    <t xml:space="preserve">West Roxbury</t>
  </si>
  <si>
    <t xml:space="preserve">02132</t>
  </si>
  <si>
    <t xml:space="preserve">Liberty Mutual</t>
  </si>
  <si>
    <t xml:space="preserve">Michalowski, Mark</t>
  </si>
  <si>
    <t xml:space="preserve">538 Newton Street</t>
  </si>
  <si>
    <t xml:space="preserve">Chestnut Hill</t>
  </si>
  <si>
    <t xml:space="preserve"> </t>
  </si>
  <si>
    <t xml:space="preserve">Bomba, Laurie</t>
  </si>
  <si>
    <t xml:space="preserve">17 Lakeview Rd #2</t>
  </si>
  <si>
    <t xml:space="preserve">6/17/26 Deposit Report</t>
  </si>
  <si>
    <t xml:space="preserve">Guardia, Anthony</t>
  </si>
  <si>
    <t xml:space="preserve">27 Davey Lane</t>
  </si>
  <si>
    <t xml:space="preserve">Anthony Guardia</t>
  </si>
  <si>
    <t xml:space="preserve">Lewis, Amanda</t>
  </si>
  <si>
    <t xml:space="preserve">6 Wilson Street</t>
  </si>
  <si>
    <t xml:space="preserve">Morad, Dianne</t>
  </si>
  <si>
    <t xml:space="preserve">29 Spaulding Street</t>
  </si>
  <si>
    <t xml:space="preserve">Shawmut Strategies Group</t>
  </si>
  <si>
    <t xml:space="preserve">Murphy, Nick</t>
  </si>
  <si>
    <t xml:space="preserve">121 conant rd</t>
  </si>
  <si>
    <t xml:space="preserve">melrose</t>
  </si>
  <si>
    <t xml:space="preserve">02176-3604</t>
  </si>
  <si>
    <t xml:space="preserve">Manager Manafacturing</t>
  </si>
  <si>
    <t xml:space="preserve">Kettle Cuisine</t>
  </si>
  <si>
    <t xml:space="preserve">Matthew Oneil</t>
  </si>
  <si>
    <t xml:space="preserve">Landry, Leslie</t>
  </si>
  <si>
    <t xml:space="preserve">61 Maple St</t>
  </si>
  <si>
    <t xml:space="preserve">6/10/26 Deposit Report</t>
  </si>
  <si>
    <t xml:space="preserve">Lippman, Susan</t>
  </si>
  <si>
    <t xml:space="preserve">23 Fairview Rd</t>
  </si>
  <si>
    <t xml:space="preserve">Nugent, Matthew</t>
  </si>
  <si>
    <t xml:space="preserve">8 Vine St Unit 6</t>
  </si>
  <si>
    <t xml:space="preserve">Beverly</t>
  </si>
  <si>
    <t xml:space="preserve">01915</t>
  </si>
  <si>
    <t xml:space="preserve">21 Forest Rd.</t>
  </si>
  <si>
    <t xml:space="preserve">6/3/26 Deposit Report</t>
  </si>
  <si>
    <t xml:space="preserve">Wright, Frank</t>
  </si>
  <si>
    <t xml:space="preserve">191 Florence St</t>
  </si>
  <si>
    <t xml:space="preserve">Anderson, Deborah</t>
  </si>
  <si>
    <t xml:space="preserve">63 Morgan St</t>
  </si>
  <si>
    <t xml:space="preserve">5/21/26 Deposit Report</t>
  </si>
  <si>
    <t xml:space="preserve">Chen, Molly</t>
  </si>
  <si>
    <t xml:space="preserve">78 Maple St</t>
  </si>
  <si>
    <t xml:space="preserve">Connolly, Richard</t>
  </si>
  <si>
    <t xml:space="preserve">7 Union St</t>
  </si>
  <si>
    <t xml:space="preserve">Coolidge, Nancy</t>
  </si>
  <si>
    <t xml:space="preserve">1010 Waltham St Apt 20</t>
  </si>
  <si>
    <t xml:space="preserve">Hamblin, Eileen</t>
  </si>
  <si>
    <t xml:space="preserve">150 Youle Street</t>
  </si>
  <si>
    <t xml:space="preserve">real estate broker</t>
  </si>
  <si>
    <t xml:space="preserve">Leading Edge Real Estate</t>
  </si>
  <si>
    <t xml:space="preserve">Keane, James</t>
  </si>
  <si>
    <t xml:space="preserve">182 Woodcrest Drive</t>
  </si>
  <si>
    <t xml:space="preserve">Keane &amp; Klein</t>
  </si>
  <si>
    <t xml:space="preserve">Law, Jason</t>
  </si>
  <si>
    <t xml:space="preserve">Po Box 32</t>
  </si>
  <si>
    <t xml:space="preserve">Melle, Carol</t>
  </si>
  <si>
    <t xml:space="preserve">35 Wyoming Ave</t>
  </si>
  <si>
    <t xml:space="preserve">Melvin, George</t>
  </si>
  <si>
    <t xml:space="preserve">44 Thurston Road</t>
  </si>
  <si>
    <t xml:space="preserve">New Car Dealer Political Action Committee</t>
  </si>
  <si>
    <t xml:space="preserve">P. O Box 960491</t>
  </si>
  <si>
    <t xml:space="preserve">02196</t>
  </si>
  <si>
    <t xml:space="preserve">Raymond, Rebecca Rolston</t>
  </si>
  <si>
    <t xml:space="preserve">6719 Big Ridge Rd</t>
  </si>
  <si>
    <t xml:space="preserve">Hixson</t>
  </si>
  <si>
    <t xml:space="preserve">TN</t>
  </si>
  <si>
    <t xml:space="preserve">37343</t>
  </si>
  <si>
    <t xml:space="preserve">Roche, Maureen</t>
  </si>
  <si>
    <t xml:space="preserve">251 Grove St</t>
  </si>
  <si>
    <t xml:space="preserve">Walsh, Thomas</t>
  </si>
  <si>
    <t xml:space="preserve">170 Lynnfield St</t>
  </si>
  <si>
    <t xml:space="preserve">Peabody</t>
  </si>
  <si>
    <t xml:space="preserve">01960</t>
  </si>
  <si>
    <t xml:space="preserve">State Representative</t>
  </si>
  <si>
    <t xml:space="preserve">Commonwealth of Mass</t>
  </si>
  <si>
    <t xml:space="preserve">Wheelock, Karen</t>
  </si>
  <si>
    <t xml:space="preserve">45 Loomis St Apt 306b</t>
  </si>
  <si>
    <t xml:space="preserve">Allen, Kay</t>
  </si>
  <si>
    <t xml:space="preserve">26 Rockingham Avenue</t>
  </si>
  <si>
    <t xml:space="preserve">5/20/26 Deposit Report</t>
  </si>
  <si>
    <t xml:space="preserve">Tierney, Caroline</t>
  </si>
  <si>
    <t xml:space="preserve">52 Mystic Ave</t>
  </si>
  <si>
    <t xml:space="preserve">Govt employee</t>
  </si>
  <si>
    <t xml:space="preserve">Commonwealth of MA</t>
  </si>
  <si>
    <t xml:space="preserve">Walsh, Matt</t>
  </si>
  <si>
    <t xml:space="preserve">45 Florence St.</t>
  </si>
  <si>
    <t xml:space="preserve">Legislative Aide</t>
  </si>
  <si>
    <t xml:space="preserve">Anderson, Beth</t>
  </si>
  <si>
    <t xml:space="preserve">26 Sunset Rd</t>
  </si>
  <si>
    <t xml:space="preserve">Nahant</t>
  </si>
  <si>
    <t xml:space="preserve">01908</t>
  </si>
  <si>
    <t xml:space="preserve">Phoenix Charter Academy Network</t>
  </si>
  <si>
    <t xml:space="preserve">5/13/26 Deposit Report</t>
  </si>
  <si>
    <t xml:space="preserve">brennan jr, john a.</t>
  </si>
  <si>
    <t xml:space="preserve">75 cambridge pky # 306</t>
  </si>
  <si>
    <t xml:space="preserve">02142</t>
  </si>
  <si>
    <t xml:space="preserve">brennan group inc.</t>
  </si>
  <si>
    <t xml:space="preserve">Brennan, John</t>
  </si>
  <si>
    <t xml:space="preserve">39 Baldwin Street</t>
  </si>
  <si>
    <t xml:space="preserve">The Brennan Group Inc.</t>
  </si>
  <si>
    <t xml:space="preserve">Gabrieli, Chris</t>
  </si>
  <si>
    <t xml:space="preserve">8 Louisburg Square</t>
  </si>
  <si>
    <t xml:space="preserve">Part Time Lecturer</t>
  </si>
  <si>
    <t xml:space="preserve">Harvard Graduate School of Education</t>
  </si>
  <si>
    <t xml:space="preserve">Hills, Matt</t>
  </si>
  <si>
    <t xml:space="preserve">25 HOBART ROAD</t>
  </si>
  <si>
    <t xml:space="preserve">NEWTON CENTRE</t>
  </si>
  <si>
    <t xml:space="preserve">02459</t>
  </si>
  <si>
    <t xml:space="preserve">Corporate Director</t>
  </si>
  <si>
    <t xml:space="preserve">Matt Hills</t>
  </si>
  <si>
    <t xml:space="preserve">Icin, Eylem</t>
  </si>
  <si>
    <t xml:space="preserve">21 Thomas Rd</t>
  </si>
  <si>
    <t xml:space="preserve">Lynnfield</t>
  </si>
  <si>
    <t xml:space="preserve">Pioneer Charter School</t>
  </si>
  <si>
    <t xml:space="preserve">McCall, Kevin</t>
  </si>
  <si>
    <t xml:space="preserve">117 Lakeview Avenue</t>
  </si>
  <si>
    <t xml:space="preserve">Paradigm Properties LLC</t>
  </si>
  <si>
    <t xml:space="preserve">Nicolette, Tim</t>
  </si>
  <si>
    <t xml:space="preserve">224 Pearl Street Apt. 1</t>
  </si>
  <si>
    <t xml:space="preserve">MCPSA</t>
  </si>
  <si>
    <t xml:space="preserve">O'Brien, Daniel</t>
  </si>
  <si>
    <t xml:space="preserve">275 Central ST</t>
  </si>
  <si>
    <t xml:space="preserve">Lawyer/Legislative Agent</t>
  </si>
  <si>
    <t xml:space="preserve">The Brennan Group</t>
  </si>
  <si>
    <t xml:space="preserve">Bernard, Lynda</t>
  </si>
  <si>
    <t xml:space="preserve">20 Carlson Circle</t>
  </si>
  <si>
    <t xml:space="preserve">5/6/26 Deposit Report</t>
  </si>
  <si>
    <t xml:space="preserve">Finegold, Barry</t>
  </si>
  <si>
    <t xml:space="preserve">39 Morton Street</t>
  </si>
  <si>
    <t xml:space="preserve">Dalton &amp; Finegold</t>
  </si>
  <si>
    <t xml:space="preserve">Pape, Danielle</t>
  </si>
  <si>
    <t xml:space="preserve">10 Drumlin Hill Road</t>
  </si>
  <si>
    <t xml:space="preserve">Bolton</t>
  </si>
  <si>
    <t xml:space="preserve">01740</t>
  </si>
  <si>
    <t xml:space="preserve">Educational leader</t>
  </si>
  <si>
    <t xml:space="preserve">MA Charter Public School Association</t>
  </si>
  <si>
    <t xml:space="preserve">Rodriguez, Alexander</t>
  </si>
  <si>
    <t xml:space="preserve">45 Appleton St.</t>
  </si>
  <si>
    <t xml:space="preserve">Marketing Manager</t>
  </si>
  <si>
    <t xml:space="preserve">Museum of Science Boston</t>
  </si>
  <si>
    <t xml:space="preserve">Smolinsky, John</t>
  </si>
  <si>
    <t xml:space="preserve">26 woodland Rd.</t>
  </si>
  <si>
    <t xml:space="preserve">Georgetown</t>
  </si>
  <si>
    <t xml:space="preserve">01833</t>
  </si>
  <si>
    <t xml:space="preserve">Ballew, Tyler</t>
  </si>
  <si>
    <t xml:space="preserve">3 Franklin Ter.</t>
  </si>
  <si>
    <t xml:space="preserve">Diamond Generating Corporation</t>
  </si>
  <si>
    <t xml:space="preserve">4/29/26 Deposit Report</t>
  </si>
  <si>
    <t xml:space="preserve">Bergin, John</t>
  </si>
  <si>
    <t xml:space="preserve">21 Batchelder Street</t>
  </si>
  <si>
    <t xml:space="preserve">Brincheiro, Nancy</t>
  </si>
  <si>
    <t xml:space="preserve">14 Geneva Road</t>
  </si>
  <si>
    <t xml:space="preserve">Proj Manager</t>
  </si>
  <si>
    <t xml:space="preserve">Unilogcorp</t>
  </si>
  <si>
    <t xml:space="preserve">Halsey, Sharon</t>
  </si>
  <si>
    <t xml:space="preserve">2102 Crooked Creek Rd</t>
  </si>
  <si>
    <t xml:space="preserve">Greenville</t>
  </si>
  <si>
    <t xml:space="preserve">27858</t>
  </si>
  <si>
    <t xml:space="preserve">Standardized Patient</t>
  </si>
  <si>
    <t xml:space="preserve">ECU</t>
  </si>
  <si>
    <t xml:space="preserve">Helies, Anthony</t>
  </si>
  <si>
    <t xml:space="preserve">45 Shady Hill Road</t>
  </si>
  <si>
    <t xml:space="preserve">Anthony Helies</t>
  </si>
  <si>
    <t xml:space="preserve">Interbartolo, Rebecca</t>
  </si>
  <si>
    <t xml:space="preserve">33 Woodland Avenue</t>
  </si>
  <si>
    <t xml:space="preserve">Peabody Public Schools</t>
  </si>
  <si>
    <t xml:space="preserve">Sulahian, Brooke</t>
  </si>
  <si>
    <t xml:space="preserve">58 Albion St.</t>
  </si>
  <si>
    <t xml:space="preserve">Non-profit management</t>
  </si>
  <si>
    <t xml:space="preserve">Hope for Our Sisters</t>
  </si>
  <si>
    <t xml:space="preserve">4/23/26 Deposit Report</t>
  </si>
  <si>
    <t xml:space="preserve">Belfanti, Paolo</t>
  </si>
  <si>
    <t xml:space="preserve">53 Wentworth Road</t>
  </si>
  <si>
    <t xml:space="preserve">Boston Carmen's Union PAC</t>
  </si>
  <si>
    <t xml:space="preserve">50 Federal Street, 9th Floor</t>
  </si>
  <si>
    <t xml:space="preserve">02110</t>
  </si>
  <si>
    <t xml:space="preserve">Cassidy, Joan</t>
  </si>
  <si>
    <t xml:space="preserve">61 Clifton Park</t>
  </si>
  <si>
    <t xml:space="preserve">Collins, Kathleen</t>
  </si>
  <si>
    <t xml:space="preserve">192 West Wyoming Ave</t>
  </si>
  <si>
    <t xml:space="preserve">Coyne Jr, William</t>
  </si>
  <si>
    <t xml:space="preserve">936 E Broadway</t>
  </si>
  <si>
    <t xml:space="preserve">Consulting- returned by bank</t>
  </si>
  <si>
    <t xml:space="preserve">William Coyne Esq-returned By Bank</t>
  </si>
  <si>
    <t xml:space="preserve">16 Gibbons St</t>
  </si>
  <si>
    <t xml:space="preserve">Emmel, Rich</t>
  </si>
  <si>
    <t xml:space="preserve">232 Trement St</t>
  </si>
  <si>
    <t xml:space="preserve">Fertig, Gail</t>
  </si>
  <si>
    <t xml:space="preserve">10 Sunset Rd</t>
  </si>
  <si>
    <t xml:space="preserve">Foreman, Etsie</t>
  </si>
  <si>
    <t xml:space="preserve">952 Franklin Street</t>
  </si>
  <si>
    <t xml:space="preserve">Garipay, Mark</t>
  </si>
  <si>
    <t xml:space="preserve">71 Mooreland Rd</t>
  </si>
  <si>
    <t xml:space="preserve">sales</t>
  </si>
  <si>
    <t xml:space="preserve">Ryder Transportation</t>
  </si>
  <si>
    <t xml:space="preserve">Hockenbury, Samuel</t>
  </si>
  <si>
    <t xml:space="preserve">15 Ballou Rd</t>
  </si>
  <si>
    <t xml:space="preserve">Hopedale</t>
  </si>
  <si>
    <t xml:space="preserve">01747</t>
  </si>
  <si>
    <t xml:space="preserve">Finance Analyst</t>
  </si>
  <si>
    <t xml:space="preserve">Town of Burlington</t>
  </si>
  <si>
    <t xml:space="preserve">Kearns, Ellen</t>
  </si>
  <si>
    <t xml:space="preserve">2 Beaver Rd</t>
  </si>
  <si>
    <t xml:space="preserve">Kelley, Eileen</t>
  </si>
  <si>
    <t xml:space="preserve">16 Willow St #304</t>
  </si>
  <si>
    <t xml:space="preserve">Koocher, Glenn</t>
  </si>
  <si>
    <t xml:space="preserve">11 Harrington Road</t>
  </si>
  <si>
    <t xml:space="preserve">Executive. Director</t>
  </si>
  <si>
    <t xml:space="preserve">MASC</t>
  </si>
  <si>
    <t xml:space="preserve">SPS</t>
  </si>
  <si>
    <t xml:space="preserve">MA Bankers Pol Action Comm</t>
  </si>
  <si>
    <t xml:space="preserve">1 Washington Mall 8th Fl</t>
  </si>
  <si>
    <t xml:space="preserve">McNiff, Brian</t>
  </si>
  <si>
    <t xml:space="preserve">151 Upham St</t>
  </si>
  <si>
    <t xml:space="preserve">Mortimer, Peter</t>
  </si>
  <si>
    <t xml:space="preserve">48 Mt. Hood Terr</t>
  </si>
  <si>
    <t xml:space="preserve">Mulcahy, Brian</t>
  </si>
  <si>
    <t xml:space="preserve">97 Linwood Ave</t>
  </si>
  <si>
    <t xml:space="preserve">Peterson, Gayle</t>
  </si>
  <si>
    <t xml:space="preserve">20 Sargent St</t>
  </si>
  <si>
    <t xml:space="preserve">Money Order</t>
  </si>
  <si>
    <t xml:space="preserve">Romero, Matthew</t>
  </si>
  <si>
    <t xml:space="preserve">179 Derby Rd</t>
  </si>
  <si>
    <t xml:space="preserve">Deputy Executive Director</t>
  </si>
  <si>
    <t xml:space="preserve">Mwra Advisory Board</t>
  </si>
  <si>
    <t xml:space="preserve">Smolens, Karen</t>
  </si>
  <si>
    <t xml:space="preserve">10 Ravine Road</t>
  </si>
  <si>
    <t xml:space="preserve">Spinazzola, Anthony</t>
  </si>
  <si>
    <t xml:space="preserve">199 East Woodcrest Drive</t>
  </si>
  <si>
    <t xml:space="preserve">Real Estate Broker</t>
  </si>
  <si>
    <t xml:space="preserve">Anthony Spinazzola</t>
  </si>
  <si>
    <t xml:space="preserve">Sternman, Mark</t>
  </si>
  <si>
    <t xml:space="preserve">143 Cedar St 8</t>
  </si>
  <si>
    <t xml:space="preserve">Stewart, Robb</t>
  </si>
  <si>
    <t xml:space="preserve">92 Trenton St</t>
  </si>
  <si>
    <t xml:space="preserve">Sales Manager</t>
  </si>
  <si>
    <t xml:space="preserve">NTT DATA</t>
  </si>
  <si>
    <t xml:space="preserve">Tocci, Lynda</t>
  </si>
  <si>
    <t xml:space="preserve">99 Oxford St.</t>
  </si>
  <si>
    <t xml:space="preserve">Trimble, Lisa</t>
  </si>
  <si>
    <t xml:space="preserve">11 Ryder Avenue</t>
  </si>
  <si>
    <t xml:space="preserve">Cambridge Health Alliance</t>
  </si>
  <si>
    <t xml:space="preserve">Winnick, Steve</t>
  </si>
  <si>
    <t xml:space="preserve">4514 Connecticut Ave Nw</t>
  </si>
  <si>
    <t xml:space="preserve">Ash, Jay</t>
  </si>
  <si>
    <t xml:space="preserve">498 Locust Street</t>
  </si>
  <si>
    <t xml:space="preserve">Danvers</t>
  </si>
  <si>
    <t xml:space="preserve">01923</t>
  </si>
  <si>
    <t xml:space="preserve">MACP</t>
  </si>
  <si>
    <t xml:space="preserve">Boisselle, Robert</t>
  </si>
  <si>
    <t xml:space="preserve">585 Main St APT 101</t>
  </si>
  <si>
    <t xml:space="preserve">Cohen, Marianne</t>
  </si>
  <si>
    <t xml:space="preserve">8 Old Nahant Road</t>
  </si>
  <si>
    <t xml:space="preserve">Wakefield Lynnfield Chamber of Commerce</t>
  </si>
  <si>
    <t xml:space="preserve">Faro, Patricia Baker</t>
  </si>
  <si>
    <t xml:space="preserve">90 Walton Park</t>
  </si>
  <si>
    <t xml:space="preserve">HERRICK, KAREN</t>
  </si>
  <si>
    <t xml:space="preserve">9 Dividence Rd</t>
  </si>
  <si>
    <t xml:space="preserve">real estate brker</t>
  </si>
  <si>
    <t xml:space="preserve">re/max  </t>
  </si>
  <si>
    <t xml:space="preserve">12 Mt. Vernon Street Unit 41</t>
  </si>
  <si>
    <t xml:space="preserve">Massetti, Andrew</t>
  </si>
  <si>
    <t xml:space="preserve">76 Cottage Street</t>
  </si>
  <si>
    <t xml:space="preserve">Amgen</t>
  </si>
  <si>
    <t xml:space="preserve">Schuyler, Malisa</t>
  </si>
  <si>
    <t xml:space="preserve">120 Forest Street</t>
  </si>
  <si>
    <t xml:space="preserve">Healthcare Executive</t>
  </si>
  <si>
    <t xml:space="preserve">Beth Israel Lahey Health</t>
  </si>
  <si>
    <t xml:space="preserve">Abbott, Norman</t>
  </si>
  <si>
    <t xml:space="preserve">30 Franklin St  118</t>
  </si>
  <si>
    <t xml:space="preserve">Senior Government Affairs Specialist</t>
  </si>
  <si>
    <t xml:space="preserve">4/15/26 Deposit Report</t>
  </si>
  <si>
    <t xml:space="preserve">Barrett, Chris</t>
  </si>
  <si>
    <t xml:space="preserve">73 Albion Street</t>
  </si>
  <si>
    <t xml:space="preserve">CJBarrett Realtors</t>
  </si>
  <si>
    <t xml:space="preserve">Billings, Josh</t>
  </si>
  <si>
    <t xml:space="preserve">153 Grove Street</t>
  </si>
  <si>
    <t xml:space="preserve">Architect / Developer</t>
  </si>
  <si>
    <t xml:space="preserve">The HYM Investment Group</t>
  </si>
  <si>
    <t xml:space="preserve">Bradley, Margaret K</t>
  </si>
  <si>
    <t xml:space="preserve">368 Pleasant St Apt 107</t>
  </si>
  <si>
    <t xml:space="preserve">Broderick, Kelly</t>
  </si>
  <si>
    <t xml:space="preserve">22 Burrell St</t>
  </si>
  <si>
    <t xml:space="preserve">Chief Fiduciary Officer</t>
  </si>
  <si>
    <t xml:space="preserve">Eastern Bank</t>
  </si>
  <si>
    <t xml:space="preserve">Brodeur, Andy</t>
  </si>
  <si>
    <t xml:space="preserve">273 Vinton St</t>
  </si>
  <si>
    <t xml:space="preserve">Methuen</t>
  </si>
  <si>
    <t xml:space="preserve">Clark, Jon C</t>
  </si>
  <si>
    <t xml:space="preserve">185 Essex Street</t>
  </si>
  <si>
    <t xml:space="preserve">Coughlin, Christopher</t>
  </si>
  <si>
    <t xml:space="preserve">27 Summer St</t>
  </si>
  <si>
    <t xml:space="preserve">Coughlin Law Group PC</t>
  </si>
  <si>
    <t xml:space="preserve">Farinato, Danielle</t>
  </si>
  <si>
    <t xml:space="preserve">187 East Emerson Street</t>
  </si>
  <si>
    <t xml:space="preserve">Vertex</t>
  </si>
  <si>
    <t xml:space="preserve">Fitzgerald, Caitriona</t>
  </si>
  <si>
    <t xml:space="preserve">14 Emerald Street</t>
  </si>
  <si>
    <t xml:space="preserve">Electronic Privacy Information Center</t>
  </si>
  <si>
    <t xml:space="preserve">Freeman, Bradley</t>
  </si>
  <si>
    <t xml:space="preserve">39 Apple Hill Rd</t>
  </si>
  <si>
    <t xml:space="preserve">VP Govt Relations</t>
  </si>
  <si>
    <t xml:space="preserve">AICUM</t>
  </si>
  <si>
    <t xml:space="preserve">Geller, Dennis</t>
  </si>
  <si>
    <t xml:space="preserve">10 Vine Street</t>
  </si>
  <si>
    <t xml:space="preserve">2662 Riverside Avr</t>
  </si>
  <si>
    <t xml:space="preserve">Haley, Irene</t>
  </si>
  <si>
    <t xml:space="preserve">145 Youle Street</t>
  </si>
  <si>
    <t xml:space="preserve">Hapgood, Miles</t>
  </si>
  <si>
    <t xml:space="preserve">4 Russet Lane</t>
  </si>
  <si>
    <t xml:space="preserve">Hartke, Kate</t>
  </si>
  <si>
    <t xml:space="preserve">52 Mooreland Rd</t>
  </si>
  <si>
    <t xml:space="preserve">02176-3308</t>
  </si>
  <si>
    <t xml:space="preserve">Grants director</t>
  </si>
  <si>
    <t xml:space="preserve">City of Somerville</t>
  </si>
  <si>
    <t xml:space="preserve">Inman, Robin</t>
  </si>
  <si>
    <t xml:space="preserve">81  Rockland Ave.</t>
  </si>
  <si>
    <t xml:space="preserve">Kelley, Seamus</t>
  </si>
  <si>
    <t xml:space="preserve">41 Holland Road</t>
  </si>
  <si>
    <t xml:space="preserve">MA Health Connector</t>
  </si>
  <si>
    <t xml:space="preserve">Kelly, Meghan</t>
  </si>
  <si>
    <t xml:space="preserve">37 Cow Pond Brook Road</t>
  </si>
  <si>
    <t xml:space="preserve">Groton</t>
  </si>
  <si>
    <t xml:space="preserve">01450</t>
  </si>
  <si>
    <t xml:space="preserve">Administration</t>
  </si>
  <si>
    <t xml:space="preserve">Kennedy, Katherine</t>
  </si>
  <si>
    <t xml:space="preserve">103 My. Vernon Avenue</t>
  </si>
  <si>
    <t xml:space="preserve">Kennedy, Maria</t>
  </si>
  <si>
    <t xml:space="preserve">103 Mt Vernon Avenue</t>
  </si>
  <si>
    <t xml:space="preserve">Lowry, Elizabeth</t>
  </si>
  <si>
    <t xml:space="preserve">86 Green Street</t>
  </si>
  <si>
    <t xml:space="preserve">MacPherson, Cathy</t>
  </si>
  <si>
    <t xml:space="preserve">Maguire, Lauren</t>
  </si>
  <si>
    <t xml:space="preserve">32 Albert st</t>
  </si>
  <si>
    <t xml:space="preserve">REALTOR</t>
  </si>
  <si>
    <t xml:space="preserve">Leading Edge</t>
  </si>
  <si>
    <t xml:space="preserve">Marie Giacalone, Donna</t>
  </si>
  <si>
    <t xml:space="preserve">51 Melrose St Unit 2E</t>
  </si>
  <si>
    <t xml:space="preserve">Mcgonagle, Colette</t>
  </si>
  <si>
    <t xml:space="preserve">56 Whitman Avenue</t>
  </si>
  <si>
    <t xml:space="preserve">02176-5622</t>
  </si>
  <si>
    <t xml:space="preserve">McLaughlin, Michael</t>
  </si>
  <si>
    <t xml:space="preserve">62 Foundry Street Unit 405</t>
  </si>
  <si>
    <t xml:space="preserve">McNeil, Jeana</t>
  </si>
  <si>
    <t xml:space="preserve">97 Maple St</t>
  </si>
  <si>
    <t xml:space="preserve">Market Researcher</t>
  </si>
  <si>
    <t xml:space="preserve">Isurus Market Research</t>
  </si>
  <si>
    <t xml:space="preserve">Moore, Paul</t>
  </si>
  <si>
    <t xml:space="preserve">35 Laurel St</t>
  </si>
  <si>
    <t xml:space="preserve">Computer Engineer</t>
  </si>
  <si>
    <t xml:space="preserve">Morneault, John</t>
  </si>
  <si>
    <t xml:space="preserve">19 Atwood ave</t>
  </si>
  <si>
    <t xml:space="preserve">Motl Lowe, Julia</t>
  </si>
  <si>
    <t xml:space="preserve">53 Ferdinand Street</t>
  </si>
  <si>
    <t xml:space="preserve">02176-1103</t>
  </si>
  <si>
    <t xml:space="preserve">Tufts</t>
  </si>
  <si>
    <t xml:space="preserve">MULCAHY, JAMES</t>
  </si>
  <si>
    <t xml:space="preserve">22 SHERMAN RD</t>
  </si>
  <si>
    <t xml:space="preserve">Nevin, Joseph</t>
  </si>
  <si>
    <t xml:space="preserve">415 East Foster Street</t>
  </si>
  <si>
    <t xml:space="preserve">Big Red Rooster a JLL Company</t>
  </si>
  <si>
    <t xml:space="preserve">PigottBrodeur, Kathy</t>
  </si>
  <si>
    <t xml:space="preserve">Poliks, Carolyn</t>
  </si>
  <si>
    <t xml:space="preserve">73 Glen St</t>
  </si>
  <si>
    <t xml:space="preserve">Compliance</t>
  </si>
  <si>
    <t xml:space="preserve">John Hancock</t>
  </si>
  <si>
    <t xml:space="preserve">Ravenelle, Don</t>
  </si>
  <si>
    <t xml:space="preserve">858 Main St. Unit 3</t>
  </si>
  <si>
    <t xml:space="preserve">Richmond, Andrea</t>
  </si>
  <si>
    <t xml:space="preserve">31 Winthrop St</t>
  </si>
  <si>
    <t xml:space="preserve">Family Office Professional</t>
  </si>
  <si>
    <t xml:space="preserve">Hemenway &amp; Barnes LLP</t>
  </si>
  <si>
    <t xml:space="preserve">Rodolico, Kris</t>
  </si>
  <si>
    <t xml:space="preserve">647 Main St.</t>
  </si>
  <si>
    <t xml:space="preserve">02176-3139</t>
  </si>
  <si>
    <t xml:space="preserve">Follow Your Art Community Studios</t>
  </si>
  <si>
    <t xml:space="preserve">Shepherd, Taylor</t>
  </si>
  <si>
    <t xml:space="preserve">10 Fields Court</t>
  </si>
  <si>
    <t xml:space="preserve">Vice President of Government Relations</t>
  </si>
  <si>
    <t xml:space="preserve">ML Strategies</t>
  </si>
  <si>
    <t xml:space="preserve">Silber, Rachel</t>
  </si>
  <si>
    <t xml:space="preserve">59 Orient Ave</t>
  </si>
  <si>
    <t xml:space="preserve">silveira, stephen</t>
  </si>
  <si>
    <t xml:space="preserve">298 vinton street</t>
  </si>
  <si>
    <t xml:space="preserve">Smith, Amanda</t>
  </si>
  <si>
    <t xml:space="preserve">397 Ferry Street #2</t>
  </si>
  <si>
    <t xml:space="preserve">Exec Asst</t>
  </si>
  <si>
    <t xml:space="preserve">Dana-Farber Cancer Institute</t>
  </si>
  <si>
    <t xml:space="preserve">Souders, Justin</t>
  </si>
  <si>
    <t xml:space="preserve">Associate Director of Employer Engagement</t>
  </si>
  <si>
    <t xml:space="preserve">Northeastern University</t>
  </si>
  <si>
    <t xml:space="preserve">Stearns, Owen</t>
  </si>
  <si>
    <t xml:space="preserve">13 Tarleton Rd</t>
  </si>
  <si>
    <t xml:space="preserve">02459-1732</t>
  </si>
  <si>
    <t xml:space="preserve">Excel Academy Charter Schools</t>
  </si>
  <si>
    <t xml:space="preserve">Suarez, Alejandro</t>
  </si>
  <si>
    <t xml:space="preserve">119 Trenton St Unit 2</t>
  </si>
  <si>
    <t xml:space="preserve">Product Engineering</t>
  </si>
  <si>
    <t xml:space="preserve">Rapid Micro Biosystems</t>
  </si>
  <si>
    <t xml:space="preserve">Sullivan, Michael</t>
  </si>
  <si>
    <t xml:space="preserve">22 Rand Street</t>
  </si>
  <si>
    <t xml:space="preserve">Thome, Kelly</t>
  </si>
  <si>
    <t xml:space="preserve">1056 Main St</t>
  </si>
  <si>
    <t xml:space="preserve">Tierney, Amy</t>
  </si>
  <si>
    <t xml:space="preserve">64 Garfield Road</t>
  </si>
  <si>
    <t xml:space="preserve">Tulli, Dan</t>
  </si>
  <si>
    <t xml:space="preserve">15801 Robynsmere Way</t>
  </si>
  <si>
    <t xml:space="preserve">Moseley</t>
  </si>
  <si>
    <t xml:space="preserve">23120</t>
  </si>
  <si>
    <t xml:space="preserve">JFP</t>
  </si>
  <si>
    <t xml:space="preserve">6 Lebanon terrace</t>
  </si>
  <si>
    <t xml:space="preserve">UMass Boston</t>
  </si>
  <si>
    <t xml:space="preserve">Zama, Nunotte</t>
  </si>
  <si>
    <t xml:space="preserve">18 Whittier Street</t>
  </si>
  <si>
    <t xml:space="preserve">Benagh, Jeffrey</t>
  </si>
  <si>
    <t xml:space="preserve">63 West Highland Ave.</t>
  </si>
  <si>
    <t xml:space="preserve">Teradyne Inc</t>
  </si>
  <si>
    <t xml:space="preserve">4/8/26 Deposit Report</t>
  </si>
  <si>
    <t xml:space="preserve">Falbo, Christopher</t>
  </si>
  <si>
    <t xml:space="preserve">1029 Franklin Street</t>
  </si>
  <si>
    <t xml:space="preserve">Commercial</t>
  </si>
  <si>
    <t xml:space="preserve">Citizens Bank</t>
  </si>
  <si>
    <t xml:space="preserve">Fontanella, Kevin</t>
  </si>
  <si>
    <t xml:space="preserve">11 Emerald St</t>
  </si>
  <si>
    <t xml:space="preserve">Town of Saugus</t>
  </si>
  <si>
    <t xml:space="preserve">Grymek, Lauren</t>
  </si>
  <si>
    <t xml:space="preserve">19 Morgan St</t>
  </si>
  <si>
    <t xml:space="preserve">Mau, Manet</t>
  </si>
  <si>
    <t xml:space="preserve">8 Mystic Avenue</t>
  </si>
  <si>
    <t xml:space="preserve">Simplisafe</t>
  </si>
  <si>
    <t xml:space="preserve">Minton, Emily</t>
  </si>
  <si>
    <t xml:space="preserve">33 Waverly Place</t>
  </si>
  <si>
    <t xml:space="preserve">WILDMAN, ERIC</t>
  </si>
  <si>
    <t xml:space="preserve">105 LAUREL STREET</t>
  </si>
  <si>
    <t xml:space="preserve">VP/CFO</t>
  </si>
  <si>
    <t xml:space="preserve">WCRIBMA</t>
  </si>
  <si>
    <t xml:space="preserve">Wagner, Jane</t>
  </si>
  <si>
    <t xml:space="preserve">31 Byron St</t>
  </si>
  <si>
    <t xml:space="preserve">4/3/26 Deposit Report</t>
  </si>
  <si>
    <t xml:space="preserve">Armini, Jenny</t>
  </si>
  <si>
    <t xml:space="preserve">8 Russell Street</t>
  </si>
  <si>
    <t xml:space="preserve">8th Essex District</t>
  </si>
  <si>
    <t xml:space="preserve">4/1/26 Deposit Report</t>
  </si>
  <si>
    <t xml:space="preserve">Baab, Molly</t>
  </si>
  <si>
    <t xml:space="preserve">52 Sears Ave</t>
  </si>
  <si>
    <t xml:space="preserve">CPO</t>
  </si>
  <si>
    <t xml:space="preserve">Data Leaf Group</t>
  </si>
  <si>
    <t xml:space="preserve">Downes, Sena</t>
  </si>
  <si>
    <t xml:space="preserve">80 Morgan Street</t>
  </si>
  <si>
    <t xml:space="preserve">Project manager</t>
  </si>
  <si>
    <t xml:space="preserve">Epsilon</t>
  </si>
  <si>
    <t xml:space="preserve">Macdonald, Gertrude</t>
  </si>
  <si>
    <t xml:space="preserve">368 Pleasant St.</t>
  </si>
  <si>
    <t xml:space="preserve">Meister, Maureen</t>
  </si>
  <si>
    <t xml:space="preserve">3 Meadowcroft Rd</t>
  </si>
  <si>
    <t xml:space="preserve">OConnor, Ann</t>
  </si>
  <si>
    <t xml:space="preserve">374 LEBANON ST</t>
  </si>
  <si>
    <t xml:space="preserve">Counselor</t>
  </si>
  <si>
    <t xml:space="preserve">Malden public schools</t>
  </si>
  <si>
    <t xml:space="preserve">Orlowski, Marcia</t>
  </si>
  <si>
    <t xml:space="preserve">2 Talbot Ln</t>
  </si>
  <si>
    <t xml:space="preserve">Snyder, Gabriella</t>
  </si>
  <si>
    <t xml:space="preserve">38 Wheeler Street</t>
  </si>
  <si>
    <t xml:space="preserve">Human Services</t>
  </si>
  <si>
    <t xml:space="preserve">Bread of Life</t>
  </si>
  <si>
    <t xml:space="preserve">3/31/26 Deposit Report</t>
  </si>
  <si>
    <t xml:space="preserve">POBox 274</t>
  </si>
  <si>
    <t xml:space="preserve">Bell, Kathy</t>
  </si>
  <si>
    <t xml:space="preserve">26 Chickatabot Road</t>
  </si>
  <si>
    <t xml:space="preserve">02169</t>
  </si>
  <si>
    <t xml:space="preserve">Issues Management Group</t>
  </si>
  <si>
    <t xml:space="preserve">Bergan, Michael</t>
  </si>
  <si>
    <t xml:space="preserve">164 Pond Street</t>
  </si>
  <si>
    <t xml:space="preserve">Tremont Strategies Group</t>
  </si>
  <si>
    <t xml:space="preserve">Birtcher, Kathleen</t>
  </si>
  <si>
    <t xml:space="preserve">46 Argyle St</t>
  </si>
  <si>
    <t xml:space="preserve">Publishing Director</t>
  </si>
  <si>
    <t xml:space="preserve">Elsevier</t>
  </si>
  <si>
    <t xml:space="preserve">Broderick, Paula</t>
  </si>
  <si>
    <t xml:space="preserve">30 Swains Pond Ave</t>
  </si>
  <si>
    <t xml:space="preserve">Byrne, Steven</t>
  </si>
  <si>
    <t xml:space="preserve">One Beacon Street Suite 16300</t>
  </si>
  <si>
    <t xml:space="preserve">Carter, Nicholas</t>
  </si>
  <si>
    <t xml:space="preserve">2307 N 63rd St</t>
  </si>
  <si>
    <t xml:space="preserve">98103</t>
  </si>
  <si>
    <t xml:space="preserve">Development Manager</t>
  </si>
  <si>
    <t xml:space="preserve">Coppinger, Edward</t>
  </si>
  <si>
    <t xml:space="preserve">227 Manthorne Rd</t>
  </si>
  <si>
    <t xml:space="preserve">Costello, Kate</t>
  </si>
  <si>
    <t xml:space="preserve">35 Breed Street</t>
  </si>
  <si>
    <t xml:space="preserve">Crawford, Jennifer</t>
  </si>
  <si>
    <t xml:space="preserve">One State Street 15th Floor</t>
  </si>
  <si>
    <t xml:space="preserve">Smith Costello &amp; Crawford</t>
  </si>
  <si>
    <t xml:space="preserve">Cronin, George</t>
  </si>
  <si>
    <t xml:space="preserve">36 Country Club Rd</t>
  </si>
  <si>
    <t xml:space="preserve">Rasky Partners</t>
  </si>
  <si>
    <t xml:space="preserve">Davies, Brenda</t>
  </si>
  <si>
    <t xml:space="preserve">3209 Avon Ave</t>
  </si>
  <si>
    <t xml:space="preserve">Baltimore</t>
  </si>
  <si>
    <t xml:space="preserve">21218</t>
  </si>
  <si>
    <t xml:space="preserve">Dew Silva, Alexandra</t>
  </si>
  <si>
    <t xml:space="preserve">16 Clifton Park</t>
  </si>
  <si>
    <t xml:space="preserve">Training Program Manager</t>
  </si>
  <si>
    <t xml:space="preserve">GAO</t>
  </si>
  <si>
    <t xml:space="preserve">Eccles, Jack</t>
  </si>
  <si>
    <t xml:space="preserve">10 Garden Court St 7</t>
  </si>
  <si>
    <t xml:space="preserve">EISENBERG, JAMES</t>
  </si>
  <si>
    <t xml:space="preserve">5 MALT LANE</t>
  </si>
  <si>
    <t xml:space="preserve">LEXINGTON</t>
  </si>
  <si>
    <t xml:space="preserve">Policy Advisor</t>
  </si>
  <si>
    <t xml:space="preserve">Preti Strategies</t>
  </si>
  <si>
    <t xml:space="preserve">Festa, Michael</t>
  </si>
  <si>
    <t xml:space="preserve">127 Boston Rock Road</t>
  </si>
  <si>
    <t xml:space="preserve">Law Office of Michael E. Festa</t>
  </si>
  <si>
    <t xml:space="preserve">Fridge, Jessica</t>
  </si>
  <si>
    <t xml:space="preserve">224 S Solomon St</t>
  </si>
  <si>
    <t xml:space="preserve">New Orleans</t>
  </si>
  <si>
    <t xml:space="preserve">LA</t>
  </si>
  <si>
    <t xml:space="preserve">70119</t>
  </si>
  <si>
    <t xml:space="preserve">Epidemiologist</t>
  </si>
  <si>
    <t xml:space="preserve">CDC</t>
  </si>
  <si>
    <t xml:space="preserve">Grant, Kevin</t>
  </si>
  <si>
    <t xml:space="preserve">24 Ridge Hill Rd</t>
  </si>
  <si>
    <t xml:space="preserve">Scituate</t>
  </si>
  <si>
    <t xml:space="preserve">02066</t>
  </si>
  <si>
    <t xml:space="preserve">The Karol Group Inc.</t>
  </si>
  <si>
    <t xml:space="preserve">Grover, Martha</t>
  </si>
  <si>
    <t xml:space="preserve">31 Gooch Street</t>
  </si>
  <si>
    <t xml:space="preserve">Buildings Manager</t>
  </si>
  <si>
    <t xml:space="preserve">State of MA</t>
  </si>
  <si>
    <t xml:space="preserve">Hagan, Katherine</t>
  </si>
  <si>
    <t xml:space="preserve">1306 South Street</t>
  </si>
  <si>
    <t xml:space="preserve">27707</t>
  </si>
  <si>
    <t xml:space="preserve">Project Kitty Hawk</t>
  </si>
  <si>
    <t xml:space="preserve">Heffernan, John</t>
  </si>
  <si>
    <t xml:space="preserve">15 Clifton Ave</t>
  </si>
  <si>
    <t xml:space="preserve">John Heffernan</t>
  </si>
  <si>
    <t xml:space="preserve">Hendriks, Elizabeth</t>
  </si>
  <si>
    <t xml:space="preserve"> 14 Curve St</t>
  </si>
  <si>
    <t xml:space="preserve">Holleran, Melissa</t>
  </si>
  <si>
    <t xml:space="preserve">56 West Hill Avenue</t>
  </si>
  <si>
    <t xml:space="preserve">Operations Manager</t>
  </si>
  <si>
    <t xml:space="preserve">Huntington, Patrick</t>
  </si>
  <si>
    <t xml:space="preserve">49 Fairbanks Road</t>
  </si>
  <si>
    <t xml:space="preserve">Massachusetts Bay Associates</t>
  </si>
  <si>
    <t xml:space="preserve">Ippolito, E.M. Victoria</t>
  </si>
  <si>
    <t xml:space="preserve">11 Bartlett St.</t>
  </si>
  <si>
    <t xml:space="preserve">Irish, Matthew</t>
  </si>
  <si>
    <t xml:space="preserve">4 Manila St</t>
  </si>
  <si>
    <t xml:space="preserve">01602-2020</t>
  </si>
  <si>
    <t xml:space="preserve">Vice Chairman</t>
  </si>
  <si>
    <t xml:space="preserve">O'Neill and Associates</t>
  </si>
  <si>
    <t xml:space="preserve">Jones, Tripp</t>
  </si>
  <si>
    <t xml:space="preserve">7 Old Sudbury Road</t>
  </si>
  <si>
    <t xml:space="preserve">Wayland</t>
  </si>
  <si>
    <t xml:space="preserve">01778</t>
  </si>
  <si>
    <t xml:space="preserve">Consultant/Lobbyist</t>
  </si>
  <si>
    <t xml:space="preserve">21c</t>
  </si>
  <si>
    <t xml:space="preserve">Joyce, Thomas</t>
  </si>
  <si>
    <t xml:space="preserve">121 Portland Street Suite 901</t>
  </si>
  <si>
    <t xml:space="preserve">Thomas M Joyce Jr Inc</t>
  </si>
  <si>
    <t xml:space="preserve">Karol, Stephen</t>
  </si>
  <si>
    <t xml:space="preserve">10 Bayberry Hill Road</t>
  </si>
  <si>
    <t xml:space="preserve">Kerans, Sally</t>
  </si>
  <si>
    <t xml:space="preserve">208 Centre Street</t>
  </si>
  <si>
    <t xml:space="preserve">Knight, Evan</t>
  </si>
  <si>
    <t xml:space="preserve">37 princeton rd</t>
  </si>
  <si>
    <t xml:space="preserve">PwC</t>
  </si>
  <si>
    <t xml:space="preserve">Koczela, Christopher</t>
  </si>
  <si>
    <t xml:space="preserve">20 Asburton Place 2nd Floor</t>
  </si>
  <si>
    <t xml:space="preserve">Leibman, Steve</t>
  </si>
  <si>
    <t xml:space="preserve">11 Ridgewood Ln</t>
  </si>
  <si>
    <t xml:space="preserve">Executive Management</t>
  </si>
  <si>
    <t xml:space="preserve">Hometap</t>
  </si>
  <si>
    <t xml:space="preserve">Leo, Sheri</t>
  </si>
  <si>
    <t xml:space="preserve">77 Florence Ave.</t>
  </si>
  <si>
    <t xml:space="preserve">Talent leader</t>
  </si>
  <si>
    <t xml:space="preserve">LEE</t>
  </si>
  <si>
    <t xml:space="preserve">188 East Foster St.</t>
  </si>
  <si>
    <t xml:space="preserve">McGee, Michelle</t>
  </si>
  <si>
    <t xml:space="preserve">19 CONCORD ST</t>
  </si>
  <si>
    <t xml:space="preserve">CHARLESTOWN</t>
  </si>
  <si>
    <t xml:space="preserve">lobbyist/lawyer</t>
  </si>
  <si>
    <t xml:space="preserve">Kearney Donovan &amp; McGee LLC</t>
  </si>
  <si>
    <t xml:space="preserve">McKenna, Matthew</t>
  </si>
  <si>
    <t xml:space="preserve">80 West Street</t>
  </si>
  <si>
    <t xml:space="preserve">Tenax Strategies</t>
  </si>
  <si>
    <t xml:space="preserve">Niles, Chris</t>
  </si>
  <si>
    <t xml:space="preserve">1024 Liberty Square Rd</t>
  </si>
  <si>
    <t xml:space="preserve">Boxborough</t>
  </si>
  <si>
    <t xml:space="preserve">01719</t>
  </si>
  <si>
    <t xml:space="preserve">Oneill, Jamison</t>
  </si>
  <si>
    <t xml:space="preserve">94 Gay Street</t>
  </si>
  <si>
    <t xml:space="preserve">Westwood</t>
  </si>
  <si>
    <t xml:space="preserve">02090</t>
  </si>
  <si>
    <t xml:space="preserve">ONeill and Associates</t>
  </si>
  <si>
    <t xml:space="preserve">Pearlman, Louis</t>
  </si>
  <si>
    <t xml:space="preserve">57 stockdale</t>
  </si>
  <si>
    <t xml:space="preserve">Mgr regulatory affairs</t>
  </si>
  <si>
    <t xml:space="preserve">Comcast</t>
  </si>
  <si>
    <t xml:space="preserve">Ragucci III, Vincent J</t>
  </si>
  <si>
    <t xml:space="preserve">167 North St North Reading MA 01864</t>
  </si>
  <si>
    <t xml:space="preserve">North Reading MA</t>
  </si>
  <si>
    <t xml:space="preserve">01864</t>
  </si>
  <si>
    <t xml:space="preserve">Energy New England</t>
  </si>
  <si>
    <t xml:space="preserve">Ramnarain, Dipti</t>
  </si>
  <si>
    <t xml:space="preserve">13 WINSTER FAX</t>
  </si>
  <si>
    <t xml:space="preserve">Williamsburg</t>
  </si>
  <si>
    <t xml:space="preserve">23185</t>
  </si>
  <si>
    <t xml:space="preserve">Atty</t>
  </si>
  <si>
    <t xml:space="preserve">Heart and Vascular Group</t>
  </si>
  <si>
    <t xml:space="preserve">RAVENELLE, DONALD</t>
  </si>
  <si>
    <t xml:space="preserve">858 Main St Apt 3</t>
  </si>
  <si>
    <t xml:space="preserve">01880-3988</t>
  </si>
  <si>
    <t xml:space="preserve">Raymond, Josie</t>
  </si>
  <si>
    <t xml:space="preserve">3704 Tan Bark Ct.</t>
  </si>
  <si>
    <t xml:space="preserve">Louisville</t>
  </si>
  <si>
    <t xml:space="preserve">KY</t>
  </si>
  <si>
    <t xml:space="preserve">40220</t>
  </si>
  <si>
    <t xml:space="preserve">University of Louisville</t>
  </si>
  <si>
    <t xml:space="preserve">Regenstein, Elliot</t>
  </si>
  <si>
    <t xml:space="preserve">623 Jackson Avenue</t>
  </si>
  <si>
    <t xml:space="preserve">River Forest</t>
  </si>
  <si>
    <t xml:space="preserve">60305</t>
  </si>
  <si>
    <t xml:space="preserve">Advocacy &amp; Policy</t>
  </si>
  <si>
    <t xml:space="preserve">Foresight Law + Policy</t>
  </si>
  <si>
    <t xml:space="preserve">Ryan, WILLIAM</t>
  </si>
  <si>
    <t xml:space="preserve">72 Parkview Street</t>
  </si>
  <si>
    <t xml:space="preserve">02190</t>
  </si>
  <si>
    <t xml:space="preserve">Pilgrim Strategies LLC</t>
  </si>
  <si>
    <t xml:space="preserve">serlin, andrea</t>
  </si>
  <si>
    <t xml:space="preserve">104 chestnut street</t>
  </si>
  <si>
    <t xml:space="preserve">Serlin Haley LLP</t>
  </si>
  <si>
    <t xml:space="preserve">Shea, Francis</t>
  </si>
  <si>
    <t xml:space="preserve">124 Evergreen Ave</t>
  </si>
  <si>
    <t xml:space="preserve">Bay State Strategies Group  LLC</t>
  </si>
  <si>
    <t xml:space="preserve">Sherman, Meredith</t>
  </si>
  <si>
    <t xml:space="preserve">2000 Thorncrag Lane</t>
  </si>
  <si>
    <t xml:space="preserve">Midlothian</t>
  </si>
  <si>
    <t xml:space="preserve">23112</t>
  </si>
  <si>
    <t xml:space="preserve">Nurse Practitioner</t>
  </si>
  <si>
    <t xml:space="preserve">Bon Secours Mercy Health</t>
  </si>
  <si>
    <t xml:space="preserve">Sisitzky, Brian</t>
  </si>
  <si>
    <t xml:space="preserve">244 W Cummings Park</t>
  </si>
  <si>
    <t xml:space="preserve">Woburn</t>
  </si>
  <si>
    <t xml:space="preserve">01801</t>
  </si>
  <si>
    <t xml:space="preserve">LH Sisitzky Sales Inc.</t>
  </si>
  <si>
    <t xml:space="preserve">Steger-Wilson, Andrew</t>
  </si>
  <si>
    <t xml:space="preserve">57 Circuit Street</t>
  </si>
  <si>
    <t xml:space="preserve">Media Producer</t>
  </si>
  <si>
    <t xml:space="preserve">Richard Lewis Media Group</t>
  </si>
  <si>
    <t xml:space="preserve">Stutts, Liza</t>
  </si>
  <si>
    <t xml:space="preserve">255 Clinton Rd.</t>
  </si>
  <si>
    <t xml:space="preserve">Consulting</t>
  </si>
  <si>
    <t xml:space="preserve">BCG</t>
  </si>
  <si>
    <t xml:space="preserve">Sullivan, Timothy</t>
  </si>
  <si>
    <t xml:space="preserve">53 Kimball Beach Road</t>
  </si>
  <si>
    <t xml:space="preserve">Hingham</t>
  </si>
  <si>
    <t xml:space="preserve">02043</t>
  </si>
  <si>
    <t xml:space="preserve">Liberty Square Group</t>
  </si>
  <si>
    <t xml:space="preserve">Tamer, Mary</t>
  </si>
  <si>
    <t xml:space="preserve">28 Maxfield Street</t>
  </si>
  <si>
    <t xml:space="preserve">MassPotential</t>
  </si>
  <si>
    <t xml:space="preserve">Terrey, Jeff</t>
  </si>
  <si>
    <t xml:space="preserve">266 Poplar St</t>
  </si>
  <si>
    <t xml:space="preserve">Thorp, Kristin</t>
  </si>
  <si>
    <t xml:space="preserve">77 Wentworth Rd</t>
  </si>
  <si>
    <t xml:space="preserve">SDM Foundation</t>
  </si>
  <si>
    <t xml:space="preserve">Tisei, Richard</t>
  </si>
  <si>
    <t xml:space="preserve">31 Cleek Court</t>
  </si>
  <si>
    <t xml:space="preserve">Wallace, Ronna</t>
  </si>
  <si>
    <t xml:space="preserve">121B Revere Street</t>
  </si>
  <si>
    <t xml:space="preserve">Canton</t>
  </si>
  <si>
    <t xml:space="preserve">02021</t>
  </si>
  <si>
    <t xml:space="preserve">Wallace and Associates</t>
  </si>
  <si>
    <t xml:space="preserve">Walson, Karen</t>
  </si>
  <si>
    <t xml:space="preserve">71 Fellsway East</t>
  </si>
  <si>
    <t xml:space="preserve">Kitchen &amp; Bath designer</t>
  </si>
  <si>
    <t xml:space="preserve">Karen Walson</t>
  </si>
  <si>
    <t xml:space="preserve">97 Hill Street</t>
  </si>
  <si>
    <t xml:space="preserve">Wender, Joey</t>
  </si>
  <si>
    <t xml:space="preserve">5701 Warwick Place</t>
  </si>
  <si>
    <t xml:space="preserve">Chevy Chase</t>
  </si>
  <si>
    <t xml:space="preserve">20815</t>
  </si>
  <si>
    <t xml:space="preserve">Non profit</t>
  </si>
  <si>
    <t xml:space="preserve">SHLB</t>
  </si>
  <si>
    <t xml:space="preserve">White, W. Paul</t>
  </si>
  <si>
    <t xml:space="preserve">PO Box 631</t>
  </si>
  <si>
    <t xml:space="preserve">West Harwich</t>
  </si>
  <si>
    <t xml:space="preserve">02671</t>
  </si>
  <si>
    <t xml:space="preserve">The Karol GroupInc.</t>
  </si>
  <si>
    <t xml:space="preserve">Wilkerson, Timothy</t>
  </si>
  <si>
    <t xml:space="preserve">53 State Street 5th Floor</t>
  </si>
  <si>
    <t xml:space="preserve">NE Cable &amp; Telecommunications</t>
  </si>
  <si>
    <t xml:space="preserve">Alpert, Leah</t>
  </si>
  <si>
    <t xml:space="preserve">285 Washington st</t>
  </si>
  <si>
    <t xml:space="preserve">Software Engineering Manager</t>
  </si>
  <si>
    <t xml:space="preserve">Civitech</t>
  </si>
  <si>
    <t xml:space="preserve">3/25/26 Deposit Report</t>
  </si>
  <si>
    <t xml:space="preserve">Aspesi, PJ</t>
  </si>
  <si>
    <t xml:space="preserve">94 Wheeler Ave</t>
  </si>
  <si>
    <t xml:space="preserve">Novartis</t>
  </si>
  <si>
    <t xml:space="preserve">Bentley, Anne</t>
  </si>
  <si>
    <t xml:space="preserve">21 Waverly Place</t>
  </si>
  <si>
    <t xml:space="preserve">Curator</t>
  </si>
  <si>
    <t xml:space="preserve">Mass. Historical Society</t>
  </si>
  <si>
    <t xml:space="preserve">Cain, Kathleen Shine</t>
  </si>
  <si>
    <t xml:space="preserve">Cann, Susan</t>
  </si>
  <si>
    <t xml:space="preserve">123 East Foster Street</t>
  </si>
  <si>
    <t xml:space="preserve">Chines, Jonathan</t>
  </si>
  <si>
    <t xml:space="preserve">34 Hopkins Street</t>
  </si>
  <si>
    <t xml:space="preserve">Chief Operating Officer</t>
  </si>
  <si>
    <t xml:space="preserve">Vinfen</t>
  </si>
  <si>
    <t xml:space="preserve">Dixon, Sandra</t>
  </si>
  <si>
    <t xml:space="preserve">22 Martin St</t>
  </si>
  <si>
    <t xml:space="preserve">psychologist</t>
  </si>
  <si>
    <t xml:space="preserve">Sandra Dixon</t>
  </si>
  <si>
    <t xml:space="preserve">Giliberto, Salvatore</t>
  </si>
  <si>
    <t xml:space="preserve">17 Burnett St</t>
  </si>
  <si>
    <t xml:space="preserve">Production Manager</t>
  </si>
  <si>
    <t xml:space="preserve">The Christian Science Publishing Society</t>
  </si>
  <si>
    <t xml:space="preserve">Quality Engineer</t>
  </si>
  <si>
    <t xml:space="preserve">Foundation Medicine</t>
  </si>
  <si>
    <t xml:space="preserve">Kreamer, William</t>
  </si>
  <si>
    <t xml:space="preserve">419 Lebanon St</t>
  </si>
  <si>
    <t xml:space="preserve">61 Church Street</t>
  </si>
  <si>
    <t xml:space="preserve">Lucey, Anna</t>
  </si>
  <si>
    <t xml:space="preserve">14 Willard Street</t>
  </si>
  <si>
    <t xml:space="preserve">NECTA</t>
  </si>
  <si>
    <t xml:space="preserve">McAndrew, Jennifer</t>
  </si>
  <si>
    <t xml:space="preserve">12 Sears Ave</t>
  </si>
  <si>
    <t xml:space="preserve">Director of Communications</t>
  </si>
  <si>
    <t xml:space="preserve">Riley, Erin</t>
  </si>
  <si>
    <t xml:space="preserve">103 Elm Street</t>
  </si>
  <si>
    <t xml:space="preserve">O'Neill &amp; Associates</t>
  </si>
  <si>
    <t xml:space="preserve">Shapiro, David</t>
  </si>
  <si>
    <t xml:space="preserve">6 Beacon Street Suite 312</t>
  </si>
  <si>
    <t xml:space="preserve">Bay State Strategies Group LLC</t>
  </si>
  <si>
    <t xml:space="preserve">Alice Hanlon Peisch Committee</t>
  </si>
  <si>
    <t xml:space="preserve">P. O. Box 15</t>
  </si>
  <si>
    <t xml:space="preserve">3/18/26 Deposit Report</t>
  </si>
  <si>
    <t xml:space="preserve">Baddour, Steven</t>
  </si>
  <si>
    <t xml:space="preserve">20 Maple ridge Road</t>
  </si>
  <si>
    <t xml:space="preserve">01844</t>
  </si>
  <si>
    <t xml:space="preserve">Lawyer/lobbyist</t>
  </si>
  <si>
    <t xml:space="preserve">Ml Straegies</t>
  </si>
  <si>
    <t xml:space="preserve">Conley, Bill</t>
  </si>
  <si>
    <t xml:space="preserve">83 elm street</t>
  </si>
  <si>
    <t xml:space="preserve">wakefield</t>
  </si>
  <si>
    <t xml:space="preserve">Domoretsky, Brian</t>
  </si>
  <si>
    <t xml:space="preserve">23 Winthrop Street</t>
  </si>
  <si>
    <t xml:space="preserve">Public Affairs</t>
  </si>
  <si>
    <t xml:space="preserve">Glynn, Maureen</t>
  </si>
  <si>
    <t xml:space="preserve">8 Viden Road</t>
  </si>
  <si>
    <t xml:space="preserve">Haenn, Tony</t>
  </si>
  <si>
    <t xml:space="preserve">346 W Emerson st</t>
  </si>
  <si>
    <t xml:space="preserve">Babylist</t>
  </si>
  <si>
    <t xml:space="preserve">John J. Mahoney Committee</t>
  </si>
  <si>
    <t xml:space="preserve">13 S Junior Terr #3</t>
  </si>
  <si>
    <t xml:space="preserve">LeFante, Beth</t>
  </si>
  <si>
    <t xml:space="preserve">133 Range Road</t>
  </si>
  <si>
    <t xml:space="preserve">Concord</t>
  </si>
  <si>
    <t xml:space="preserve">01742</t>
  </si>
  <si>
    <t xml:space="preserve">17 Myrtle Ave</t>
  </si>
  <si>
    <t xml:space="preserve">Ventorino, Jenna</t>
  </si>
  <si>
    <t xml:space="preserve">141 Dorchester Avenue</t>
  </si>
  <si>
    <t xml:space="preserve">Wilmerhale</t>
  </si>
  <si>
    <t xml:space="preserve">Vines, Kathryn</t>
  </si>
  <si>
    <t xml:space="preserve">43 Howard Street</t>
  </si>
  <si>
    <t xml:space="preserve">President </t>
  </si>
  <si>
    <t xml:space="preserve">Clever Girl Organizing Inc.</t>
  </si>
  <si>
    <t xml:space="preserve">WALSH, MARTIN</t>
  </si>
  <si>
    <t xml:space="preserve">11 Wentworth Rd</t>
  </si>
  <si>
    <t xml:space="preserve">Natick</t>
  </si>
  <si>
    <t xml:space="preserve">01760</t>
  </si>
  <si>
    <t xml:space="preserve">Gateway Public Solutions</t>
  </si>
  <si>
    <t xml:space="preserve">Abdelahad, Anthony</t>
  </si>
  <si>
    <t xml:space="preserve">9 W Broadway Unit 204</t>
  </si>
  <si>
    <t xml:space="preserve">General Counsel</t>
  </si>
  <si>
    <t xml:space="preserve">Ventry Associates</t>
  </si>
  <si>
    <t xml:space="preserve">3/16/26 Deposit Report</t>
  </si>
  <si>
    <t xml:space="preserve">Boksanski, Stephen</t>
  </si>
  <si>
    <t xml:space="preserve">11 Willowdale Rd.</t>
  </si>
  <si>
    <t xml:space="preserve">Legislative Agent</t>
  </si>
  <si>
    <t xml:space="preserve">Bcb Government</t>
  </si>
  <si>
    <t xml:space="preserve">32 Fairmount St</t>
  </si>
  <si>
    <t xml:space="preserve">Accounts Receivable Manager</t>
  </si>
  <si>
    <t xml:space="preserve">Hannaford &amp; Dumas Inc</t>
  </si>
  <si>
    <t xml:space="preserve">Delaney, Mark</t>
  </si>
  <si>
    <t xml:space="preserve">26 Beacon St</t>
  </si>
  <si>
    <t xml:space="preserve">Delaney Associates</t>
  </si>
  <si>
    <t xml:space="preserve">Donaldson, Ainsley</t>
  </si>
  <si>
    <t xml:space="preserve">44 Marmion Rd</t>
  </si>
  <si>
    <t xml:space="preserve">Godin, Jason</t>
  </si>
  <si>
    <t xml:space="preserve">19 Prospect Street</t>
  </si>
  <si>
    <t xml:space="preserve">The Suffolk Group</t>
  </si>
  <si>
    <t xml:space="preserve">Lent, Warren</t>
  </si>
  <si>
    <t xml:space="preserve">37 School Street</t>
  </si>
  <si>
    <t xml:space="preserve">Bcb Government Relations</t>
  </si>
  <si>
    <t xml:space="preserve">McCarthy, Jacqueline</t>
  </si>
  <si>
    <t xml:space="preserve">State Policy Lead</t>
  </si>
  <si>
    <t xml:space="preserve">JS, Inc</t>
  </si>
  <si>
    <t xml:space="preserve">Molloy, Mark</t>
  </si>
  <si>
    <t xml:space="preserve">10 Myrtle Street</t>
  </si>
  <si>
    <t xml:space="preserve">Cascade Strategies LLC</t>
  </si>
  <si>
    <t xml:space="preserve">Morris, Mike</t>
  </si>
  <si>
    <t xml:space="preserve">64 Shrine Road</t>
  </si>
  <si>
    <t xml:space="preserve">Norwell</t>
  </si>
  <si>
    <t xml:space="preserve">02061</t>
  </si>
  <si>
    <t xml:space="preserve">Pregmon, John</t>
  </si>
  <si>
    <t xml:space="preserve">26 Margaret St #2</t>
  </si>
  <si>
    <t xml:space="preserve">Retired Public Employees PAC</t>
  </si>
  <si>
    <t xml:space="preserve">11 Beacon Street, Suite 309</t>
  </si>
  <si>
    <t xml:space="preserve">Rodophele, Robert</t>
  </si>
  <si>
    <t xml:space="preserve">500 Atlantic Avenue</t>
  </si>
  <si>
    <t xml:space="preserve">02210</t>
  </si>
  <si>
    <t xml:space="preserve">Ferriter Scobbo &amp; Rodophele, PC</t>
  </si>
  <si>
    <t xml:space="preserve">Rose, Jan</t>
  </si>
  <si>
    <t xml:space="preserve">47 Alton Place</t>
  </si>
  <si>
    <t xml:space="preserve">McDermott, Quilty &amp; Miller Llp</t>
  </si>
  <si>
    <t xml:space="preserve">Corry Associates</t>
  </si>
  <si>
    <t xml:space="preserve">Toghill, Lindsay</t>
  </si>
  <si>
    <t xml:space="preserve">186 Melrose St</t>
  </si>
  <si>
    <t xml:space="preserve">MA &amp; Northern NE Laborers' District Council Pol Action Comm</t>
  </si>
  <si>
    <t xml:space="preserve">3/12/26 Deposit Report</t>
  </si>
  <si>
    <t xml:space="preserve">GoDaddy</t>
  </si>
  <si>
    <t xml:space="preserve">2155 E Godaddy Way</t>
  </si>
  <si>
    <t xml:space="preserve">Tempe</t>
  </si>
  <si>
    <t xml:space="preserve">az</t>
  </si>
  <si>
    <t xml:space="preserve">85284</t>
  </si>
  <si>
    <t xml:space="preserve">3/9/26 Deposit Report</t>
  </si>
  <si>
    <t xml:space="preserve">15 Court Square, Suite 1000</t>
  </si>
  <si>
    <t xml:space="preserve">3/4/26 Deposit Report</t>
  </si>
  <si>
    <t xml:space="preserve">Fates, Linda</t>
  </si>
  <si>
    <t xml:space="preserve">48 Skytop Road</t>
  </si>
  <si>
    <t xml:space="preserve">Ipswich</t>
  </si>
  <si>
    <t xml:space="preserve">01938</t>
  </si>
  <si>
    <t xml:space="preserve">2/23/26 Deposit Report</t>
  </si>
  <si>
    <t xml:space="preserve">Lovett, Jennifer</t>
  </si>
  <si>
    <t xml:space="preserve">212 Heron Cove Ln</t>
  </si>
  <si>
    <t xml:space="preserve">Mount Holly</t>
  </si>
  <si>
    <t xml:space="preserve">28120</t>
  </si>
  <si>
    <t xml:space="preserve">Wells Fargo</t>
  </si>
  <si>
    <t xml:space="preserve">Vice President, Science</t>
  </si>
  <si>
    <t xml:space="preserve">Edds, Rachel</t>
  </si>
  <si>
    <t xml:space="preserve">3801 Canterbury Rd. Apt 717</t>
  </si>
  <si>
    <t xml:space="preserve">2/11/26 Deposit Report</t>
  </si>
  <si>
    <t xml:space="preserve">Lieberman, Elliot</t>
  </si>
  <si>
    <t xml:space="preserve">Pudelski, Sasha</t>
  </si>
  <si>
    <t xml:space="preserve">1658 Quail Hollow Court</t>
  </si>
  <si>
    <t xml:space="preserve">McLean</t>
  </si>
  <si>
    <t xml:space="preserve">22101</t>
  </si>
  <si>
    <t xml:space="preserve">American Association of School Administrators</t>
  </si>
  <si>
    <t xml:space="preserve">Edds, Margaret</t>
  </si>
  <si>
    <t xml:space="preserve">3135 Grove Ave</t>
  </si>
  <si>
    <t xml:space="preserve">01254</t>
  </si>
  <si>
    <t xml:space="preserve">2/9/26 Deposit Report</t>
  </si>
  <si>
    <t xml:space="preserve">Early, Jessica</t>
  </si>
  <si>
    <t xml:space="preserve">30 Temple St</t>
  </si>
  <si>
    <t xml:space="preserve">Holland &amp; Knight Llp</t>
  </si>
  <si>
    <t xml:space="preserve">2/4/26 Deposit Report</t>
  </si>
  <si>
    <t xml:space="preserve">Early, Shane</t>
  </si>
  <si>
    <t xml:space="preserve">special counsel</t>
  </si>
  <si>
    <t xml:space="preserve">sheppard mullin</t>
  </si>
  <si>
    <t xml:space="preserve">Myers, Doug</t>
  </si>
  <si>
    <t xml:space="preserve">1601 Reliez Valley Rd</t>
  </si>
  <si>
    <t xml:space="preserve">Lafayette</t>
  </si>
  <si>
    <t xml:space="preserve">94549</t>
  </si>
  <si>
    <t xml:space="preserve">Anderman, Jonathan</t>
  </si>
  <si>
    <t xml:space="preserve">30 Hanson St #3</t>
  </si>
  <si>
    <t xml:space="preserve">Compass Therapeutics</t>
  </si>
  <si>
    <t xml:space="preserve">2/2/26 Deposit Report</t>
  </si>
  <si>
    <t xml:space="preserve">1/21/26 Deposit Report</t>
  </si>
  <si>
    <t xml:space="preserve">632 E. Seventh St</t>
  </si>
  <si>
    <t xml:space="preserve">1/12/26 Deposit Report</t>
  </si>
  <si>
    <t xml:space="preserve">Boston Police Patrolmeans Assoc Pac</t>
  </si>
  <si>
    <t xml:space="preserve">295 Freeport St</t>
  </si>
  <si>
    <t xml:space="preserve">Ascolillo, Christina</t>
  </si>
  <si>
    <t xml:space="preserve">65 Pheasant Ridge Rd.</t>
  </si>
  <si>
    <t xml:space="preserve">Seekonk</t>
  </si>
  <si>
    <t xml:space="preserve">02771</t>
  </si>
  <si>
    <t xml:space="preserve">1/5/26 Deposit Report</t>
  </si>
  <si>
    <t xml:space="preserve">Griffin, Justine</t>
  </si>
  <si>
    <t xml:space="preserve">130 Appleton St</t>
  </si>
  <si>
    <t xml:space="preserve">Liang, Erin</t>
  </si>
  <si>
    <t xml:space="preserve">399 Congress Street, Unit 1933</t>
  </si>
  <si>
    <t xml:space="preserve">Vertex Pharmaceuticals</t>
  </si>
  <si>
    <t xml:space="preserve">Moody, Colleen</t>
  </si>
  <si>
    <t xml:space="preserve">470 Atlantic Avenue, Suite 600</t>
  </si>
  <si>
    <t xml:space="preserve">Senior VP</t>
  </si>
  <si>
    <t xml:space="preserve">Womble Bond Dickinson - Govt. and Public Affairs</t>
  </si>
  <si>
    <t xml:space="preserve">O'Neil, Matthew</t>
  </si>
  <si>
    <t xml:space="preserve">Self-employed</t>
  </si>
  <si>
    <t xml:space="preserve">Ragucci, Vincent</t>
  </si>
  <si>
    <t xml:space="preserve">167 North Street</t>
  </si>
  <si>
    <t xml:space="preserve">Shalgian, Greg</t>
  </si>
  <si>
    <t xml:space="preserve">36 Talbot Road</t>
  </si>
  <si>
    <t xml:space="preserve">Case, Cody</t>
  </si>
  <si>
    <t xml:space="preserve">69 Partridge Ave Apt 3</t>
  </si>
  <si>
    <t xml:space="preserve">Senior Public Affairs Associate</t>
  </si>
  <si>
    <t xml:space="preserve">Rasky PArtners</t>
  </si>
  <si>
    <t xml:space="preserve">12/31/25 Deposit Report</t>
  </si>
  <si>
    <t xml:space="preserve">36 Country Club Road</t>
  </si>
  <si>
    <t xml:space="preserve">01851</t>
  </si>
  <si>
    <t xml:space="preserve">12/29/25 Deposit Report</t>
  </si>
  <si>
    <t xml:space="preserve">Paradigm Properties, LLC</t>
  </si>
  <si>
    <t xml:space="preserve">120 Mountfort St Unit 101</t>
  </si>
  <si>
    <t xml:space="preserve">02215</t>
  </si>
  <si>
    <t xml:space="preserve">Downtown Boston Bid</t>
  </si>
  <si>
    <t xml:space="preserve">Sanchez, Jeffrey</t>
  </si>
  <si>
    <t xml:space="preserve">41 Malcolm Rd</t>
  </si>
  <si>
    <t xml:space="preserve">Sanchez Strategies LLC **refunded</t>
  </si>
  <si>
    <t xml:space="preserve">12/19/25 Deposit Report</t>
  </si>
  <si>
    <t xml:space="preserve">Boston Carmens Union Local 589 Pac 80577</t>
  </si>
  <si>
    <t xml:space="preserve">50 Federal Street</t>
  </si>
  <si>
    <t xml:space="preserve">12/18/25 Deposit Report</t>
  </si>
  <si>
    <t xml:space="preserve">12/15/25 Deposit Report</t>
  </si>
  <si>
    <t xml:space="preserve">12/1/25 Deposit Report</t>
  </si>
  <si>
    <t xml:space="preserve">11/26/25 Deposit Report</t>
  </si>
  <si>
    <t xml:space="preserve">11/21/25 Deposit Report</t>
  </si>
  <si>
    <t xml:space="preserve">11/20/25 Deposit Report</t>
  </si>
  <si>
    <t xml:space="preserve">Talieri, Richard</t>
  </si>
  <si>
    <t xml:space="preserve">109 Altamont Avenue</t>
  </si>
  <si>
    <t xml:space="preserve">Restaurant Owner</t>
  </si>
  <si>
    <t xml:space="preserve">Giacomos</t>
  </si>
  <si>
    <t xml:space="preserve">11/19/25 Deposit Report</t>
  </si>
  <si>
    <t xml:space="preserve">72 Spear St</t>
  </si>
  <si>
    <t xml:space="preserve">assistant financial supervisor</t>
  </si>
  <si>
    <t xml:space="preserve">Commonwealth of Ma</t>
  </si>
  <si>
    <t xml:space="preserve">11/17/25 Deposit Report</t>
  </si>
  <si>
    <t xml:space="preserve">Lambert, Edward</t>
  </si>
  <si>
    <t xml:space="preserve">Mass Business Alliance For Education</t>
  </si>
  <si>
    <t xml:space="preserve">Stratford Capital Group</t>
  </si>
  <si>
    <t xml:space="preserve">11/13/25 Deposit Report</t>
  </si>
  <si>
    <t xml:space="preserve">Pipefitters Local 537 Cope Fund</t>
  </si>
  <si>
    <t xml:space="preserve">40 Enterprise Street</t>
  </si>
  <si>
    <t xml:space="preserve">11/11/25 Deposit Report</t>
  </si>
  <si>
    <t xml:space="preserve">Osullivan, Paul</t>
  </si>
  <si>
    <t xml:space="preserve">18 Laurelwood Drive</t>
  </si>
  <si>
    <t xml:space="preserve">11 Newell Rd.</t>
  </si>
  <si>
    <t xml:space="preserve">Marketing Communications</t>
  </si>
  <si>
    <t xml:space="preserve">Self employed</t>
  </si>
  <si>
    <t xml:space="preserve">Haemonetics Corp</t>
  </si>
  <si>
    <t xml:space="preserve">11/7/25 Deposit Report</t>
  </si>
  <si>
    <t xml:space="preserve">Arnold, Janice</t>
  </si>
  <si>
    <t xml:space="preserve">50 Highview</t>
  </si>
  <si>
    <t xml:space="preserve">Clinical Social Worker</t>
  </si>
  <si>
    <t xml:space="preserve">Boston Childrens Hospital</t>
  </si>
  <si>
    <t xml:space="preserve">3 Franklin Ter</t>
  </si>
  <si>
    <t xml:space="preserve">31 Pinehill Circle</t>
  </si>
  <si>
    <t xml:space="preserve">Real Estate Sales</t>
  </si>
  <si>
    <t xml:space="preserve">Christopher J. Barrett, Realtors</t>
  </si>
  <si>
    <t xml:space="preserve">Belfanti, Paul</t>
  </si>
  <si>
    <t xml:space="preserve">Britt, Megan</t>
  </si>
  <si>
    <t xml:space="preserve">79 Burrell Street</t>
  </si>
  <si>
    <t xml:space="preserve">Chief of Strategic Partnerships</t>
  </si>
  <si>
    <t xml:space="preserve">Sspringfield Empowerment Zone Partnership</t>
  </si>
  <si>
    <t xml:space="preserve">One Beacon Street, Suite 16300</t>
  </si>
  <si>
    <t xml:space="preserve">Chambers, Edward</t>
  </si>
  <si>
    <t xml:space="preserve">21 Orris Streey</t>
  </si>
  <si>
    <t xml:space="preserve">City of Boston</t>
  </si>
  <si>
    <t xml:space="preserve">Chen, Jason</t>
  </si>
  <si>
    <t xml:space="preserve">39 Woodland Ave</t>
  </si>
  <si>
    <t xml:space="preserve">Markforged</t>
  </si>
  <si>
    <t xml:space="preserve">Crisley, John</t>
  </si>
  <si>
    <t xml:space="preserve">19 Humphrey Street</t>
  </si>
  <si>
    <t xml:space="preserve">Senior PM</t>
  </si>
  <si>
    <t xml:space="preserve">MSBA</t>
  </si>
  <si>
    <t xml:space="preserve">10 Garden Court St</t>
  </si>
  <si>
    <t xml:space="preserve">Technical Services Manager</t>
  </si>
  <si>
    <t xml:space="preserve">Paperless Parts</t>
  </si>
  <si>
    <t xml:space="preserve">Gay, James</t>
  </si>
  <si>
    <t xml:space="preserve">142 Butler Road</t>
  </si>
  <si>
    <t xml:space="preserve">Staff Director</t>
  </si>
  <si>
    <t xml:space="preserve">Ma House of Representatives</t>
  </si>
  <si>
    <t xml:space="preserve">Gilberto, Salvatore</t>
  </si>
  <si>
    <t xml:space="preserve">Gilley, Sharon</t>
  </si>
  <si>
    <t xml:space="preserve">57 Prospect St</t>
  </si>
  <si>
    <t xml:space="preserve">112 Upham St</t>
  </si>
  <si>
    <t xml:space="preserve">48 Cowasset LaNe</t>
  </si>
  <si>
    <t xml:space="preserve">Haddad, Pat</t>
  </si>
  <si>
    <t xml:space="preserve">2662 Riverside Ave</t>
  </si>
  <si>
    <t xml:space="preserve">02725</t>
  </si>
  <si>
    <t xml:space="preserve">Harak, Charles</t>
  </si>
  <si>
    <t xml:space="preserve">14 Country Club Road</t>
  </si>
  <si>
    <t xml:space="preserve">18 Emerson Street.  No 1</t>
  </si>
  <si>
    <t xml:space="preserve">Isaacson, Arline</t>
  </si>
  <si>
    <t xml:space="preserve">51 Mount Vernon Street</t>
  </si>
  <si>
    <t xml:space="preserve">Knight, Stormi</t>
  </si>
  <si>
    <t xml:space="preserve">39 Mystic Ave.</t>
  </si>
  <si>
    <t xml:space="preserve">Product Designer</t>
  </si>
  <si>
    <t xml:space="preserve">Hubspot</t>
  </si>
  <si>
    <t xml:space="preserve">8 Mystic Ave.</t>
  </si>
  <si>
    <t xml:space="preserve">Mirabassi, Janice</t>
  </si>
  <si>
    <t xml:space="preserve">23 Morrison Road</t>
  </si>
  <si>
    <t xml:space="preserve">Reppucci, Cindy</t>
  </si>
  <si>
    <t xml:space="preserve">14 Hesseltine Ave</t>
  </si>
  <si>
    <t xml:space="preserve">Hemenway &amp; Barnes</t>
  </si>
  <si>
    <t xml:space="preserve">Romanul, Devin</t>
  </si>
  <si>
    <t xml:space="preserve">103 Meridian Street</t>
  </si>
  <si>
    <t xml:space="preserve">Senior Director of Strategic Partnerships</t>
  </si>
  <si>
    <t xml:space="preserve">FUSE Corps</t>
  </si>
  <si>
    <t xml:space="preserve">Rosenberg, Joanna</t>
  </si>
  <si>
    <t xml:space="preserve">51 Poplar St</t>
  </si>
  <si>
    <t xml:space="preserve">Founder</t>
  </si>
  <si>
    <t xml:space="preserve">Simplihere</t>
  </si>
  <si>
    <t xml:space="preserve">120 Forest St</t>
  </si>
  <si>
    <t xml:space="preserve">Silveira, Stephen</t>
  </si>
  <si>
    <t xml:space="preserve">298 Vinton Street</t>
  </si>
  <si>
    <t xml:space="preserve">ML Strategies, LLC</t>
  </si>
  <si>
    <t xml:space="preserve">Singh, Raj</t>
  </si>
  <si>
    <t xml:space="preserve">218 Grove Street</t>
  </si>
  <si>
    <t xml:space="preserve">Software</t>
  </si>
  <si>
    <t xml:space="preserve">Intersystems</t>
  </si>
  <si>
    <t xml:space="preserve">64 Garfield St</t>
  </si>
  <si>
    <t xml:space="preserve">141 Dorchester Ave #508</t>
  </si>
  <si>
    <t xml:space="preserve">Wilmer Hale</t>
  </si>
  <si>
    <t xml:space="preserve">Wildman, Eric</t>
  </si>
  <si>
    <t xml:space="preserve">105 Laurel St</t>
  </si>
  <si>
    <t xml:space="preserve">Wolfe, Gavi</t>
  </si>
  <si>
    <t xml:space="preserve">1 Merrill Street, 2</t>
  </si>
  <si>
    <t xml:space="preserve">Aclu of Massachusetts</t>
  </si>
  <si>
    <t xml:space="preserve">11/3/25 Deposit Report</t>
  </si>
  <si>
    <t xml:space="preserve">Murphy, Nicholas</t>
  </si>
  <si>
    <t xml:space="preserve">121 Conant Road</t>
  </si>
  <si>
    <t xml:space="preserve">Ops Manager</t>
  </si>
  <si>
    <t xml:space="preserve">10/29/25 Deposit Report</t>
  </si>
  <si>
    <t xml:space="preserve">Buono, Stephen</t>
  </si>
  <si>
    <t xml:space="preserve">25 Dixey Drive</t>
  </si>
  <si>
    <t xml:space="preserve">103 Mt. Vernon Ave</t>
  </si>
  <si>
    <t xml:space="preserve">Kowal, Elizabeth</t>
  </si>
  <si>
    <t xml:space="preserve">301 West Foster Street</t>
  </si>
  <si>
    <t xml:space="preserve">32 Albert Street</t>
  </si>
  <si>
    <t xml:space="preserve">Morneault, Jay</t>
  </si>
  <si>
    <t xml:space="preserve">19 Atwood Ave</t>
  </si>
  <si>
    <t xml:space="preserve">53 Norman Rd.</t>
  </si>
  <si>
    <t xml:space="preserve">10/27/25 Deposit Report</t>
  </si>
  <si>
    <t xml:space="preserve">Ferrick, Karen</t>
  </si>
  <si>
    <t xml:space="preserve">17 Sargent St</t>
  </si>
  <si>
    <t xml:space="preserve">39 Apple Hill Road</t>
  </si>
  <si>
    <t xml:space="preserve">25 Hobart Road</t>
  </si>
  <si>
    <t xml:space="preserve">Newton Centre</t>
  </si>
  <si>
    <t xml:space="preserve">Lynn Public Schools</t>
  </si>
  <si>
    <t xml:space="preserve">McGonagle, Colette</t>
  </si>
  <si>
    <t xml:space="preserve">56 Whitman Ave</t>
  </si>
  <si>
    <t xml:space="preserve">97 Maplest</t>
  </si>
  <si>
    <t xml:space="preserve">Market Research</t>
  </si>
  <si>
    <t xml:space="preserve">HR Consultant</t>
  </si>
  <si>
    <t xml:space="preserve">Minton Hr Consulting, LLC</t>
  </si>
  <si>
    <t xml:space="preserve">Principal software engineer</t>
  </si>
  <si>
    <t xml:space="preserve">Operations</t>
  </si>
  <si>
    <t xml:space="preserve">Servicetitan</t>
  </si>
  <si>
    <t xml:space="preserve">Nordberg, Joan</t>
  </si>
  <si>
    <t xml:space="preserve">18 Charles Street</t>
  </si>
  <si>
    <t xml:space="preserve">O'Connor, Ann</t>
  </si>
  <si>
    <t xml:space="preserve">374 Lebanon St.</t>
  </si>
  <si>
    <t xml:space="preserve">School Counselor</t>
  </si>
  <si>
    <t xml:space="preserve">187 Boston Rock Rd</t>
  </si>
  <si>
    <t xml:space="preserve">Pools By Andrew Inc</t>
  </si>
  <si>
    <t xml:space="preserve">Ravanelle, Don</t>
  </si>
  <si>
    <t xml:space="preserve">Reale, Ann</t>
  </si>
  <si>
    <t xml:space="preserve">1597 Washington St #503</t>
  </si>
  <si>
    <t xml:space="preserve">14 Sewell Woods Rd</t>
  </si>
  <si>
    <t xml:space="preserve">ma</t>
  </si>
  <si>
    <t xml:space="preserve">Follow Your Arts Community Studio</t>
  </si>
  <si>
    <t xml:space="preserve">Sorozan, Greg</t>
  </si>
  <si>
    <t xml:space="preserve">Truesdale, Ken</t>
  </si>
  <si>
    <t xml:space="preserve">85 Richardson Rd</t>
  </si>
  <si>
    <t xml:space="preserve">10/24/25 Deposit Report</t>
  </si>
  <si>
    <t xml:space="preserve">City Planner</t>
  </si>
  <si>
    <t xml:space="preserve">259 West Emerson Street</t>
  </si>
  <si>
    <t xml:space="preserve">Ma Health Connector</t>
  </si>
  <si>
    <t xml:space="preserve">419 Lebanon Street</t>
  </si>
  <si>
    <t xml:space="preserve">VP of Product</t>
  </si>
  <si>
    <t xml:space="preserve">Cambridge Mobile Telematics</t>
  </si>
  <si>
    <t xml:space="preserve">Lowe, Julia</t>
  </si>
  <si>
    <t xml:space="preserve">52 Ferdinand St</t>
  </si>
  <si>
    <t xml:space="preserve">McAnneney, Eileen</t>
  </si>
  <si>
    <t xml:space="preserve">32 Meridian St</t>
  </si>
  <si>
    <t xml:space="preserve">Fidelity Investments</t>
  </si>
  <si>
    <t xml:space="preserve">Razi-thomas, Jennifer</t>
  </si>
  <si>
    <t xml:space="preserve">106 Walton Park</t>
  </si>
  <si>
    <t xml:space="preserve">Social worker</t>
  </si>
  <si>
    <t xml:space="preserve">Salem Public Schools</t>
  </si>
  <si>
    <t xml:space="preserve">Carter, Randall</t>
  </si>
  <si>
    <t xml:space="preserve">50 Mystic Ave.</t>
  </si>
  <si>
    <t xml:space="preserve">10/17/25 Deposit Report</t>
  </si>
  <si>
    <t xml:space="preserve">Costello, Mike</t>
  </si>
  <si>
    <t xml:space="preserve">One State Street, Suite 1500</t>
  </si>
  <si>
    <t xml:space="preserve">Smith, Costello &amp; Crawford</t>
  </si>
  <si>
    <t xml:space="preserve">CTE Barry Finegold</t>
  </si>
  <si>
    <t xml:space="preserve">34 Essex Street</t>
  </si>
  <si>
    <t xml:space="preserve">Public affairs</t>
  </si>
  <si>
    <t xml:space="preserve">Gregorio, Tara</t>
  </si>
  <si>
    <t xml:space="preserve">7 Chase Street</t>
  </si>
  <si>
    <t xml:space="preserve">West Newbury</t>
  </si>
  <si>
    <t xml:space="preserve">01985</t>
  </si>
  <si>
    <t xml:space="preserve">Massachusetts Senior Care Association</t>
  </si>
  <si>
    <t xml:space="preserve">buildings manager</t>
  </si>
  <si>
    <t xml:space="preserve">State of Ma</t>
  </si>
  <si>
    <t xml:space="preserve">100 Sudbury St. Unit 2014</t>
  </si>
  <si>
    <t xml:space="preserve">Joyce &amp; Joyce</t>
  </si>
  <si>
    <t xml:space="preserve">Lafontana, Kim</t>
  </si>
  <si>
    <t xml:space="preserve">11 Pilgrim Rd.</t>
  </si>
  <si>
    <t xml:space="preserve">Teladoc Health</t>
  </si>
  <si>
    <t xml:space="preserve">Smith, Jim</t>
  </si>
  <si>
    <t xml:space="preserve">176 Puritan Rd, Null</t>
  </si>
  <si>
    <t xml:space="preserve">Swampscott</t>
  </si>
  <si>
    <t xml:space="preserve">01907</t>
  </si>
  <si>
    <t xml:space="preserve">Smith,Costello &amp; Crawford</t>
  </si>
  <si>
    <t xml:space="preserve">1199 SEIU-MA PAC</t>
  </si>
  <si>
    <t xml:space="preserve">498 7th Ave</t>
  </si>
  <si>
    <t xml:space="preserve">10018</t>
  </si>
  <si>
    <t xml:space="preserve">10/15/25 Deposit Report</t>
  </si>
  <si>
    <t xml:space="preserve">34 Hopkins St.</t>
  </si>
  <si>
    <t xml:space="preserve">Health care executive</t>
  </si>
  <si>
    <t xml:space="preserve">Optum</t>
  </si>
  <si>
    <t xml:space="preserve">10/6/25 Deposit Report</t>
  </si>
  <si>
    <t xml:space="preserve">123 E Foster St</t>
  </si>
  <si>
    <t xml:space="preserve">37 Princeton Rd</t>
  </si>
  <si>
    <t xml:space="preserve">PWC</t>
  </si>
  <si>
    <t xml:space="preserve">9/24/25 Deposit Report</t>
  </si>
  <si>
    <t xml:space="preserve">Council On State Governments</t>
  </si>
  <si>
    <t xml:space="preserve">1776 Avenue of The States</t>
  </si>
  <si>
    <t xml:space="preserve">40511</t>
  </si>
  <si>
    <t xml:space="preserve">8/27/25 Deposit Report</t>
  </si>
  <si>
    <t xml:space="preserve">Amazon</t>
  </si>
  <si>
    <t xml:space="preserve">7/25/25 Deposit Report</t>
  </si>
  <si>
    <t xml:space="preserve">The Karol Group, Inc.</t>
  </si>
  <si>
    <t xml:space="preserve">7/11/25 Deposit Report</t>
  </si>
  <si>
    <t xml:space="preserve">6/24/25 Deposit Report</t>
  </si>
  <si>
    <t xml:space="preserve">6/16/25 Deposit Report</t>
  </si>
  <si>
    <t xml:space="preserve">6/3/25 Deposit Report</t>
  </si>
  <si>
    <t xml:space="preserve">5/27/25 Deposit Report</t>
  </si>
  <si>
    <t xml:space="preserve">Freedman, Bradley</t>
  </si>
  <si>
    <t xml:space="preserve">5/19/25 Deposit Report</t>
  </si>
  <si>
    <t xml:space="preserve">Agulnek, Aaron</t>
  </si>
  <si>
    <t xml:space="preserve">21 Magnolia Rd</t>
  </si>
  <si>
    <t xml:space="preserve">27 South Strategies</t>
  </si>
  <si>
    <t xml:space="preserve">5/12/25 Deposit Report</t>
  </si>
  <si>
    <t xml:space="preserve">64 Hancock St. Apt. 2</t>
  </si>
  <si>
    <t xml:space="preserve">Cass, William</t>
  </si>
  <si>
    <t xml:space="preserve">43 Forest Street</t>
  </si>
  <si>
    <t xml:space="preserve">One State Street, 15th Floor</t>
  </si>
  <si>
    <t xml:space="preserve">16 Wheatfield Lane, Po Box 575</t>
  </si>
  <si>
    <t xml:space="preserve">Kearney, Donovan &amp; McGee, Pc</t>
  </si>
  <si>
    <t xml:space="preserve">Eisenberg, James</t>
  </si>
  <si>
    <t xml:space="preserve">5 Malt LaNe</t>
  </si>
  <si>
    <t xml:space="preserve">Glick, Charles</t>
  </si>
  <si>
    <t xml:space="preserve">131 Tremont St 3rd Floor</t>
  </si>
  <si>
    <t xml:space="preserve">Haley, Pierce</t>
  </si>
  <si>
    <t xml:space="preserve">51 Franklin Street</t>
  </si>
  <si>
    <t xml:space="preserve">01602</t>
  </si>
  <si>
    <t xml:space="preserve">7 Old Sudbury Rd</t>
  </si>
  <si>
    <t xml:space="preserve">21c, LLC</t>
  </si>
  <si>
    <t xml:space="preserve">20 Asburton Place, 2nd Floor</t>
  </si>
  <si>
    <t xml:space="preserve">19 Concord Street</t>
  </si>
  <si>
    <t xml:space="preserve">Kearney, Donovan &amp; McGee</t>
  </si>
  <si>
    <t xml:space="preserve">Morrisey, Sean</t>
  </si>
  <si>
    <t xml:space="preserve">Morrissey &amp; Associates, LLC</t>
  </si>
  <si>
    <t xml:space="preserve">224 Pearl Street, Apt. 1</t>
  </si>
  <si>
    <t xml:space="preserve">Obrien, Neil</t>
  </si>
  <si>
    <t xml:space="preserve">9 Park Street</t>
  </si>
  <si>
    <t xml:space="preserve">Petrucelli, Anthony</t>
  </si>
  <si>
    <t xml:space="preserve">17 Yorkshire Drive</t>
  </si>
  <si>
    <t xml:space="preserve">Kearney, Donovan &amp; McGee, LLC</t>
  </si>
  <si>
    <t xml:space="preserve">Rideout, Charlene</t>
  </si>
  <si>
    <t xml:space="preserve">16 Saint Brendan Road</t>
  </si>
  <si>
    <t xml:space="preserve">02121</t>
  </si>
  <si>
    <t xml:space="preserve">counselor at law</t>
  </si>
  <si>
    <t xml:space="preserve">Kearney, Donovan &amp; McGee, P.C.</t>
  </si>
  <si>
    <t xml:space="preserve">Ryan, William</t>
  </si>
  <si>
    <t xml:space="preserve">Pilgrim Strategies, LLC</t>
  </si>
  <si>
    <t xml:space="preserve">Serlin, Andrea</t>
  </si>
  <si>
    <t xml:space="preserve">104 Chestnut St</t>
  </si>
  <si>
    <t xml:space="preserve">Masspotential</t>
  </si>
  <si>
    <t xml:space="preserve">31 Cleet Court</t>
  </si>
  <si>
    <t xml:space="preserve">White, W Paul</t>
  </si>
  <si>
    <t xml:space="preserve">216 Route 28 Unit 631</t>
  </si>
  <si>
    <t xml:space="preserve">Karol Group Inc.</t>
  </si>
  <si>
    <t xml:space="preserve">89 Brook Road</t>
  </si>
  <si>
    <t xml:space="preserve">Murphy Donoghue Partners</t>
  </si>
  <si>
    <t xml:space="preserve">5/5/25 Deposit Report</t>
  </si>
  <si>
    <t xml:space="preserve">Brennan Jr, John</t>
  </si>
  <si>
    <t xml:space="preserve">75 Cambridge Parkway</t>
  </si>
  <si>
    <t xml:space="preserve">Dalute, James</t>
  </si>
  <si>
    <t xml:space="preserve">633 Pond Street</t>
  </si>
  <si>
    <t xml:space="preserve">Massachusetts Association of Realtor</t>
  </si>
  <si>
    <t xml:space="preserve">124 Washington Street</t>
  </si>
  <si>
    <t xml:space="preserve">Foxborough</t>
  </si>
  <si>
    <t xml:space="preserve">02035</t>
  </si>
  <si>
    <t xml:space="preserve">McCarthy, Mark</t>
  </si>
  <si>
    <t xml:space="preserve">26 Beacon Streert</t>
  </si>
  <si>
    <t xml:space="preserve">Retired Public Employees Pac</t>
  </si>
  <si>
    <t xml:space="preserve">11 Beacon Street</t>
  </si>
  <si>
    <t xml:space="preserve">Walsh, Steven</t>
  </si>
  <si>
    <t xml:space="preserve">2 Mayberry Lane</t>
  </si>
  <si>
    <t xml:space="preserve">Mass Hospital Association</t>
  </si>
  <si>
    <t xml:space="preserve">Corry, Martin</t>
  </si>
  <si>
    <t xml:space="preserve">80 City Square</t>
  </si>
  <si>
    <t xml:space="preserve">5/3/25 Deposit Report</t>
  </si>
  <si>
    <t xml:space="preserve">10 Vine St</t>
  </si>
  <si>
    <t xml:space="preserve">66 Watervale Rd</t>
  </si>
  <si>
    <t xml:space="preserve">K&amp;l Gates</t>
  </si>
  <si>
    <t xml:space="preserve">Sanchez Strategies LLC</t>
  </si>
  <si>
    <t xml:space="preserve">Dewey Square Group</t>
  </si>
  <si>
    <t xml:space="preserve">4/25/25 Deposit Report</t>
  </si>
  <si>
    <t xml:space="preserve">Committee to elect Paul Brodeur</t>
  </si>
  <si>
    <t xml:space="preserve">Post Office Box 10041</t>
  </si>
  <si>
    <t xml:space="preserve">4/24/25 Deposit Report</t>
  </si>
  <si>
    <t xml:space="preserve">15 Oxford St.</t>
  </si>
  <si>
    <t xml:space="preserve">4/17/25 Deposit Report</t>
  </si>
  <si>
    <t xml:space="preserve">McGlynn, John</t>
  </si>
  <si>
    <t xml:space="preserve">Wbd Strategies</t>
  </si>
  <si>
    <t xml:space="preserve">3/24/25 Deposit Report</t>
  </si>
  <si>
    <t xml:space="preserve">3/21/25 Deposit Report</t>
  </si>
  <si>
    <t xml:space="preserve">3/17/25 Deposit Report</t>
  </si>
  <si>
    <t xml:space="preserve">McDonough, Meghan</t>
  </si>
  <si>
    <t xml:space="preserve">185 Main Street</t>
  </si>
  <si>
    <t xml:space="preserve">3/7/25 Deposit Report</t>
  </si>
  <si>
    <t xml:space="preserve">2/23/25 Deposit Report</t>
  </si>
  <si>
    <t xml:space="preserve">1/29/25 Deposit Report</t>
  </si>
  <si>
    <t xml:space="preserve">1/15/25 Deposit Report</t>
  </si>
  <si>
    <t xml:space="preserve">1/13/25 Deposit Report</t>
  </si>
  <si>
    <t xml:space="preserve">1/3/25 Deposit Report</t>
  </si>
  <si>
    <t xml:space="preserve">1/2/25 Deposit Report</t>
  </si>
  <si>
    <t xml:space="preserve">Elevator Constructors Local 4 People's Cttee</t>
  </si>
  <si>
    <t xml:space="preserve">50 Park Street</t>
  </si>
  <si>
    <t xml:space="preserve">12/29/24 Deposit Report</t>
  </si>
  <si>
    <t xml:space="preserve">Burnes, Rick</t>
  </si>
  <si>
    <t xml:space="preserve">1 Broadway</t>
  </si>
  <si>
    <t xml:space="preserve">Norton, Jill</t>
  </si>
  <si>
    <t xml:space="preserve">96 Clark Street</t>
  </si>
  <si>
    <t xml:space="preserve">Belmont</t>
  </si>
  <si>
    <t xml:space="preserve">02478</t>
  </si>
  <si>
    <t xml:space="preserve">Clark Street Consulting</t>
  </si>
  <si>
    <t xml:space="preserve">12/20/24 Deposit Report</t>
  </si>
  <si>
    <t xml:space="preserve">623 Jackson Ave</t>
  </si>
  <si>
    <t xml:space="preserve">Foresight Law &amp; Policy</t>
  </si>
  <si>
    <t xml:space="preserve">Redjdal, Makhlouf</t>
  </si>
  <si>
    <t xml:space="preserve">337 East Foster Street</t>
  </si>
  <si>
    <t xml:space="preserve">6k Inc.</t>
  </si>
  <si>
    <t xml:space="preserve">12/18/24 Deposit Report</t>
  </si>
  <si>
    <t xml:space="preserve">Council of State Governments, Ltd.</t>
  </si>
  <si>
    <t xml:space="preserve">12/17/24 Deposit Report</t>
  </si>
  <si>
    <t xml:space="preserve">12/11/24 Deposit Report</t>
  </si>
  <si>
    <t xml:space="preserve">Abbene, Skip</t>
  </si>
  <si>
    <t xml:space="preserve">12/3/24 Deposit Report</t>
  </si>
  <si>
    <t xml:space="preserve">Project Mgr</t>
  </si>
  <si>
    <t xml:space="preserve">Unilog</t>
  </si>
  <si>
    <t xml:space="preserve">Fuentes, Rebecca</t>
  </si>
  <si>
    <t xml:space="preserve">2 Allen Pl</t>
  </si>
  <si>
    <t xml:space="preserve">Government Manager</t>
  </si>
  <si>
    <t xml:space="preserve">City of Cambridge</t>
  </si>
  <si>
    <t xml:space="preserve">Starbucks</t>
  </si>
  <si>
    <t xml:space="preserve">Leblanc, Kate Weldon</t>
  </si>
  <si>
    <t xml:space="preserve">51 Princeton Rd</t>
  </si>
  <si>
    <t xml:space="preserve">Nonprofit Director</t>
  </si>
  <si>
    <t xml:space="preserve">Allpaths Family Building</t>
  </si>
  <si>
    <t xml:space="preserve">83 Blomerthst</t>
  </si>
  <si>
    <t xml:space="preserve">MAPC</t>
  </si>
  <si>
    <t xml:space="preserve">Madden, Jason</t>
  </si>
  <si>
    <t xml:space="preserve">11 Glendower Rd</t>
  </si>
  <si>
    <t xml:space="preserve">Commercial Real Estate Broker</t>
  </si>
  <si>
    <t xml:space="preserve">Pondfield Commercial Group</t>
  </si>
  <si>
    <t xml:space="preserve">Williams, Ryan</t>
  </si>
  <si>
    <t xml:space="preserve">70 Otis St</t>
  </si>
  <si>
    <t xml:space="preserve">EDF</t>
  </si>
  <si>
    <t xml:space="preserve">12/2/24 Deposit Report</t>
  </si>
  <si>
    <t xml:space="preserve">Coughlin Law Group</t>
  </si>
  <si>
    <t xml:space="preserve">CSPS</t>
  </si>
  <si>
    <t xml:space="preserve">Greski, Rick</t>
  </si>
  <si>
    <t xml:space="preserve">23 Brazil St</t>
  </si>
  <si>
    <t xml:space="preserve">Grigoraitis, Jennifer</t>
  </si>
  <si>
    <t xml:space="preserve">Helios, Anthony</t>
  </si>
  <si>
    <t xml:space="preserve">Hoff, David</t>
  </si>
  <si>
    <t xml:space="preserve">46 Warwick Road</t>
  </si>
  <si>
    <t xml:space="preserve">Professional Staff</t>
  </si>
  <si>
    <t xml:space="preserve">Umass</t>
  </si>
  <si>
    <t xml:space="preserve">LaSpina, Bill</t>
  </si>
  <si>
    <t xml:space="preserve">34 Farwell Ave</t>
  </si>
  <si>
    <t xml:space="preserve">Markham, Thomas</t>
  </si>
  <si>
    <t xml:space="preserve">42 Harrison Ave</t>
  </si>
  <si>
    <t xml:space="preserve">Business Manager</t>
  </si>
  <si>
    <t xml:space="preserve">Town of Ipswich</t>
  </si>
  <si>
    <t xml:space="preserve">McPherson, Catherine</t>
  </si>
  <si>
    <t xml:space="preserve">145 Youle St</t>
  </si>
  <si>
    <t xml:space="preserve">Neponset Strategies</t>
  </si>
  <si>
    <t xml:space="preserve">Murphy, Cian</t>
  </si>
  <si>
    <t xml:space="preserve">1647 Hobart St. Nw</t>
  </si>
  <si>
    <t xml:space="preserve">Political Advocacy</t>
  </si>
  <si>
    <t xml:space="preserve">Hilltop Public Solutions</t>
  </si>
  <si>
    <t xml:space="preserve">Hemenway &amp; Barnes Llp</t>
  </si>
  <si>
    <t xml:space="preserve">Rosa, Christopher</t>
  </si>
  <si>
    <t xml:space="preserve">15 Forest St</t>
  </si>
  <si>
    <t xml:space="preserve">Tree Warden</t>
  </si>
  <si>
    <t xml:space="preserve">397 Ferry St #2</t>
  </si>
  <si>
    <t xml:space="preserve">Wright, Kelly Magee</t>
  </si>
  <si>
    <t xml:space="preserve">33 Bow Street</t>
  </si>
  <si>
    <t xml:space="preserve">Minuteman Senior Services</t>
  </si>
  <si>
    <t xml:space="preserve">11/26/24 Deposit Report</t>
  </si>
  <si>
    <t xml:space="preserve">Pascal, Sandra</t>
  </si>
  <si>
    <t xml:space="preserve">50 Lynn Fells Parkway</t>
  </si>
  <si>
    <t xml:space="preserve">11/25/24 Deposit Report</t>
  </si>
  <si>
    <t xml:space="preserve">Po Box 520456</t>
  </si>
  <si>
    <t xml:space="preserve">11/19/24 Deposit Report</t>
  </si>
  <si>
    <t xml:space="preserve">Wampler, Carol</t>
  </si>
  <si>
    <t xml:space="preserve">1636 Fox Downs Lane Po Box 3</t>
  </si>
  <si>
    <t xml:space="preserve">Oilville</t>
  </si>
  <si>
    <t xml:space="preserve">va</t>
  </si>
  <si>
    <t xml:space="preserve">23129</t>
  </si>
  <si>
    <t xml:space="preserve">11/13/24 Deposit Report</t>
  </si>
  <si>
    <t xml:space="preserve">Sales-Design</t>
  </si>
  <si>
    <t xml:space="preserve">Socha, Alison</t>
  </si>
  <si>
    <t xml:space="preserve">75 E Foster St</t>
  </si>
  <si>
    <t xml:space="preserve">Lending Edge RE</t>
  </si>
  <si>
    <t xml:space="preserve">Yeager, Margery</t>
  </si>
  <si>
    <t xml:space="preserve">5332 Sherier Pl Nw</t>
  </si>
  <si>
    <t xml:space="preserve">20016</t>
  </si>
  <si>
    <t xml:space="preserve">Managing Partner</t>
  </si>
  <si>
    <t xml:space="preserve">Education Forward Dc</t>
  </si>
  <si>
    <t xml:space="preserve">Kennedy, Kathleen</t>
  </si>
  <si>
    <t xml:space="preserve">11/7/24 Deposit Report</t>
  </si>
  <si>
    <t xml:space="preserve">Reproductive Equity Now</t>
  </si>
  <si>
    <t xml:space="preserve">2024 Year-End Report</t>
  </si>
  <si>
    <t xml:space="preserve">199 E. Woodcrest Drive</t>
  </si>
  <si>
    <t xml:space="preserve">committee to elect Paul Brodeur</t>
  </si>
  <si>
    <t xml:space="preserve">Post Office 130041</t>
  </si>
  <si>
    <t xml:space="preserve">10/28/24 Deposit Report</t>
  </si>
  <si>
    <t xml:space="preserve">Lorenti, Vincent</t>
  </si>
  <si>
    <t xml:space="preserve">MA Trial Court</t>
  </si>
  <si>
    <t xml:space="preserve">10/15/24 Deposit Report</t>
  </si>
  <si>
    <t xml:space="preserve">9/24/24 Deposit Report</t>
  </si>
  <si>
    <t xml:space="preserve">8/26/24 Deposit Report</t>
  </si>
  <si>
    <t xml:space="preserve">Barrett, John</t>
  </si>
  <si>
    <t xml:space="preserve">227 Corinth Street</t>
  </si>
  <si>
    <t xml:space="preserve">North Adams</t>
  </si>
  <si>
    <t xml:space="preserve">01247</t>
  </si>
  <si>
    <t xml:space="preserve">State of Massachusetts</t>
  </si>
  <si>
    <t xml:space="preserve">8/19/24 Deposit Report</t>
  </si>
  <si>
    <t xml:space="preserve">8/8/24 Deposit Report</t>
  </si>
  <si>
    <t xml:space="preserve">Common</t>
  </si>
  <si>
    <t xml:space="preserve">8/7/24 Deposit Report</t>
  </si>
  <si>
    <t xml:space="preserve">Crockford, Kade</t>
  </si>
  <si>
    <t xml:space="preserve">47 Julian St, #1</t>
  </si>
  <si>
    <t xml:space="preserve">197 Commonwealth Avenue</t>
  </si>
  <si>
    <t xml:space="preserve">Corry Associate</t>
  </si>
  <si>
    <t xml:space="preserve">Sullivan, Tim</t>
  </si>
  <si>
    <t xml:space="preserve">02018</t>
  </si>
  <si>
    <t xml:space="preserve">7/29/24 Deposit Report</t>
  </si>
  <si>
    <t xml:space="preserve">Giglio, Bonnie</t>
  </si>
  <si>
    <t xml:space="preserve">140 Winn Street</t>
  </si>
  <si>
    <t xml:space="preserve">Lehman, Chris</t>
  </si>
  <si>
    <t xml:space="preserve">76 Elm St, Unit 2</t>
  </si>
  <si>
    <t xml:space="preserve">Groma</t>
  </si>
  <si>
    <t xml:space="preserve">McGerigle, Alexandra</t>
  </si>
  <si>
    <t xml:space="preserve">87 Walnut Street</t>
  </si>
  <si>
    <t xml:space="preserve">Spurr, Charles</t>
  </si>
  <si>
    <t xml:space="preserve">139 Broadway St</t>
  </si>
  <si>
    <t xml:space="preserve">7/27/24 Deposit Report</t>
  </si>
  <si>
    <t xml:space="preserve">7/24/24 Deposit Report</t>
  </si>
  <si>
    <t xml:space="preserve">William Coyne Esq</t>
  </si>
  <si>
    <t xml:space="preserve">McGlynn Jr, John</t>
  </si>
  <si>
    <t xml:space="preserve">4 Norman St</t>
  </si>
  <si>
    <t xml:space="preserve">Salem</t>
  </si>
  <si>
    <t xml:space="preserve">01970</t>
  </si>
  <si>
    <t xml:space="preserve">McGlynn &amp; McGlynn</t>
  </si>
  <si>
    <t xml:space="preserve">7/23/24 Deposit Report</t>
  </si>
  <si>
    <t xml:space="preserve">Cross &amp; Shields Pac #80403</t>
  </si>
  <si>
    <t xml:space="preserve">01 Huntington Avenue</t>
  </si>
  <si>
    <t xml:space="preserve">02199</t>
  </si>
  <si>
    <t xml:space="preserve">Kearney, Ryan</t>
  </si>
  <si>
    <t xml:space="preserve">55 Pearson Avenue</t>
  </si>
  <si>
    <t xml:space="preserve">Retailers Assoc. of Massachusetts</t>
  </si>
  <si>
    <t xml:space="preserve">Mass Association of Realtors, Inc. Pac</t>
  </si>
  <si>
    <t xml:space="preserve">18 Washington Street</t>
  </si>
  <si>
    <t xml:space="preserve">Mass-ala Pac Ocpf 80648</t>
  </si>
  <si>
    <t xml:space="preserve">465 Waverly Oaks Road</t>
  </si>
  <si>
    <t xml:space="preserve">02452</t>
  </si>
  <si>
    <t xml:space="preserve">6/25/24 Deposit Report</t>
  </si>
  <si>
    <t xml:space="preserve">6/17/24 Deposit Report</t>
  </si>
  <si>
    <t xml:space="preserve">28 State Street, Suite 802</t>
  </si>
  <si>
    <t xml:space="preserve">5/20/24 Deposit Report</t>
  </si>
  <si>
    <t xml:space="preserve">1199-SEIU MA PAC</t>
  </si>
  <si>
    <t xml:space="preserve">5/15/24 Deposit Report</t>
  </si>
  <si>
    <t xml:space="preserve">5/14/24 Deposit Report</t>
  </si>
  <si>
    <t xml:space="preserve">5/6/24 Deposit Report</t>
  </si>
  <si>
    <t xml:space="preserve">4/30/24 Deposit Report</t>
  </si>
  <si>
    <t xml:space="preserve">National Representative</t>
  </si>
  <si>
    <t xml:space="preserve">NAGE</t>
  </si>
  <si>
    <t xml:space="preserve">State Director</t>
  </si>
  <si>
    <t xml:space="preserve">Democrats For Education Reform</t>
  </si>
  <si>
    <t xml:space="preserve">4/24/24 Deposit Report</t>
  </si>
  <si>
    <t xml:space="preserve">Senior Policy Advisor</t>
  </si>
  <si>
    <t xml:space="preserve">4/18/24 Deposit Report</t>
  </si>
  <si>
    <t xml:space="preserve">4/17/24 Deposit Report</t>
  </si>
  <si>
    <t xml:space="preserve">Mass Motor Transp Assn.  Mmta Pac</t>
  </si>
  <si>
    <t xml:space="preserve">12 Post Office Square</t>
  </si>
  <si>
    <t xml:space="preserve">4/12/24 Deposit Report</t>
  </si>
  <si>
    <t xml:space="preserve">Pipefitters Local 537  Cope Fund</t>
  </si>
  <si>
    <t xml:space="preserve">40 Enterprise Street. Fl 4</t>
  </si>
  <si>
    <t xml:space="preserve">3/26/24 Deposit Report</t>
  </si>
  <si>
    <t xml:space="preserve">3/19/24 Deposit Report</t>
  </si>
  <si>
    <t xml:space="preserve">3/8/24 Deposit Report</t>
  </si>
  <si>
    <t xml:space="preserve">2/26/24 Deposit Report</t>
  </si>
  <si>
    <t xml:space="preserve">2/20/24 Deposit Report</t>
  </si>
  <si>
    <t xml:space="preserve">1/26/24 Deposit Report</t>
  </si>
  <si>
    <t xml:space="preserve">Griffin, John</t>
  </si>
  <si>
    <t xml:space="preserve">16 Independence Dr</t>
  </si>
  <si>
    <t xml:space="preserve">Walpole</t>
  </si>
  <si>
    <t xml:space="preserve">02081</t>
  </si>
  <si>
    <t xml:space="preserve">Policy Director</t>
  </si>
  <si>
    <t xml:space="preserve">1/25/24 Deposit Report</t>
  </si>
  <si>
    <t xml:space="preserve">Murphy, Donna</t>
  </si>
  <si>
    <t xml:space="preserve">135 Prospect St</t>
  </si>
  <si>
    <t xml:space="preserve">Vna Care</t>
  </si>
  <si>
    <t xml:space="preserve">1/24/24 Deposit Report</t>
  </si>
  <si>
    <t xml:space="preserve">1/22/24 Deposit Report</t>
  </si>
  <si>
    <t xml:space="preserve">80 Morgan St</t>
  </si>
  <si>
    <t xml:space="preserve">1/16/24 Deposit Report</t>
  </si>
  <si>
    <t xml:space="preserve">1/13/24 Deposit Report</t>
  </si>
  <si>
    <t xml:space="preserve">Boston Carmen's Union Local 589 Pac</t>
  </si>
  <si>
    <t xml:space="preserve">1/3/24 Deposit Report</t>
  </si>
  <si>
    <t xml:space="preserve">Massachusetts Mortgage Bankers Pac</t>
  </si>
  <si>
    <t xml:space="preserve">185 Devonshire Street</t>
  </si>
  <si>
    <t xml:space="preserve">1/2/24 Deposit Report</t>
  </si>
  <si>
    <t xml:space="preserve">Sheet Metal Workers Local  Union 17 People's Ctte</t>
  </si>
  <si>
    <t xml:space="preserve">1157 Adams St., 2nd Floor</t>
  </si>
  <si>
    <t xml:space="preserve">39 Beech Avenue</t>
  </si>
  <si>
    <t xml:space="preserve">12/29/23 Deposit Report</t>
  </si>
  <si>
    <t xml:space="preserve">25 W 18th St. 5th Floor</t>
  </si>
  <si>
    <t xml:space="preserve">10011</t>
  </si>
  <si>
    <t xml:space="preserve">12/27/23 Deposit Report</t>
  </si>
  <si>
    <t xml:space="preserve">12/23/23 Deposit Report</t>
  </si>
  <si>
    <t xml:space="preserve">12/19/23 Deposit Report</t>
  </si>
  <si>
    <t xml:space="preserve">Facility Mechanic</t>
  </si>
  <si>
    <t xml:space="preserve">Mass Port Authority</t>
  </si>
  <si>
    <t xml:space="preserve">Annese, Caroline</t>
  </si>
  <si>
    <t xml:space="preserve">Asst Director, TRB</t>
  </si>
  <si>
    <t xml:space="preserve">12/16/23 Deposit Report</t>
  </si>
  <si>
    <t xml:space="preserve">350 Bremen</t>
  </si>
  <si>
    <t xml:space="preserve">Gagliano, Christina</t>
  </si>
  <si>
    <t xml:space="preserve">30 Upland Road</t>
  </si>
  <si>
    <t xml:space="preserve">Writer</t>
  </si>
  <si>
    <t xml:space="preserve">McNaught, Jeffrey</t>
  </si>
  <si>
    <t xml:space="preserve">94 Clifford St</t>
  </si>
  <si>
    <t xml:space="preserve">Director of Campus Safety</t>
  </si>
  <si>
    <t xml:space="preserve">Harvard Law School</t>
  </si>
  <si>
    <t xml:space="preserve">Manufacturing Manager</t>
  </si>
  <si>
    <t xml:space="preserve">Head Account Clerk</t>
  </si>
  <si>
    <t xml:space="preserve">12/12/23 Deposit Report</t>
  </si>
  <si>
    <t xml:space="preserve">Allen, Jane</t>
  </si>
  <si>
    <t xml:space="preserve">179 East Foster Street</t>
  </si>
  <si>
    <t xml:space="preserve">Public health research analyst</t>
  </si>
  <si>
    <t xml:space="preserve">Rti International</t>
  </si>
  <si>
    <t xml:space="preserve">Bennett, Jim</t>
  </si>
  <si>
    <t xml:space="preserve">45 Wentworth Rd</t>
  </si>
  <si>
    <t xml:space="preserve">Guide</t>
  </si>
  <si>
    <t xml:space="preserve">Historic New England</t>
  </si>
  <si>
    <t xml:space="preserve">Bowman, Peter</t>
  </si>
  <si>
    <t xml:space="preserve">24 Arlington Road</t>
  </si>
  <si>
    <t xml:space="preserve">Cambridge Trust</t>
  </si>
  <si>
    <t xml:space="preserve">Gilbane Building Company</t>
  </si>
  <si>
    <t xml:space="preserve">Desinor, Saintvil</t>
  </si>
  <si>
    <t xml:space="preserve">191 Pleasant St Apt A</t>
  </si>
  <si>
    <t xml:space="preserve">Employed</t>
  </si>
  <si>
    <t xml:space="preserve">Boston Children's Hospital</t>
  </si>
  <si>
    <t xml:space="preserve">Doody, John</t>
  </si>
  <si>
    <t xml:space="preserve">101 Stratford Rd</t>
  </si>
  <si>
    <t xml:space="preserve">Garabedian, Dawna</t>
  </si>
  <si>
    <t xml:space="preserve">222 Apache Way</t>
  </si>
  <si>
    <t xml:space="preserve">Tewksbury</t>
  </si>
  <si>
    <t xml:space="preserve">01876</t>
  </si>
  <si>
    <t xml:space="preserve">Paralegal</t>
  </si>
  <si>
    <t xml:space="preserve">Dalton &amp; Finegold, Llp</t>
  </si>
  <si>
    <t xml:space="preserve">Giesler, Jill</t>
  </si>
  <si>
    <t xml:space="preserve">26 Sherman Road</t>
  </si>
  <si>
    <t xml:space="preserve">37 Brazil St</t>
  </si>
  <si>
    <t xml:space="preserve">Kukura, Nancy</t>
  </si>
  <si>
    <t xml:space="preserve">79 Mt. Vernon St.</t>
  </si>
  <si>
    <t xml:space="preserve">Resolve New England</t>
  </si>
  <si>
    <t xml:space="preserve">Mack, Amy</t>
  </si>
  <si>
    <t xml:space="preserve">112 Cottage Street</t>
  </si>
  <si>
    <t xml:space="preserve">School Business Administrator</t>
  </si>
  <si>
    <t xml:space="preserve">Massetti, Aj</t>
  </si>
  <si>
    <t xml:space="preserve">Mcdonald, Carey</t>
  </si>
  <si>
    <t xml:space="preserve">Chief Operations Officer</t>
  </si>
  <si>
    <t xml:space="preserve">Architecture/Design</t>
  </si>
  <si>
    <t xml:space="preserve">Jll Design Solutions</t>
  </si>
  <si>
    <t xml:space="preserve">Philpot, Linda</t>
  </si>
  <si>
    <t xml:space="preserve">51 Brazil Street</t>
  </si>
  <si>
    <t xml:space="preserve">Healthcare Administration</t>
  </si>
  <si>
    <t xml:space="preserve">Mass General Hospital</t>
  </si>
  <si>
    <t xml:space="preserve">Silveria, Stephen</t>
  </si>
  <si>
    <t xml:space="preserve">298 Vinton St</t>
  </si>
  <si>
    <t xml:space="preserve">Smith-galvin, Julie</t>
  </si>
  <si>
    <t xml:space="preserve">28 Grafton Street</t>
  </si>
  <si>
    <t xml:space="preserve">Green Path Strategies</t>
  </si>
  <si>
    <t xml:space="preserve">Bernardin, Julie</t>
  </si>
  <si>
    <t xml:space="preserve">8 Indian Ln</t>
  </si>
  <si>
    <t xml:space="preserve">career coach and project manager</t>
  </si>
  <si>
    <t xml:space="preserve">12/5/23 Deposit Report</t>
  </si>
  <si>
    <t xml:space="preserve">Trial Court</t>
  </si>
  <si>
    <t xml:space="preserve">Ballard-molway, Sarah</t>
  </si>
  <si>
    <t xml:space="preserve">58 Goss Avenue</t>
  </si>
  <si>
    <t xml:space="preserve">Mass General Brigham</t>
  </si>
  <si>
    <t xml:space="preserve">12/4/23 Deposit Report</t>
  </si>
  <si>
    <t xml:space="preserve">585 Main St. Apt 101</t>
  </si>
  <si>
    <t xml:space="preserve">Downey, Christopher</t>
  </si>
  <si>
    <t xml:space="preserve">589 River Street</t>
  </si>
  <si>
    <t xml:space="preserve">Mortgage Professional</t>
  </si>
  <si>
    <t xml:space="preserve">Harbor Mortgage Solutions</t>
  </si>
  <si>
    <t xml:space="preserve">Downey, George</t>
  </si>
  <si>
    <t xml:space="preserve">100 Grandview Road 105</t>
  </si>
  <si>
    <t xml:space="preserve">Harbor Mortgage Solutions, Inc.</t>
  </si>
  <si>
    <t xml:space="preserve">Commercial Lender</t>
  </si>
  <si>
    <t xml:space="preserve">Gammons, Wendy</t>
  </si>
  <si>
    <t xml:space="preserve">306 Main Street</t>
  </si>
  <si>
    <t xml:space="preserve">Kirkpatrick, Brett</t>
  </si>
  <si>
    <t xml:space="preserve">39 Dodge Street Unit 234</t>
  </si>
  <si>
    <t xml:space="preserve">Mortgage Sales</t>
  </si>
  <si>
    <t xml:space="preserve">Lafontana, John</t>
  </si>
  <si>
    <t xml:space="preserve">11 Pilgrim Road</t>
  </si>
  <si>
    <t xml:space="preserve">Macdonald, Diane</t>
  </si>
  <si>
    <t xml:space="preserve">26 Birch Hill Road</t>
  </si>
  <si>
    <t xml:space="preserve">McCarthy 2019, Ann</t>
  </si>
  <si>
    <t xml:space="preserve">72 Lincoln St</t>
  </si>
  <si>
    <t xml:space="preserve">True Motion</t>
  </si>
  <si>
    <t xml:space="preserve">Michaels, Meg</t>
  </si>
  <si>
    <t xml:space="preserve">17 Fielding Street</t>
  </si>
  <si>
    <t xml:space="preserve">Pool By Andrew Inc</t>
  </si>
  <si>
    <t xml:space="preserve">Rizzuto, Saritin</t>
  </si>
  <si>
    <t xml:space="preserve">122 Farm St.</t>
  </si>
  <si>
    <t xml:space="preserve">VP Emerging Market</t>
  </si>
  <si>
    <t xml:space="preserve">Taylor, Ariane</t>
  </si>
  <si>
    <t xml:space="preserve">57 Mt. Vernon Street. Apt 1</t>
  </si>
  <si>
    <t xml:space="preserve">Tierney, James</t>
  </si>
  <si>
    <t xml:space="preserve">JLL</t>
  </si>
  <si>
    <t xml:space="preserve">Walson, Greg</t>
  </si>
  <si>
    <t xml:space="preserve">71 Fellsway E</t>
  </si>
  <si>
    <t xml:space="preserve">Electrical Engineer</t>
  </si>
  <si>
    <t xml:space="preserve">weldai, Adam</t>
  </si>
  <si>
    <t xml:space="preserve">Wildman 2019, Eric</t>
  </si>
  <si>
    <t xml:space="preserve">Walsh, Martin</t>
  </si>
  <si>
    <t xml:space="preserve">11 Wentworth Road</t>
  </si>
  <si>
    <t xml:space="preserve">11/29/23 Deposit Report</t>
  </si>
  <si>
    <t xml:space="preserve">11/27/23 Deposit Report</t>
  </si>
  <si>
    <t xml:space="preserve">Cross&amp;shield Pac</t>
  </si>
  <si>
    <t xml:space="preserve">101 Huntington Ave, Suite 1300</t>
  </si>
  <si>
    <t xml:space="preserve">DeLeo, Robert</t>
  </si>
  <si>
    <t xml:space="preserve">5 Eleanor Court</t>
  </si>
  <si>
    <t xml:space="preserve">Foundation Medicine Inc</t>
  </si>
  <si>
    <t xml:space="preserve">energy manager</t>
  </si>
  <si>
    <t xml:space="preserve">Hapgood, Linda</t>
  </si>
  <si>
    <t xml:space="preserve">4 Russett Lane</t>
  </si>
  <si>
    <t xml:space="preserve">Computer Security</t>
  </si>
  <si>
    <t xml:space="preserve">Morrison, Robert</t>
  </si>
  <si>
    <t xml:space="preserve">53 Bay State Rd</t>
  </si>
  <si>
    <t xml:space="preserve">Sagamore Golf Inc DBA Mt. Hood Golf Course</t>
  </si>
  <si>
    <t xml:space="preserve">100 Slayton Road</t>
  </si>
  <si>
    <t xml:space="preserve">Sexton, Mary</t>
  </si>
  <si>
    <t xml:space="preserve">19 Sears Avenue</t>
  </si>
  <si>
    <t xml:space="preserve">Century 21</t>
  </si>
  <si>
    <t xml:space="preserve">Stahl, Sue</t>
  </si>
  <si>
    <t xml:space="preserve">865 Central Avenue</t>
  </si>
  <si>
    <t xml:space="preserve">11/18/23 Deposit Report</t>
  </si>
  <si>
    <t xml:space="preserve">11/14/23 Deposit Report</t>
  </si>
  <si>
    <t xml:space="preserve">10/23/23 Deposit Report</t>
  </si>
  <si>
    <t xml:space="preserve">10/19/23 Deposit Report</t>
  </si>
  <si>
    <t xml:space="preserve">Committee to Elect Paul Brodeur</t>
  </si>
  <si>
    <t xml:space="preserve">137 Lewis Wharf</t>
  </si>
  <si>
    <t xml:space="preserve">10/18/23 Deposit Report</t>
  </si>
  <si>
    <t xml:space="preserve">10/15/23 Deposit Report</t>
  </si>
  <si>
    <t xml:space="preserve">9/17/23 Deposit Report</t>
  </si>
  <si>
    <t xml:space="preserve">Hebard, Christopher</t>
  </si>
  <si>
    <t xml:space="preserve">36 Cutter St</t>
  </si>
  <si>
    <t xml:space="preserve">Boston Archdiocese</t>
  </si>
  <si>
    <t xml:space="preserve">8/22/23 Deposit Report</t>
  </si>
  <si>
    <t xml:space="preserve">8/18/23 Deposit Report</t>
  </si>
  <si>
    <t xml:space="preserve">7/25/23 Deposit Report</t>
  </si>
  <si>
    <t xml:space="preserve">498 7th Avenue</t>
  </si>
  <si>
    <t xml:space="preserve">7/24/23 Deposit Report</t>
  </si>
  <si>
    <t xml:space="preserve">7/19/23 Deposit Report</t>
  </si>
  <si>
    <t xml:space="preserve">Bowleg, Jamal</t>
  </si>
  <si>
    <t xml:space="preserve">1530 Spring Gate Drive, Uni.</t>
  </si>
  <si>
    <t xml:space="preserve">22102</t>
  </si>
  <si>
    <t xml:space="preserve">Director, Medicare Policy</t>
  </si>
  <si>
    <t xml:space="preserve">Blue Cross Blue Shield Association</t>
  </si>
  <si>
    <t xml:space="preserve">240 W Emerson St.</t>
  </si>
  <si>
    <t xml:space="preserve">7/10/23 Deposit Report</t>
  </si>
  <si>
    <t xml:space="preserve">Garrett, Jim</t>
  </si>
  <si>
    <t xml:space="preserve">70 Ardsmoor Road</t>
  </si>
  <si>
    <t xml:space="preserve">Peterson, Kathryn</t>
  </si>
  <si>
    <t xml:space="preserve">31 Albion Street</t>
  </si>
  <si>
    <t xml:space="preserve">Professional organizer</t>
  </si>
  <si>
    <t xml:space="preserve">Steger-wilson, Andrew</t>
  </si>
  <si>
    <t xml:space="preserve">Media producer</t>
  </si>
  <si>
    <t xml:space="preserve">RLMG</t>
  </si>
  <si>
    <t xml:space="preserve">Boston Police Patrolmens Assoc Pac</t>
  </si>
  <si>
    <t xml:space="preserve">295 Freeport Street</t>
  </si>
  <si>
    <t xml:space="preserve">02112</t>
  </si>
  <si>
    <t xml:space="preserve">7/6/23 Deposit Report</t>
  </si>
  <si>
    <t xml:space="preserve">6/27/23 Deposit Report</t>
  </si>
  <si>
    <t xml:space="preserve">Roofers Union Local 33</t>
  </si>
  <si>
    <t xml:space="preserve">53 Evans Drive</t>
  </si>
  <si>
    <t xml:space="preserve">Stoughton</t>
  </si>
  <si>
    <t xml:space="preserve">02072</t>
  </si>
  <si>
    <t xml:space="preserve">6/14/23 Deposit Report</t>
  </si>
  <si>
    <t xml:space="preserve">White, Robert</t>
  </si>
  <si>
    <t xml:space="preserve">25 Beach Street</t>
  </si>
  <si>
    <t xml:space="preserve">Robert White Associates</t>
  </si>
  <si>
    <t xml:space="preserve">336 Saratoga St, Apt 3</t>
  </si>
  <si>
    <t xml:space="preserve">Policy Architect</t>
  </si>
  <si>
    <t xml:space="preserve">6/10/23 Deposit Report</t>
  </si>
  <si>
    <t xml:space="preserve">Lynch, Jake</t>
  </si>
  <si>
    <t xml:space="preserve">30 South Point Road</t>
  </si>
  <si>
    <t xml:space="preserve">Webster</t>
  </si>
  <si>
    <t xml:space="preserve">01570</t>
  </si>
  <si>
    <t xml:space="preserve">Research</t>
  </si>
  <si>
    <t xml:space="preserve">Tw Lotus LLC</t>
  </si>
  <si>
    <t xml:space="preserve">6/6/23 Deposit Report</t>
  </si>
  <si>
    <t xml:space="preserve">Carpenters Local Union 339</t>
  </si>
  <si>
    <t xml:space="preserve">5/24/23 Deposit Report</t>
  </si>
  <si>
    <t xml:space="preserve">Ironworkers Local #7</t>
  </si>
  <si>
    <t xml:space="preserve">195 Oldcolony Avenue Pobox 7</t>
  </si>
  <si>
    <t xml:space="preserve">5/20/23 Deposit Report</t>
  </si>
  <si>
    <t xml:space="preserve">Crawford, Kade</t>
  </si>
  <si>
    <t xml:space="preserve">47 Julian Street Unit 1</t>
  </si>
  <si>
    <t xml:space="preserve">02115</t>
  </si>
  <si>
    <t xml:space="preserve">Program director</t>
  </si>
  <si>
    <t xml:space="preserve">Koczel, Christopher</t>
  </si>
  <si>
    <t xml:space="preserve">Murphy, John</t>
  </si>
  <si>
    <t xml:space="preserve">1 Devonshire Place Apt 3611</t>
  </si>
  <si>
    <t xml:space="preserve">Riportella, Beth</t>
  </si>
  <si>
    <t xml:space="preserve">9 Winchester Street, Apt 3</t>
  </si>
  <si>
    <t xml:space="preserve">Sr. Director of government affairs</t>
  </si>
  <si>
    <t xml:space="preserve">Wellforce</t>
  </si>
  <si>
    <t xml:space="preserve">Basile, Carlo</t>
  </si>
  <si>
    <t xml:space="preserve">5/19/23 Deposit Report</t>
  </si>
  <si>
    <t xml:space="preserve">Allen, Travis</t>
  </si>
  <si>
    <t xml:space="preserve">396 Main Street</t>
  </si>
  <si>
    <t xml:space="preserve">Boxford</t>
  </si>
  <si>
    <t xml:space="preserve">01921</t>
  </si>
  <si>
    <t xml:space="preserve">Risk Manager</t>
  </si>
  <si>
    <t xml:space="preserve">Enterprise Rent A Car</t>
  </si>
  <si>
    <t xml:space="preserve">5/11/23 Deposit Report</t>
  </si>
  <si>
    <t xml:space="preserve">84 Broad Reach, #501</t>
  </si>
  <si>
    <t xml:space="preserve">02191</t>
  </si>
  <si>
    <t xml:space="preserve">Doyle, Thomas</t>
  </si>
  <si>
    <t xml:space="preserve">7 Chicatabut Ave</t>
  </si>
  <si>
    <t xml:space="preserve">Norfolk</t>
  </si>
  <si>
    <t xml:space="preserve">02056</t>
  </si>
  <si>
    <t xml:space="preserve">Enterprise Holdings</t>
  </si>
  <si>
    <t xml:space="preserve">Malloy, William</t>
  </si>
  <si>
    <t xml:space="preserve">130 Bowdoin St #809</t>
  </si>
  <si>
    <t xml:space="preserve">Malloy Group</t>
  </si>
  <si>
    <t xml:space="preserve">Rasky Partners Inc.</t>
  </si>
  <si>
    <t xml:space="preserve">11 Beacon Street  Suite 309</t>
  </si>
  <si>
    <t xml:space="preserve">30 Rowes Wharf Suite 600</t>
  </si>
  <si>
    <t xml:space="preserve">703 Main St</t>
  </si>
  <si>
    <t xml:space="preserve">5/8/23 Deposit Report</t>
  </si>
  <si>
    <t xml:space="preserve">Mike Morris</t>
  </si>
  <si>
    <t xml:space="preserve">Rasky Baerlein</t>
  </si>
  <si>
    <t xml:space="preserve">5/1/23 Deposit Report</t>
  </si>
  <si>
    <t xml:space="preserve">4/27/23 Deposit Report</t>
  </si>
  <si>
    <t xml:space="preserve">4/23/23 Deposit Report</t>
  </si>
  <si>
    <t xml:space="preserve">Enterprise Holdings, Inc. Massachusetts Political Action Committee</t>
  </si>
  <si>
    <t xml:space="preserve">600 Corporate Park Dr.</t>
  </si>
  <si>
    <t xml:space="preserve">St. Louis</t>
  </si>
  <si>
    <t xml:space="preserve">63105</t>
  </si>
  <si>
    <t xml:space="preserve">4/14/23 Deposit Report</t>
  </si>
  <si>
    <t xml:space="preserve">4/10/23 Deposit Report</t>
  </si>
  <si>
    <t xml:space="preserve">Chief of Public Affairs</t>
  </si>
  <si>
    <t xml:space="preserve">Massachusetts Charter Public School Association</t>
  </si>
  <si>
    <t xml:space="preserve">Spector, Brian</t>
  </si>
  <si>
    <t xml:space="preserve">241 Marlborough St</t>
  </si>
  <si>
    <t xml:space="preserve">Cullen, Frederick</t>
  </si>
  <si>
    <t xml:space="preserve">43 Karen Circle</t>
  </si>
  <si>
    <t xml:space="preserve">Holliston</t>
  </si>
  <si>
    <t xml:space="preserve">01746</t>
  </si>
  <si>
    <t xml:space="preserve">Green Team Junk Removal</t>
  </si>
  <si>
    <t xml:space="preserve">3/27/23 Deposit Report</t>
  </si>
  <si>
    <t xml:space="preserve">3/22/23 Deposit Report</t>
  </si>
  <si>
    <t xml:space="preserve">Hiles, Anthony</t>
  </si>
  <si>
    <t xml:space="preserve">3/19/23 Deposit Report</t>
  </si>
  <si>
    <t xml:space="preserve">3/10/23 Deposit Report</t>
  </si>
  <si>
    <t xml:space="preserve">2/19/23 Deposit Report</t>
  </si>
  <si>
    <t xml:space="preserve">2/13/23 Deposit Report</t>
  </si>
  <si>
    <t xml:space="preserve">2/10/23 Deposit Report</t>
  </si>
  <si>
    <t xml:space="preserve">1/24/23 Deposit Report</t>
  </si>
  <si>
    <t xml:space="preserve">1/17/23 Deposit Report</t>
  </si>
  <si>
    <t xml:space="preserve">Dir of learning</t>
  </si>
  <si>
    <t xml:space="preserve">1/9/23 Deposit Report</t>
  </si>
  <si>
    <t xml:space="preserve">Migliorelli 2019, Leila</t>
  </si>
  <si>
    <t xml:space="preserve">25 Dartmouth Rd</t>
  </si>
  <si>
    <t xml:space="preserve">Donor Relations</t>
  </si>
  <si>
    <t xml:space="preserve">Sinnett, Gretchen</t>
  </si>
  <si>
    <t xml:space="preserve">93 Glendale Avenue</t>
  </si>
  <si>
    <t xml:space="preserve">1/3/23 Deposit Report</t>
  </si>
  <si>
    <t xml:space="preserve">Dietz, Kimberly</t>
  </si>
  <si>
    <t xml:space="preserve">91 Crescent Avenue</t>
  </si>
  <si>
    <t xml:space="preserve">Garabedian, Bridget</t>
  </si>
  <si>
    <t xml:space="preserve">1280 Whipple Road</t>
  </si>
  <si>
    <t xml:space="preserve">Lemmerman, Jennifer</t>
  </si>
  <si>
    <t xml:space="preserve">1 Bradley Rd</t>
  </si>
  <si>
    <t xml:space="preserve">Director of Government Affairs</t>
  </si>
  <si>
    <t xml:space="preserve">Project Bread</t>
  </si>
  <si>
    <t xml:space="preserve">Redjdal, Mak</t>
  </si>
  <si>
    <t xml:space="preserve">337 E. Foster Street</t>
  </si>
  <si>
    <t xml:space="preserve">10 Chestnut Street, 2l</t>
  </si>
  <si>
    <t xml:space="preserve">Wise, Mike</t>
  </si>
  <si>
    <t xml:space="preserve">1 Woodview Way #c33</t>
  </si>
  <si>
    <t xml:space="preserve">Writer/Actor/Director</t>
  </si>
  <si>
    <t xml:space="preserve">MG LLC</t>
  </si>
  <si>
    <t xml:space="preserve">Youssoufian, Annie</t>
  </si>
  <si>
    <t xml:space="preserve">18 Fairfield St</t>
  </si>
  <si>
    <t xml:space="preserve">Compass</t>
  </si>
  <si>
    <t xml:space="preserve">12/23/22 Deposit Report</t>
  </si>
  <si>
    <t xml:space="preserve">12/21/22 Deposit Report</t>
  </si>
  <si>
    <t xml:space="preserve">New York City</t>
  </si>
  <si>
    <t xml:space="preserve">12/18/22 Deposit Report</t>
  </si>
  <si>
    <t xml:space="preserve">Ingalls, Stephen</t>
  </si>
  <si>
    <t xml:space="preserve">40 Richardson St</t>
  </si>
  <si>
    <t xml:space="preserve">Naumovic, Nenad</t>
  </si>
  <si>
    <t xml:space="preserve">677 Mass. Ave ., Apt. 4</t>
  </si>
  <si>
    <t xml:space="preserve">Ftt Sweden Ab</t>
  </si>
  <si>
    <t xml:space="preserve">Breay, Doris</t>
  </si>
  <si>
    <t xml:space="preserve">112 Porter Street, 4</t>
  </si>
  <si>
    <t xml:space="preserve">106 Oakdale Road</t>
  </si>
  <si>
    <t xml:space="preserve">21210</t>
  </si>
  <si>
    <t xml:space="preserve">Chief of Stff</t>
  </si>
  <si>
    <t xml:space="preserve">MOVA</t>
  </si>
  <si>
    <t xml:space="preserve">Veracode</t>
  </si>
  <si>
    <t xml:space="preserve">MA Assisted Living Assoc. PAC</t>
  </si>
  <si>
    <t xml:space="preserve">465 Waverley Oaks Road, Suite 300</t>
  </si>
  <si>
    <t xml:space="preserve">12/9/22 Deposit Report</t>
  </si>
  <si>
    <t xml:space="preserve">11/30/22 Deposit Report</t>
  </si>
  <si>
    <t xml:space="preserve">11/27/22 Deposit Report</t>
  </si>
  <si>
    <t xml:space="preserve">Connelly, Daniel</t>
  </si>
  <si>
    <t xml:space="preserve">2 Strathmore Rd.</t>
  </si>
  <si>
    <t xml:space="preserve">Lawyer/Lobbyist</t>
  </si>
  <si>
    <t xml:space="preserve">11/16/22 Deposit Report</t>
  </si>
  <si>
    <t xml:space="preserve">11/7/22 Deposit Report</t>
  </si>
  <si>
    <t xml:space="preserve">Esplanade Association</t>
  </si>
  <si>
    <t xml:space="preserve">Roca</t>
  </si>
  <si>
    <t xml:space="preserve">MA Pace Social Workers Political Action Committee</t>
  </si>
  <si>
    <t xml:space="preserve">7 St. Mark Street</t>
  </si>
  <si>
    <t xml:space="preserve">11/3/22 Deposit Report</t>
  </si>
  <si>
    <t xml:space="preserve">10/30/22 Deposit Report</t>
  </si>
  <si>
    <t xml:space="preserve">10/25/22 Deposit Report</t>
  </si>
  <si>
    <t xml:space="preserve">15 Court Street, Suite 1000</t>
  </si>
  <si>
    <t xml:space="preserve">10/13/22 Deposit Report</t>
  </si>
  <si>
    <t xml:space="preserve">10/11/22 Deposit Report</t>
  </si>
  <si>
    <t xml:space="preserve">10/4/22 Deposit Report</t>
  </si>
  <si>
    <t xml:space="preserve">Burke, John</t>
  </si>
  <si>
    <t xml:space="preserve">27 Dexter Street</t>
  </si>
  <si>
    <t xml:space="preserve">Costa, Andrea</t>
  </si>
  <si>
    <t xml:space="preserve">25 Hilldale Avenue</t>
  </si>
  <si>
    <t xml:space="preserve">Government relations specialist</t>
  </si>
  <si>
    <t xml:space="preserve">DelVento, Alicia</t>
  </si>
  <si>
    <t xml:space="preserve">46 Harborview Avenue</t>
  </si>
  <si>
    <t xml:space="preserve">Associate</t>
  </si>
  <si>
    <t xml:space="preserve">Sanchez Strategies</t>
  </si>
  <si>
    <t xml:space="preserve">Greeley, Megan</t>
  </si>
  <si>
    <t xml:space="preserve">11 West Broadway</t>
  </si>
  <si>
    <t xml:space="preserve">Chartwell Strategy Group</t>
  </si>
  <si>
    <t xml:space="preserve">Kusz, Gabriella</t>
  </si>
  <si>
    <t xml:space="preserve">5705 N Odell Ave</t>
  </si>
  <si>
    <t xml:space="preserve">60631</t>
  </si>
  <si>
    <t xml:space="preserve">Global Digital Asset &amp; Cryptocurrency Association</t>
  </si>
  <si>
    <t xml:space="preserve">Mangan, Thomas</t>
  </si>
  <si>
    <t xml:space="preserve">6 Derby St.</t>
  </si>
  <si>
    <t xml:space="preserve">Reilly, Mark</t>
  </si>
  <si>
    <t xml:space="preserve">32 Rosen Rd</t>
  </si>
  <si>
    <t xml:space="preserve">Nonprofit Executive</t>
  </si>
  <si>
    <t xml:space="preserve">Jumpstart</t>
  </si>
  <si>
    <t xml:space="preserve">Shupin, Eric</t>
  </si>
  <si>
    <t xml:space="preserve">20 March Ave</t>
  </si>
  <si>
    <t xml:space="preserve">CHAPA</t>
  </si>
  <si>
    <t xml:space="preserve">Nelson Mullins Riley &amp; Scarborough State/local Pac</t>
  </si>
  <si>
    <t xml:space="preserve">Post Office Box 11070</t>
  </si>
  <si>
    <t xml:space="preserve">SC</t>
  </si>
  <si>
    <t xml:space="preserve">29211</t>
  </si>
  <si>
    <t xml:space="preserve">10/3/22 Deposit Report</t>
  </si>
  <si>
    <t xml:space="preserve">Roofers Union Local #33 Pac</t>
  </si>
  <si>
    <t xml:space="preserve">Education Commission of The States</t>
  </si>
  <si>
    <t xml:space="preserve">700 Broadway, Suite 810</t>
  </si>
  <si>
    <t xml:space="preserve">80203</t>
  </si>
  <si>
    <t xml:space="preserve">10/1/22 Deposit Report</t>
  </si>
  <si>
    <t xml:space="preserve">9/30/22 Deposit Report</t>
  </si>
  <si>
    <t xml:space="preserve">Mass Health and Hospital Pac</t>
  </si>
  <si>
    <t xml:space="preserve">500 District Avenue</t>
  </si>
  <si>
    <t xml:space="preserve">9/29/22 Deposit Report</t>
  </si>
  <si>
    <t xml:space="preserve">Collins, Daniel</t>
  </si>
  <si>
    <t xml:space="preserve">60 State Street</t>
  </si>
  <si>
    <t xml:space="preserve">9/28/22 Deposit Report</t>
  </si>
  <si>
    <t xml:space="preserve">Congdon, Jerry</t>
  </si>
  <si>
    <t xml:space="preserve">172 Skyline Dr</t>
  </si>
  <si>
    <t xml:space="preserve">Acton</t>
  </si>
  <si>
    <t xml:space="preserve">01720</t>
  </si>
  <si>
    <t xml:space="preserve">loan officer</t>
  </si>
  <si>
    <t xml:space="preserve">D'Agostino, Gregory</t>
  </si>
  <si>
    <t xml:space="preserve">9 Bradford Road</t>
  </si>
  <si>
    <t xml:space="preserve">5 Malt Lane</t>
  </si>
  <si>
    <t xml:space="preserve">Erickson, Kris</t>
  </si>
  <si>
    <t xml:space="preserve">5 Richard Rd</t>
  </si>
  <si>
    <t xml:space="preserve">6 Court Lane</t>
  </si>
  <si>
    <t xml:space="preserve">Lynch Associates, Inc.</t>
  </si>
  <si>
    <t xml:space="preserve">Mulligan, Mary Ann</t>
  </si>
  <si>
    <t xml:space="preserve">23 Falmouth Road</t>
  </si>
  <si>
    <t xml:space="preserve">Governmental Strategies, Inc.</t>
  </si>
  <si>
    <t xml:space="preserve">Nessel, Ariel</t>
  </si>
  <si>
    <t xml:space="preserve">Po Box 1128</t>
  </si>
  <si>
    <t xml:space="preserve">Ross</t>
  </si>
  <si>
    <t xml:space="preserve">94957</t>
  </si>
  <si>
    <t xml:space="preserve">Nessel Development</t>
  </si>
  <si>
    <t xml:space="preserve">Penders, Kevin</t>
  </si>
  <si>
    <t xml:space="preserve">2 Highland Street</t>
  </si>
  <si>
    <t xml:space="preserve">Keegan Werlin LLP</t>
  </si>
  <si>
    <t xml:space="preserve">Shahsavari, Amir</t>
  </si>
  <si>
    <t xml:space="preserve">32 Farlow Rd</t>
  </si>
  <si>
    <t xml:space="preserve">Speech Pathologist</t>
  </si>
  <si>
    <t xml:space="preserve">VNA</t>
  </si>
  <si>
    <t xml:space="preserve">Walsh, Mary Ann</t>
  </si>
  <si>
    <t xml:space="preserve">318 Fayette St.</t>
  </si>
  <si>
    <t xml:space="preserve">Governmental Strategies Inc</t>
  </si>
  <si>
    <t xml:space="preserve">9/23/22 Deposit Report</t>
  </si>
  <si>
    <t xml:space="preserve">Bokanski, Elizabeth</t>
  </si>
  <si>
    <t xml:space="preserve">11 Willowdale Road</t>
  </si>
  <si>
    <t xml:space="preserve">Sr Director Operation&amp;Strategy</t>
  </si>
  <si>
    <t xml:space="preserve">Rentometer</t>
  </si>
  <si>
    <t xml:space="preserve">Cross &amp; Shield Pac</t>
  </si>
  <si>
    <t xml:space="preserve">101 Huntington Avenue</t>
  </si>
  <si>
    <t xml:space="preserve">02119</t>
  </si>
  <si>
    <t xml:space="preserve">Fitzgerald, Colleen</t>
  </si>
  <si>
    <t xml:space="preserve">11 Victoria Circle</t>
  </si>
  <si>
    <t xml:space="preserve">Sr. Public Relations Associate</t>
  </si>
  <si>
    <t xml:space="preserve">Grunder, Amy</t>
  </si>
  <si>
    <t xml:space="preserve">16 Pleasant Street Unit B</t>
  </si>
  <si>
    <t xml:space="preserve">Director of Legislative Affairs</t>
  </si>
  <si>
    <t xml:space="preserve">MIRA</t>
  </si>
  <si>
    <t xml:space="preserve">55 Pearson Ave</t>
  </si>
  <si>
    <t xml:space="preserve">Retailers Association of MA</t>
  </si>
  <si>
    <t xml:space="preserve">Donovan, Kearney &amp; McGee</t>
  </si>
  <si>
    <t xml:space="preserve">Political Action Comm of Mscpa, Inc.</t>
  </si>
  <si>
    <t xml:space="preserve">105 Chauncy Street</t>
  </si>
  <si>
    <t xml:space="preserve">Retired Public Employees Committee#80153y</t>
  </si>
  <si>
    <t xml:space="preserve">Asociate</t>
  </si>
  <si>
    <t xml:space="preserve">Staples, Cameron</t>
  </si>
  <si>
    <t xml:space="preserve">6 Rowland Court</t>
  </si>
  <si>
    <t xml:space="preserve">New England Assoc of Schools &amp; Colleges</t>
  </si>
  <si>
    <t xml:space="preserve">9/22/22 Deposit Report</t>
  </si>
  <si>
    <t xml:space="preserve">Castelo, Joseph</t>
  </si>
  <si>
    <t xml:space="preserve">780 Main St</t>
  </si>
  <si>
    <t xml:space="preserve">Acushnet</t>
  </si>
  <si>
    <t xml:space="preserve">02743</t>
  </si>
  <si>
    <t xml:space="preserve">Mortgage Broker</t>
  </si>
  <si>
    <t xml:space="preserve">Castle Mortgage Brokerage Inc</t>
  </si>
  <si>
    <t xml:space="preserve">9/20/22 Deposit Report</t>
  </si>
  <si>
    <t xml:space="preserve">DeMarkey, Joseph</t>
  </si>
  <si>
    <t xml:space="preserve">41 Whispering Ln</t>
  </si>
  <si>
    <t xml:space="preserve">Mortgage Banker</t>
  </si>
  <si>
    <t xml:space="preserve">Reverse Mortgage Funding</t>
  </si>
  <si>
    <t xml:space="preserve">19 Sears Ave</t>
  </si>
  <si>
    <t xml:space="preserve">Century 21 Sexton &amp; Donohue, Inc.</t>
  </si>
  <si>
    <t xml:space="preserve">Appraisers Political Action Committee</t>
  </si>
  <si>
    <t xml:space="preserve">9/16/22 Deposit Report</t>
  </si>
  <si>
    <t xml:space="preserve">Hahesy, John</t>
  </si>
  <si>
    <t xml:space="preserve">44 W Hill Avenue</t>
  </si>
  <si>
    <t xml:space="preserve">Ma</t>
  </si>
  <si>
    <t xml:space="preserve">Starr, Bernard</t>
  </si>
  <si>
    <t xml:space="preserve">703 Main Sreet</t>
  </si>
  <si>
    <t xml:space="preserve">Berkshire Hathaway</t>
  </si>
  <si>
    <t xml:space="preserve">9/15/22 Deposit Report</t>
  </si>
  <si>
    <t xml:space="preserve">Davis, Josh</t>
  </si>
  <si>
    <t xml:space="preserve">9 Schaller Street</t>
  </si>
  <si>
    <t xml:space="preserve">Goulston &amp; Storrs</t>
  </si>
  <si>
    <t xml:space="preserve">Advancement Strategy Consulting</t>
  </si>
  <si>
    <t xml:space="preserve">Starek, Matthew</t>
  </si>
  <si>
    <t xml:space="preserve">19 Crescent Ave</t>
  </si>
  <si>
    <t xml:space="preserve">9/8/22 Deposit Report</t>
  </si>
  <si>
    <t xml:space="preserve">2022 Year-End Report</t>
  </si>
  <si>
    <t xml:space="preserve">8/30/22 Deposit Report</t>
  </si>
  <si>
    <t xml:space="preserve">DMGT</t>
  </si>
  <si>
    <t xml:space="preserve">8/24/22 Deposit Report</t>
  </si>
  <si>
    <t xml:space="preserve">Jones, Penelope</t>
  </si>
  <si>
    <t xml:space="preserve">287 Swains Pond Avenue</t>
  </si>
  <si>
    <t xml:space="preserve">Dog walker</t>
  </si>
  <si>
    <t xml:space="preserve">Duggan, Michael</t>
  </si>
  <si>
    <t xml:space="preserve">39 Maple Road</t>
  </si>
  <si>
    <t xml:space="preserve">8/15/22 Deposit Report</t>
  </si>
  <si>
    <t xml:space="preserve">Harney, Jane</t>
  </si>
  <si>
    <t xml:space="preserve">159 Lynn Fells Pkwy</t>
  </si>
  <si>
    <t xml:space="preserve">8/2/22 Deposit Report</t>
  </si>
  <si>
    <t xml:space="preserve">7/26/22 Deposit Report</t>
  </si>
  <si>
    <t xml:space="preserve">McGuire, Jeremy</t>
  </si>
  <si>
    <t xml:space="preserve">170 Waverly Avenue</t>
  </si>
  <si>
    <t xml:space="preserve">Demand Planner</t>
  </si>
  <si>
    <t xml:space="preserve">New Balance</t>
  </si>
  <si>
    <t xml:space="preserve">Software engineer</t>
  </si>
  <si>
    <t xml:space="preserve">7/14/22 Deposit Report</t>
  </si>
  <si>
    <t xml:space="preserve">7/1/22 Deposit Report</t>
  </si>
  <si>
    <t xml:space="preserve">James, Matthew</t>
  </si>
  <si>
    <t xml:space="preserve">254 E Foster St</t>
  </si>
  <si>
    <t xml:space="preserve">Winchester Public Schools</t>
  </si>
  <si>
    <t xml:space="preserve">Melvin, Kathleen</t>
  </si>
  <si>
    <t xml:space="preserve">44 Thurston Rd.</t>
  </si>
  <si>
    <t xml:space="preserve">Santarelli, Mary-beth</t>
  </si>
  <si>
    <t xml:space="preserve">20 Garfield Road</t>
  </si>
  <si>
    <t xml:space="preserve">Ballew, Lisa</t>
  </si>
  <si>
    <t xml:space="preserve">6/27/22 Deposit Report</t>
  </si>
  <si>
    <t xml:space="preserve">Barraza, Mauricio</t>
  </si>
  <si>
    <t xml:space="preserve">17 Hillside Avenue</t>
  </si>
  <si>
    <t xml:space="preserve">Procurement</t>
  </si>
  <si>
    <t xml:space="preserve">Merck</t>
  </si>
  <si>
    <t xml:space="preserve">Teradyne, Inc</t>
  </si>
  <si>
    <t xml:space="preserve">Boston Plasterers &amp; Cement Masons Local 534</t>
  </si>
  <si>
    <t xml:space="preserve">7 Frederika St</t>
  </si>
  <si>
    <t xml:space="preserve">Breay, Ani</t>
  </si>
  <si>
    <t xml:space="preserve">9 Ardsmoor Rd</t>
  </si>
  <si>
    <t xml:space="preserve">Melrose Public Schools</t>
  </si>
  <si>
    <t xml:space="preserve">Development Officer</t>
  </si>
  <si>
    <t xml:space="preserve">UnCommon Schools</t>
  </si>
  <si>
    <t xml:space="preserve">Calore, Florence</t>
  </si>
  <si>
    <t xml:space="preserve">98 Cedar St #24</t>
  </si>
  <si>
    <t xml:space="preserve">Derezinski, Steve</t>
  </si>
  <si>
    <t xml:space="preserve">21 Pine Plain Rd</t>
  </si>
  <si>
    <t xml:space="preserve">Hashchat</t>
  </si>
  <si>
    <t xml:space="preserve">Haber, Diana</t>
  </si>
  <si>
    <t xml:space="preserve">9169 Paragon Way</t>
  </si>
  <si>
    <t xml:space="preserve">Boynton Beach</t>
  </si>
  <si>
    <t xml:space="preserve">33472</t>
  </si>
  <si>
    <t xml:space="preserve">Student</t>
  </si>
  <si>
    <t xml:space="preserve">Hurowitz, Donald</t>
  </si>
  <si>
    <t xml:space="preserve">66 E Wyoming Ave</t>
  </si>
  <si>
    <t xml:space="preserve">Lashoto-westfield, Stephanie</t>
  </si>
  <si>
    <t xml:space="preserve">120 Bay State Rd.</t>
  </si>
  <si>
    <t xml:space="preserve">Jvs Boston</t>
  </si>
  <si>
    <t xml:space="preserve">Crossing guard</t>
  </si>
  <si>
    <t xml:space="preserve">Salem State</t>
  </si>
  <si>
    <t xml:space="preserve">Jsg Communications</t>
  </si>
  <si>
    <t xml:space="preserve">Sales Executive</t>
  </si>
  <si>
    <t xml:space="preserve">Whelpley, Jeffrey</t>
  </si>
  <si>
    <t xml:space="preserve">96 Richardson Rd</t>
  </si>
  <si>
    <t xml:space="preserve">Software Developer</t>
  </si>
  <si>
    <t xml:space="preserve">Gethuman</t>
  </si>
  <si>
    <t xml:space="preserve">McLaughlin, John</t>
  </si>
  <si>
    <t xml:space="preserve">40 Orchard Lane</t>
  </si>
  <si>
    <t xml:space="preserve">McLaughlin Insurance Agency</t>
  </si>
  <si>
    <t xml:space="preserve">6/24/22 Deposit Report</t>
  </si>
  <si>
    <t xml:space="preserve">6/22/22 Deposit Report</t>
  </si>
  <si>
    <t xml:space="preserve">Jamaleddine, Maya</t>
  </si>
  <si>
    <t xml:space="preserve">10 Melrose Street</t>
  </si>
  <si>
    <t xml:space="preserve">Medical office manager</t>
  </si>
  <si>
    <t xml:space="preserve">McGrath, John</t>
  </si>
  <si>
    <t xml:space="preserve">78 Whitman Ave</t>
  </si>
  <si>
    <t xml:space="preserve">Supply Chain Manager</t>
  </si>
  <si>
    <t xml:space="preserve">Mks Instruments</t>
  </si>
  <si>
    <t xml:space="preserve">Dept of Public Health</t>
  </si>
  <si>
    <t xml:space="preserve">Nagler, Sandy</t>
  </si>
  <si>
    <t xml:space="preserve">112 Clifford St.</t>
  </si>
  <si>
    <t xml:space="preserve">651 Franklin St.</t>
  </si>
  <si>
    <t xml:space="preserve">Quinn, John</t>
  </si>
  <si>
    <t xml:space="preserve">16 Outlook Rd</t>
  </si>
  <si>
    <t xml:space="preserve">Raoui, Vickie</t>
  </si>
  <si>
    <t xml:space="preserve">371 Albion Street</t>
  </si>
  <si>
    <t xml:space="preserve">Salem Hospital</t>
  </si>
  <si>
    <t xml:space="preserve">Sweeney, Patrick</t>
  </si>
  <si>
    <t xml:space="preserve">51 Springs Rd</t>
  </si>
  <si>
    <t xml:space="preserve">Davinci 3.0</t>
  </si>
  <si>
    <t xml:space="preserve">6/15/22 Deposit Report</t>
  </si>
  <si>
    <t xml:space="preserve">Public Policy</t>
  </si>
  <si>
    <t xml:space="preserve">Verizon</t>
  </si>
  <si>
    <t xml:space="preserve">6/10/22 Deposit Report</t>
  </si>
  <si>
    <t xml:space="preserve">Freelance writer</t>
  </si>
  <si>
    <t xml:space="preserve">Simeola, Mark</t>
  </si>
  <si>
    <t xml:space="preserve">11 Stevens Rd.</t>
  </si>
  <si>
    <t xml:space="preserve">Colonna, Doyle &amp; Simeola</t>
  </si>
  <si>
    <t xml:space="preserve">6/7/22 Deposit Report</t>
  </si>
  <si>
    <t xml:space="preserve">19 Morgan Street</t>
  </si>
  <si>
    <t xml:space="preserve">Massachusetts Women’s Forum</t>
  </si>
  <si>
    <t xml:space="preserve">Krechmer, Daniel</t>
  </si>
  <si>
    <t xml:space="preserve">110 East Emerson St</t>
  </si>
  <si>
    <t xml:space="preserve">Priebatsch, Seth</t>
  </si>
  <si>
    <t xml:space="preserve">144 Lincoln, Unit 2</t>
  </si>
  <si>
    <t xml:space="preserve">5 Common St.</t>
  </si>
  <si>
    <t xml:space="preserve">Wakefield Chamber of Commerce</t>
  </si>
  <si>
    <t xml:space="preserve">Brown Rudnick Llp</t>
  </si>
  <si>
    <t xml:space="preserve">5/31/22 Deposit Report</t>
  </si>
  <si>
    <t xml:space="preserve">Mass Home Care</t>
  </si>
  <si>
    <t xml:space="preserve">Liakos, Greg</t>
  </si>
  <si>
    <t xml:space="preserve">8 Grafton Street</t>
  </si>
  <si>
    <t xml:space="preserve">Interim Executive Director </t>
  </si>
  <si>
    <t xml:space="preserve">Mw Productions/spoke</t>
  </si>
  <si>
    <t xml:space="preserve">Rees, Elizabeth</t>
  </si>
  <si>
    <t xml:space="preserve">40 Prospect St</t>
  </si>
  <si>
    <t xml:space="preserve">ACIS</t>
  </si>
  <si>
    <t xml:space="preserve">88 Malvern St</t>
  </si>
  <si>
    <t xml:space="preserve">5/19/22 Deposit Report</t>
  </si>
  <si>
    <t xml:space="preserve">Dugas, Ellen</t>
  </si>
  <si>
    <t xml:space="preserve">16 Island Hill Ave Apt 311</t>
  </si>
  <si>
    <t xml:space="preserve">Insurance manager</t>
  </si>
  <si>
    <t xml:space="preserve">Disabled</t>
  </si>
  <si>
    <t xml:space="preserve">5/9/22 Deposit Report</t>
  </si>
  <si>
    <t xml:space="preserve">5/6/22 Deposit Report</t>
  </si>
  <si>
    <t xml:space="preserve">Leo, Sheryl</t>
  </si>
  <si>
    <t xml:space="preserve">Vice President, Talent</t>
  </si>
  <si>
    <t xml:space="preserve">Leadership For Educational Equity</t>
  </si>
  <si>
    <t xml:space="preserve">4/28/22 Deposit Report</t>
  </si>
  <si>
    <t xml:space="preserve">4/26/22 Deposit Report</t>
  </si>
  <si>
    <t xml:space="preserve">Hu, George</t>
  </si>
  <si>
    <t xml:space="preserve">31 Philip Rd</t>
  </si>
  <si>
    <t xml:space="preserve">Ackcs Blockchain Nodes, Inc.</t>
  </si>
  <si>
    <t xml:space="preserve">Matuszewski, Daniel</t>
  </si>
  <si>
    <t xml:space="preserve">19 Bel Air Rd</t>
  </si>
  <si>
    <t xml:space="preserve">Cms Holdings</t>
  </si>
  <si>
    <t xml:space="preserve">4/12/22 Deposit Report</t>
  </si>
  <si>
    <t xml:space="preserve">4/11/22 Deposit Report</t>
  </si>
  <si>
    <t xml:space="preserve">Katz, Ellen</t>
  </si>
  <si>
    <t xml:space="preserve">70 Lynde Street</t>
  </si>
  <si>
    <t xml:space="preserve">Fiscal Director</t>
  </si>
  <si>
    <t xml:space="preserve">4/6/22 Deposit Report</t>
  </si>
  <si>
    <t xml:space="preserve">3/21/22 Deposit Report</t>
  </si>
  <si>
    <t xml:space="preserve">Gould, Scott</t>
  </si>
  <si>
    <t xml:space="preserve">3520 Grandview Drive</t>
  </si>
  <si>
    <t xml:space="preserve">Practice Administrator</t>
  </si>
  <si>
    <t xml:space="preserve">Charles Gould MD, Pc</t>
  </si>
  <si>
    <t xml:space="preserve">Haldeman, Sioban</t>
  </si>
  <si>
    <t xml:space="preserve">203 Upham St</t>
  </si>
  <si>
    <t xml:space="preserve">Chelsea Public Schools</t>
  </si>
  <si>
    <t xml:space="preserve">Lang, Sarah</t>
  </si>
  <si>
    <t xml:space="preserve">229 Lynn Fells Parkway</t>
  </si>
  <si>
    <t xml:space="preserve">Senior Legal Counsel</t>
  </si>
  <si>
    <t xml:space="preserve">Schneider Electric</t>
  </si>
  <si>
    <t xml:space="preserve">Cimpress</t>
  </si>
  <si>
    <t xml:space="preserve">Rosenbaum, Judith</t>
  </si>
  <si>
    <t xml:space="preserve">30 Summer St</t>
  </si>
  <si>
    <t xml:space="preserve">Sloan, Susan</t>
  </si>
  <si>
    <t xml:space="preserve">38 Walton Park</t>
  </si>
  <si>
    <t xml:space="preserve">3/4/22 Deposit Report</t>
  </si>
  <si>
    <t xml:space="preserve">3/1/22 Deposit Report</t>
  </si>
  <si>
    <t xml:space="preserve">2/24/22 Deposit Report</t>
  </si>
  <si>
    <t xml:space="preserve">2/12/22 Deposit Report</t>
  </si>
  <si>
    <t xml:space="preserve">2/9/22 Deposit Report</t>
  </si>
  <si>
    <t xml:space="preserve">Doctoroff, Jessica</t>
  </si>
  <si>
    <t xml:space="preserve">8 Lorimer Rd</t>
  </si>
  <si>
    <t xml:space="preserve">Office Manager</t>
  </si>
  <si>
    <t xml:space="preserve">Doctoroff Insurance</t>
  </si>
  <si>
    <t xml:space="preserve">1199 SEIU MA PAC</t>
  </si>
  <si>
    <t xml:space="preserve">330 West 42 Street, 7th Fl.</t>
  </si>
  <si>
    <t xml:space="preserve">10036</t>
  </si>
  <si>
    <t xml:space="preserve">1/20/22 Deposit Report</t>
  </si>
  <si>
    <t xml:space="preserve">1/10/22 Deposit Report</t>
  </si>
  <si>
    <t xml:space="preserve">Crepinsek, Mary Kay</t>
  </si>
  <si>
    <t xml:space="preserve">43 Warwick Road</t>
  </si>
  <si>
    <t xml:space="preserve">Halloran, Edward</t>
  </si>
  <si>
    <t xml:space="preserve">DPW</t>
  </si>
  <si>
    <t xml:space="preserve">Board Director</t>
  </si>
  <si>
    <t xml:space="preserve">New Profit</t>
  </si>
  <si>
    <t xml:space="preserve">Kosinski, Karen</t>
  </si>
  <si>
    <t xml:space="preserve">12 Crystal St, Apt 2</t>
  </si>
  <si>
    <t xml:space="preserve">Senior Lecturer</t>
  </si>
  <si>
    <t xml:space="preserve">HR</t>
  </si>
  <si>
    <t xml:space="preserve">Leahy, Keith</t>
  </si>
  <si>
    <t xml:space="preserve">44 Lake St</t>
  </si>
  <si>
    <t xml:space="preserve">Transportation Coordinator</t>
  </si>
  <si>
    <t xml:space="preserve">Teamsters Movie Division</t>
  </si>
  <si>
    <t xml:space="preserve">MacDonald, Gertrude</t>
  </si>
  <si>
    <t xml:space="preserve">34 S. High St.</t>
  </si>
  <si>
    <t xml:space="preserve">1/3/22 Deposit Report</t>
  </si>
  <si>
    <t xml:space="preserve">Walz, Martha</t>
  </si>
  <si>
    <t xml:space="preserve">45 West Third St #408</t>
  </si>
  <si>
    <t xml:space="preserve">Marty Walz and Assoc</t>
  </si>
  <si>
    <t xml:space="preserve">12/27/21 Deposit Report</t>
  </si>
  <si>
    <t xml:space="preserve">Beeuwkes, Reinier</t>
  </si>
  <si>
    <t xml:space="preserve">1360 Monument St</t>
  </si>
  <si>
    <t xml:space="preserve">Cataldo, Yuri</t>
  </si>
  <si>
    <t xml:space="preserve">49a Warren Street</t>
  </si>
  <si>
    <t xml:space="preserve">Innovation</t>
  </si>
  <si>
    <t xml:space="preserve">Autodesk</t>
  </si>
  <si>
    <t xml:space="preserve">Cooper-ayles, Amy</t>
  </si>
  <si>
    <t xml:space="preserve">116 Ashland Street</t>
  </si>
  <si>
    <t xml:space="preserve">Alkermes</t>
  </si>
  <si>
    <t xml:space="preserve">Delorey, Christopher</t>
  </si>
  <si>
    <t xml:space="preserve">29 Fairfield St.</t>
  </si>
  <si>
    <t xml:space="preserve">Employee Benefits</t>
  </si>
  <si>
    <t xml:space="preserve">Marsh &amp; McLenban</t>
  </si>
  <si>
    <t xml:space="preserve">Dombroski, Edward</t>
  </si>
  <si>
    <t xml:space="preserve">15 Chestnut St.</t>
  </si>
  <si>
    <t xml:space="preserve">Travers | Dombroski</t>
  </si>
  <si>
    <t xml:space="preserve">Johnston, Philip</t>
  </si>
  <si>
    <t xml:space="preserve">2 Heritage Drive, Suite 302</t>
  </si>
  <si>
    <t xml:space="preserve">02171</t>
  </si>
  <si>
    <t xml:space="preserve">Consulting </t>
  </si>
  <si>
    <t xml:space="preserve">Messenheimer, Brian</t>
  </si>
  <si>
    <t xml:space="preserve">1 Spring St</t>
  </si>
  <si>
    <t xml:space="preserve">Michaels, Bradley</t>
  </si>
  <si>
    <t xml:space="preserve">18 First St.</t>
  </si>
  <si>
    <t xml:space="preserve">Business owner</t>
  </si>
  <si>
    <t xml:space="preserve">Ironwood Cabinets</t>
  </si>
  <si>
    <t xml:space="preserve">Rizutto, Saritin</t>
  </si>
  <si>
    <t xml:space="preserve">Stata, Raymond</t>
  </si>
  <si>
    <t xml:space="preserve">6 Miller Hill Road</t>
  </si>
  <si>
    <t xml:space="preserve">Dover</t>
  </si>
  <si>
    <t xml:space="preserve">02030</t>
  </si>
  <si>
    <t xml:space="preserve">Chairman</t>
  </si>
  <si>
    <t xml:space="preserve">Analog Devices</t>
  </si>
  <si>
    <t xml:space="preserve">Timmerman, Lori</t>
  </si>
  <si>
    <t xml:space="preserve">264 1st St.</t>
  </si>
  <si>
    <t xml:space="preserve">Energy efficiency representative</t>
  </si>
  <si>
    <t xml:space="preserve">Asst Director</t>
  </si>
  <si>
    <t xml:space="preserve">12/20/21 Deposit Report</t>
  </si>
  <si>
    <t xml:space="preserve">Blumenthal, Rebecca</t>
  </si>
  <si>
    <t xml:space="preserve">50 Stillman Rd</t>
  </si>
  <si>
    <t xml:space="preserve">Cormier, Amanda</t>
  </si>
  <si>
    <t xml:space="preserve">299 Grove Street</t>
  </si>
  <si>
    <t xml:space="preserve">Cronin, Carolyn</t>
  </si>
  <si>
    <t xml:space="preserve">22 Greenwood St</t>
  </si>
  <si>
    <t xml:space="preserve">Houlihan, Bridget</t>
  </si>
  <si>
    <t xml:space="preserve">3310 Pinebrook Drive</t>
  </si>
  <si>
    <t xml:space="preserve">Jolan, Steven</t>
  </si>
  <si>
    <t xml:space="preserve">22 South Ave</t>
  </si>
  <si>
    <t xml:space="preserve">Associate Professor</t>
  </si>
  <si>
    <t xml:space="preserve">Boston Conservatory At Berklee</t>
  </si>
  <si>
    <t xml:space="preserve">Lipper, Bob</t>
  </si>
  <si>
    <t xml:space="preserve">23221</t>
  </si>
  <si>
    <t xml:space="preserve">Lovett, Mark</t>
  </si>
  <si>
    <t xml:space="preserve">212 Heron Cove Dr.</t>
  </si>
  <si>
    <t xml:space="preserve">Tax</t>
  </si>
  <si>
    <t xml:space="preserve">Barings LLC</t>
  </si>
  <si>
    <t xml:space="preserve">O'Leary, Amy</t>
  </si>
  <si>
    <t xml:space="preserve">77 Mason Terrace, 15</t>
  </si>
  <si>
    <t xml:space="preserve">Director </t>
  </si>
  <si>
    <t xml:space="preserve">Strategies For Children</t>
  </si>
  <si>
    <t xml:space="preserve">O'Leary, Dan</t>
  </si>
  <si>
    <t xml:space="preserve">5 Whitwell St</t>
  </si>
  <si>
    <t xml:space="preserve">MVES</t>
  </si>
  <si>
    <t xml:space="preserve">Schmitt, Edward</t>
  </si>
  <si>
    <t xml:space="preserve">77 Morgan Street</t>
  </si>
  <si>
    <t xml:space="preserve">Contractor</t>
  </si>
  <si>
    <t xml:space="preserve">865 Central Ave.  I 403</t>
  </si>
  <si>
    <t xml:space="preserve">12/18/21 Deposit Report</t>
  </si>
  <si>
    <t xml:space="preserve">Cappotto, Veronica</t>
  </si>
  <si>
    <t xml:space="preserve">201 0ak Street</t>
  </si>
  <si>
    <t xml:space="preserve">Childcare</t>
  </si>
  <si>
    <t xml:space="preserve">Private</t>
  </si>
  <si>
    <t xml:space="preserve">12/17/21 Deposit Report</t>
  </si>
  <si>
    <t xml:space="preserve">Reliant Medical Group</t>
  </si>
  <si>
    <t xml:space="preserve">144 Maple Street</t>
  </si>
  <si>
    <t xml:space="preserve">Public Official</t>
  </si>
  <si>
    <t xml:space="preserve">Guarino, Joseph</t>
  </si>
  <si>
    <t xml:space="preserve">22 Clinton Rd</t>
  </si>
  <si>
    <t xml:space="preserve">Landscaper</t>
  </si>
  <si>
    <t xml:space="preserve">Guarino Landscaping</t>
  </si>
  <si>
    <t xml:space="preserve">Computer engineer</t>
  </si>
  <si>
    <t xml:space="preserve">Cisco</t>
  </si>
  <si>
    <t xml:space="preserve">Morris, James</t>
  </si>
  <si>
    <t xml:space="preserve">21 Wormwood St Unit 413</t>
  </si>
  <si>
    <t xml:space="preserve">Quinn &amp; Morris, PC</t>
  </si>
  <si>
    <t xml:space="preserve">O'Brien, Shannon</t>
  </si>
  <si>
    <t xml:space="preserve">6 Danecca Dr</t>
  </si>
  <si>
    <t xml:space="preserve">Whitman</t>
  </si>
  <si>
    <t xml:space="preserve">02382</t>
  </si>
  <si>
    <t xml:space="preserve">Business Advisor</t>
  </si>
  <si>
    <t xml:space="preserve">Park, Christopher</t>
  </si>
  <si>
    <t xml:space="preserve">76 Vinton St.</t>
  </si>
  <si>
    <t xml:space="preserve">Sales Engineer</t>
  </si>
  <si>
    <t xml:space="preserve">Rubin Anders</t>
  </si>
  <si>
    <t xml:space="preserve">12/13/21 Deposit Report</t>
  </si>
  <si>
    <t xml:space="preserve">11/30/21 Deposit Report</t>
  </si>
  <si>
    <t xml:space="preserve">106 Oakdale Rd</t>
  </si>
  <si>
    <t xml:space="preserve">Malouk, Eliza</t>
  </si>
  <si>
    <t xml:space="preserve">Berklee School of Music</t>
  </si>
  <si>
    <t xml:space="preserve">11/22/21 Deposit Report</t>
  </si>
  <si>
    <t xml:space="preserve">Blazej, Tom</t>
  </si>
  <si>
    <t xml:space="preserve">81 Damon Ave.</t>
  </si>
  <si>
    <t xml:space="preserve">11/16/21 Deposit Report</t>
  </si>
  <si>
    <t xml:space="preserve">Wachsler, Irene</t>
  </si>
  <si>
    <t xml:space="preserve">44 Washington Ave</t>
  </si>
  <si>
    <t xml:space="preserve">CPA</t>
  </si>
  <si>
    <t xml:space="preserve">11/8/21 Deposit Report</t>
  </si>
  <si>
    <t xml:space="preserve">Newman, Scott</t>
  </si>
  <si>
    <t xml:space="preserve">8 Clifton Park Ct.</t>
  </si>
  <si>
    <t xml:space="preserve">11/4/21 Deposit Report</t>
  </si>
  <si>
    <t xml:space="preserve">Fernandez, Edgar</t>
  </si>
  <si>
    <t xml:space="preserve">287 W 4th St Apt 3</t>
  </si>
  <si>
    <t xml:space="preserve">10014</t>
  </si>
  <si>
    <t xml:space="preserve">11/2/21 Deposit Report</t>
  </si>
  <si>
    <t xml:space="preserve">Green Stake LLC</t>
  </si>
  <si>
    <t xml:space="preserve">10/25/21 Deposit Report</t>
  </si>
  <si>
    <t xml:space="preserve">Weddleton, Will</t>
  </si>
  <si>
    <t xml:space="preserve">347 Highland Ave</t>
  </si>
  <si>
    <t xml:space="preserve">10/18/21 Deposit Report</t>
  </si>
  <si>
    <t xml:space="preserve">10/1/21 Deposit Report</t>
  </si>
  <si>
    <t xml:space="preserve">9/23/21 Deposit Report</t>
  </si>
  <si>
    <t xml:space="preserve">9/22/21 Deposit Report</t>
  </si>
  <si>
    <t xml:space="preserve">9/16/21 Deposit Report</t>
  </si>
  <si>
    <t xml:space="preserve">8/25/21 Deposit Report</t>
  </si>
  <si>
    <t xml:space="preserve">8/6/21 Deposit Report</t>
  </si>
  <si>
    <t xml:space="preserve">Eastern Bank PAC</t>
  </si>
  <si>
    <t xml:space="preserve">P.O. Box 543</t>
  </si>
  <si>
    <t xml:space="preserve">8/3/21 Deposit Report</t>
  </si>
  <si>
    <t xml:space="preserve">Note: Contributer Was Reimbursed By Committee</t>
  </si>
  <si>
    <t xml:space="preserve">8/2/21 Deposit Report</t>
  </si>
  <si>
    <t xml:space="preserve">Hansen, Sophie</t>
  </si>
  <si>
    <t xml:space="preserve">7 Florence Street</t>
  </si>
  <si>
    <t xml:space="preserve">Commonwealth Care Alliance</t>
  </si>
  <si>
    <t xml:space="preserve">Vujanic, Anica</t>
  </si>
  <si>
    <t xml:space="preserve">677 Massachusetts Ave</t>
  </si>
  <si>
    <t xml:space="preserve">Store Owner</t>
  </si>
  <si>
    <t xml:space="preserve">Tadpole</t>
  </si>
  <si>
    <t xml:space="preserve">7/19/21 Deposit Report</t>
  </si>
  <si>
    <t xml:space="preserve">7/12/21 Deposit Report</t>
  </si>
  <si>
    <t xml:space="preserve">Coughlin Attorney At Law</t>
  </si>
  <si>
    <t xml:space="preserve">Doctoroff, Eddie</t>
  </si>
  <si>
    <t xml:space="preserve">92 Quincy Ave</t>
  </si>
  <si>
    <t xml:space="preserve">GOLF COURSE WORKER</t>
  </si>
  <si>
    <t xml:space="preserve">COMM OF MASS</t>
  </si>
  <si>
    <t xml:space="preserve">47 Green Park</t>
  </si>
  <si>
    <t xml:space="preserve">02420</t>
  </si>
  <si>
    <t xml:space="preserve">44 West Hill Ave.</t>
  </si>
  <si>
    <t xml:space="preserve">Horowitz, Donald</t>
  </si>
  <si>
    <t xml:space="preserve">Mass Motor Transportation Association Mmta Pac</t>
  </si>
  <si>
    <t xml:space="preserve">12 Post Office Square, 6f</t>
  </si>
  <si>
    <t xml:space="preserve">MTF</t>
  </si>
  <si>
    <t xml:space="preserve">Obremski, John</t>
  </si>
  <si>
    <t xml:space="preserve">55 Hawley Road</t>
  </si>
  <si>
    <t xml:space="preserve">Shah, Larissa</t>
  </si>
  <si>
    <t xml:space="preserve">226 West Emerson St</t>
  </si>
  <si>
    <t xml:space="preserve">Benchmark Senior Living</t>
  </si>
  <si>
    <t xml:space="preserve">90 Stratford</t>
  </si>
  <si>
    <t xml:space="preserve">JF&amp;CS</t>
  </si>
  <si>
    <t xml:space="preserve">Beaulieu, Kevin</t>
  </si>
  <si>
    <t xml:space="preserve">48 Elm Street</t>
  </si>
  <si>
    <t xml:space="preserve">Massachusetts Rehabilitation Commission</t>
  </si>
  <si>
    <t xml:space="preserve">7/8/21 Deposit Report</t>
  </si>
  <si>
    <t xml:space="preserve">7/6/21 Deposit Report</t>
  </si>
  <si>
    <t xml:space="preserve">Cullinane, Dan</t>
  </si>
  <si>
    <t xml:space="preserve">19 Sunnybrook Lane</t>
  </si>
  <si>
    <t xml:space="preserve">99 Essex St</t>
  </si>
  <si>
    <t xml:space="preserve">8 Mystic Ave</t>
  </si>
  <si>
    <t xml:space="preserve">Oneil, Matthew</t>
  </si>
  <si>
    <t xml:space="preserve">9402 Station Circle</t>
  </si>
  <si>
    <t xml:space="preserve">cousultant</t>
  </si>
  <si>
    <t xml:space="preserve">Talieri 2019, Richard</t>
  </si>
  <si>
    <t xml:space="preserve">39 Beech Ave</t>
  </si>
  <si>
    <t xml:space="preserve">6/28/21 Deposit Report</t>
  </si>
  <si>
    <t xml:space="preserve">Committee To Elect Peter Mortimer</t>
  </si>
  <si>
    <t xml:space="preserve">47 Mt Hood Terrace</t>
  </si>
  <si>
    <t xml:space="preserve">Communications Directo</t>
  </si>
  <si>
    <t xml:space="preserve">IQVIA</t>
  </si>
  <si>
    <t xml:space="preserve">6/24/21 Deposit Report</t>
  </si>
  <si>
    <t xml:space="preserve">Bell Jr, Robert</t>
  </si>
  <si>
    <t xml:space="preserve">173 Ashland St</t>
  </si>
  <si>
    <t xml:space="preserve">Bell &amp; Izzi LLC</t>
  </si>
  <si>
    <t xml:space="preserve">6/21/21 Deposit Report</t>
  </si>
  <si>
    <t xml:space="preserve">Uss Constitution Museum</t>
  </si>
  <si>
    <t xml:space="preserve">Butt, Mehreen</t>
  </si>
  <si>
    <t xml:space="preserve">894 Main Street, Unit 10</t>
  </si>
  <si>
    <t xml:space="preserve">Planned Parenthood League of Massachusetts</t>
  </si>
  <si>
    <t xml:space="preserve">Bi World Wide</t>
  </si>
  <si>
    <t xml:space="preserve">1306 South St</t>
  </si>
  <si>
    <t xml:space="preserve">Senior Associate</t>
  </si>
  <si>
    <t xml:space="preserve">RPK Group</t>
  </si>
  <si>
    <t xml:space="preserve">Hobin-Audet, Erin</t>
  </si>
  <si>
    <t xml:space="preserve">50 Park St</t>
  </si>
  <si>
    <t xml:space="preserve">Fundraising</t>
  </si>
  <si>
    <t xml:space="preserve">Leitz, Jessica</t>
  </si>
  <si>
    <t xml:space="preserve">11 Chestnut St</t>
  </si>
  <si>
    <t xml:space="preserve">McCue, Scott</t>
  </si>
  <si>
    <t xml:space="preserve">54 Longfellow Road</t>
  </si>
  <si>
    <t xml:space="preserve">School Administrator</t>
  </si>
  <si>
    <t xml:space="preserve">Sposato GSE</t>
  </si>
  <si>
    <t xml:space="preserve">Tulli, Christen</t>
  </si>
  <si>
    <t xml:space="preserve">Chesterfield Public Schools</t>
  </si>
  <si>
    <t xml:space="preserve">6/14/21 Deposit Report</t>
  </si>
  <si>
    <t xml:space="preserve">6/2/21 Deposit Report</t>
  </si>
  <si>
    <t xml:space="preserve">Paletta, Michael</t>
  </si>
  <si>
    <t xml:space="preserve">Po Box 44</t>
  </si>
  <si>
    <t xml:space="preserve">Senior Manager</t>
  </si>
  <si>
    <t xml:space="preserve">Deloitte</t>
  </si>
  <si>
    <t xml:space="preserve">VC</t>
  </si>
  <si>
    <t xml:space="preserve">Athenian.Vc</t>
  </si>
  <si>
    <t xml:space="preserve">5/24/21 Deposit Report</t>
  </si>
  <si>
    <t xml:space="preserve">Cousin, Andrew</t>
  </si>
  <si>
    <t xml:space="preserve">1 Cedar St</t>
  </si>
  <si>
    <t xml:space="preserve">Chapter 25 Associated the Nat'l DRIVE PAC of the Int'l Brotherhood of Teamsters</t>
  </si>
  <si>
    <t xml:space="preserve">544 Main Street</t>
  </si>
  <si>
    <t xml:space="preserve">5/18/21 Deposit Report</t>
  </si>
  <si>
    <t xml:space="preserve">4/28/21 Deposit Report</t>
  </si>
  <si>
    <t xml:space="preserve">4/19/21 Deposit Report</t>
  </si>
  <si>
    <t xml:space="preserve">4/14/21 Deposit Report</t>
  </si>
  <si>
    <t xml:space="preserve">3/30/21 Deposit Report</t>
  </si>
  <si>
    <t xml:space="preserve">2/23/21 Deposit Report</t>
  </si>
  <si>
    <t xml:space="preserve">2/11/21 Deposit Report</t>
  </si>
  <si>
    <t xml:space="preserve">1/25/21 Deposit Report</t>
  </si>
  <si>
    <t xml:space="preserve">State Rep</t>
  </si>
  <si>
    <t xml:space="preserve">1/14/21 Deposit Report</t>
  </si>
  <si>
    <t xml:space="preserve">Linkedin</t>
  </si>
  <si>
    <t xml:space="preserve">1/13/21 Deposit Report</t>
  </si>
  <si>
    <t xml:space="preserve">Taylor, Denis</t>
  </si>
  <si>
    <t xml:space="preserve">273 Howard St</t>
  </si>
  <si>
    <t xml:space="preserve">Database Admin</t>
  </si>
  <si>
    <t xml:space="preserve">Fhlb Boston</t>
  </si>
  <si>
    <t xml:space="preserve">1/11/21 Deposit Report</t>
  </si>
  <si>
    <t xml:space="preserve">1/6/21 Deposit Report</t>
  </si>
  <si>
    <t xml:space="preserve">1/4/21 Deposit Report</t>
  </si>
  <si>
    <t xml:space="preserve">Arnold, Shannon</t>
  </si>
  <si>
    <t xml:space="preserve">15 Highland St.</t>
  </si>
  <si>
    <t xml:space="preserve">Marketing and Communications</t>
  </si>
  <si>
    <t xml:space="preserve">Familyaid Boston</t>
  </si>
  <si>
    <t xml:space="preserve">Rue La La</t>
  </si>
  <si>
    <t xml:space="preserve">Bhattacharya, Radhika</t>
  </si>
  <si>
    <t xml:space="preserve">159 Saint Botolph Street</t>
  </si>
  <si>
    <t xml:space="preserve">Boyle, Tom</t>
  </si>
  <si>
    <t xml:space="preserve">506 Princeton Gate Court</t>
  </si>
  <si>
    <t xml:space="preserve">Chesterfield</t>
  </si>
  <si>
    <t xml:space="preserve">63017</t>
  </si>
  <si>
    <t xml:space="preserve">Enterprise</t>
  </si>
  <si>
    <t xml:space="preserve">Breay, Andrea</t>
  </si>
  <si>
    <t xml:space="preserve">Market Manager</t>
  </si>
  <si>
    <t xml:space="preserve">Melrose Farmers Market</t>
  </si>
  <si>
    <t xml:space="preserve">Eldridge, Merilyn</t>
  </si>
  <si>
    <t xml:space="preserve">52 Oak Street</t>
  </si>
  <si>
    <t xml:space="preserve">Foulser, Elizabeth</t>
  </si>
  <si>
    <t xml:space="preserve">51 Walton Park</t>
  </si>
  <si>
    <t xml:space="preserve">Paramedical examiner</t>
  </si>
  <si>
    <t xml:space="preserve">Hutchinson, Erik</t>
  </si>
  <si>
    <t xml:space="preserve">9 Winthrop St. #2</t>
  </si>
  <si>
    <t xml:space="preserve">News Media Liaison</t>
  </si>
  <si>
    <t xml:space="preserve">Wakefield Item Company</t>
  </si>
  <si>
    <t xml:space="preserve">Training Director</t>
  </si>
  <si>
    <t xml:space="preserve">McLaughlin, John &amp; Connie</t>
  </si>
  <si>
    <t xml:space="preserve">Sampson, Gregory</t>
  </si>
  <si>
    <t xml:space="preserve">30 Morgan St</t>
  </si>
  <si>
    <t xml:space="preserve">Stapleton, Tom</t>
  </si>
  <si>
    <t xml:space="preserve">22 Summer St</t>
  </si>
  <si>
    <t xml:space="preserve">Principal Owner</t>
  </si>
  <si>
    <t xml:space="preserve">Worley, Barbara</t>
  </si>
  <si>
    <t xml:space="preserve">157 Parker Rd</t>
  </si>
  <si>
    <t xml:space="preserve">Adminstrator</t>
  </si>
  <si>
    <t xml:space="preserve">WCAT</t>
  </si>
  <si>
    <t xml:space="preserve">Partner, Advocacy</t>
  </si>
  <si>
    <t xml:space="preserve">Zimmerman, Angela</t>
  </si>
  <si>
    <t xml:space="preserve">65 Echo St.</t>
  </si>
  <si>
    <t xml:space="preserve">12/26/20 Deposit Report</t>
  </si>
  <si>
    <t xml:space="preserve">Lunde, Virginia</t>
  </si>
  <si>
    <t xml:space="preserve">32 Greenwood Ave</t>
  </si>
  <si>
    <t xml:space="preserve">12/23/20 Deposit Report</t>
  </si>
  <si>
    <t xml:space="preserve">Bell Jr-2019, Robert</t>
  </si>
  <si>
    <t xml:space="preserve">12/21/20 Deposit Report</t>
  </si>
  <si>
    <t xml:space="preserve">Cotter, Maryellen</t>
  </si>
  <si>
    <t xml:space="preserve">115 Orris St</t>
  </si>
  <si>
    <t xml:space="preserve">Erickson Living</t>
  </si>
  <si>
    <t xml:space="preserve">Douglas, Steven</t>
  </si>
  <si>
    <t xml:space="preserve">139 Youle St</t>
  </si>
  <si>
    <t xml:space="preserve">Howard, Gloria</t>
  </si>
  <si>
    <t xml:space="preserve">77 Gould St</t>
  </si>
  <si>
    <t xml:space="preserve">School Nurse</t>
  </si>
  <si>
    <t xml:space="preserve">Stoneham Public Schools</t>
  </si>
  <si>
    <t xml:space="preserve">Longfield, Chuck</t>
  </si>
  <si>
    <t xml:space="preserve">106 Coolidge Hill</t>
  </si>
  <si>
    <t xml:space="preserve">Loveland, Lisa</t>
  </si>
  <si>
    <t xml:space="preserve">188 Florence St</t>
  </si>
  <si>
    <t xml:space="preserve">McCarthy, Ann</t>
  </si>
  <si>
    <t xml:space="preserve">Nelson Mullins Riley &amp; Scarborough LLP State-Local Political Action Committee</t>
  </si>
  <si>
    <t xml:space="preserve">P.O. Box 11070</t>
  </si>
  <si>
    <t xml:space="preserve">Rosseland, Carol</t>
  </si>
  <si>
    <t xml:space="preserve">2 Clifton Park</t>
  </si>
  <si>
    <t xml:space="preserve">Spatola, David</t>
  </si>
  <si>
    <t xml:space="preserve">22 Shoalcreek Rd</t>
  </si>
  <si>
    <t xml:space="preserve">Hudson</t>
  </si>
  <si>
    <t xml:space="preserve">03051</t>
  </si>
  <si>
    <t xml:space="preserve">Enviro Tech Pest Control</t>
  </si>
  <si>
    <t xml:space="preserve">Kmk Consulting, Inc.</t>
  </si>
  <si>
    <t xml:space="preserve">2020 Year-End Report</t>
  </si>
  <si>
    <t xml:space="preserve">Committee To Elect Peter Mortimer, Committee To Elect Peter Mortimer</t>
  </si>
  <si>
    <t xml:space="preserve">47 Mt. Hood Terrace</t>
  </si>
  <si>
    <t xml:space="preserve">12/16/20 Deposit Report</t>
  </si>
  <si>
    <t xml:space="preserve">Assistant Manager</t>
  </si>
  <si>
    <t xml:space="preserve">J.P Licks</t>
  </si>
  <si>
    <t xml:space="preserve">12/15/20 Deposit Report</t>
  </si>
  <si>
    <t xml:space="preserve">12/14/20 Deposit Report</t>
  </si>
  <si>
    <t xml:space="preserve">12/3/20 Deposit Report</t>
  </si>
  <si>
    <t xml:space="preserve">Baker, Margaret</t>
  </si>
  <si>
    <t xml:space="preserve">4 Vine St</t>
  </si>
  <si>
    <t xml:space="preserve">11/23/20 Deposit Report</t>
  </si>
  <si>
    <t xml:space="preserve">11/12/20 Deposit Report</t>
  </si>
  <si>
    <t xml:space="preserve">11/8/20 Deposit Report</t>
  </si>
  <si>
    <t xml:space="preserve">11/5/20 Deposit Report</t>
  </si>
  <si>
    <t xml:space="preserve">10/29/20 Deposit Report</t>
  </si>
  <si>
    <t xml:space="preserve">Shartar, Jon</t>
  </si>
  <si>
    <t xml:space="preserve">5304 Ridgefield Rd</t>
  </si>
  <si>
    <t xml:space="preserve">Bethesda</t>
  </si>
  <si>
    <t xml:space="preserve">20816</t>
  </si>
  <si>
    <t xml:space="preserve">Yescas, Carlos</t>
  </si>
  <si>
    <t xml:space="preserve">22 Parker Rd</t>
  </si>
  <si>
    <t xml:space="preserve">Gottesman, Archie</t>
  </si>
  <si>
    <t xml:space="preserve">60 Fernwood Rd</t>
  </si>
  <si>
    <t xml:space="preserve">Summit</t>
  </si>
  <si>
    <t xml:space="preserve">07901</t>
  </si>
  <si>
    <t xml:space="preserve">Branding Professional</t>
  </si>
  <si>
    <t xml:space="preserve">10/1/20 Deposit Report</t>
  </si>
  <si>
    <t xml:space="preserve">9/28/20 Deposit Report</t>
  </si>
  <si>
    <t xml:space="preserve">9/8/20 Deposit Report</t>
  </si>
  <si>
    <t xml:space="preserve">Lord, Arthur</t>
  </si>
  <si>
    <t xml:space="preserve">2617 E Randolph Ave</t>
  </si>
  <si>
    <t xml:space="preserve">Alexandria</t>
  </si>
  <si>
    <t xml:space="preserve">22301</t>
  </si>
  <si>
    <t xml:space="preserve">Leahy, Katie</t>
  </si>
  <si>
    <t xml:space="preserve">8/26/20 Deposit Report</t>
  </si>
  <si>
    <t xml:space="preserve">8/24/20 Deposit Report</t>
  </si>
  <si>
    <t xml:space="preserve">Nisby, Rebecca</t>
  </si>
  <si>
    <t xml:space="preserve">9 Avon St Apt 4</t>
  </si>
  <si>
    <t xml:space="preserve">Brincheiro, Alex</t>
  </si>
  <si>
    <t xml:space="preserve">14 Geneva Rd</t>
  </si>
  <si>
    <t xml:space="preserve">eCommerce Program Manager</t>
  </si>
  <si>
    <t xml:space="preserve">Unilog corp</t>
  </si>
  <si>
    <t xml:space="preserve">8/19/20 Deposit Report</t>
  </si>
  <si>
    <t xml:space="preserve">Site Coordinator</t>
  </si>
  <si>
    <t xml:space="preserve">Education Stations</t>
  </si>
  <si>
    <t xml:space="preserve">Carmody, Jerry</t>
  </si>
  <si>
    <t xml:space="preserve">214 E Foster St</t>
  </si>
  <si>
    <t xml:space="preserve">Enumerator</t>
  </si>
  <si>
    <t xml:space="preserve">US Census Bureau</t>
  </si>
  <si>
    <t xml:space="preserve">Doody, Jeffrey</t>
  </si>
  <si>
    <t xml:space="preserve">20 ALBION STREET</t>
  </si>
  <si>
    <t xml:space="preserve">engineer</t>
  </si>
  <si>
    <t xml:space="preserve">Ennis, Ford</t>
  </si>
  <si>
    <t xml:space="preserve">442 Dunstable</t>
  </si>
  <si>
    <t xml:space="preserve">Tyngsboro</t>
  </si>
  <si>
    <t xml:space="preserve">01879</t>
  </si>
  <si>
    <t xml:space="preserve">Collins</t>
  </si>
  <si>
    <t xml:space="preserve">02176-1931</t>
  </si>
  <si>
    <t xml:space="preserve">Energy Manager</t>
  </si>
  <si>
    <t xml:space="preserve">Hamilton, Ward</t>
  </si>
  <si>
    <t xml:space="preserve">87 East Emerson Street</t>
  </si>
  <si>
    <t xml:space="preserve">Mason</t>
  </si>
  <si>
    <t xml:space="preserve">Olde Mohawk Historic Preservation</t>
  </si>
  <si>
    <t xml:space="preserve">dog walker</t>
  </si>
  <si>
    <t xml:space="preserve">Penelope Jones</t>
  </si>
  <si>
    <t xml:space="preserve">Lepple, Elise</t>
  </si>
  <si>
    <t xml:space="preserve">2613 Woodlawn Lane</t>
  </si>
  <si>
    <t xml:space="preserve">22306</t>
  </si>
  <si>
    <t xml:space="preserve">24 Seven Electrical</t>
  </si>
  <si>
    <t xml:space="preserve">Leskiw, Michael</t>
  </si>
  <si>
    <t xml:space="preserve">47 Lovell Road</t>
  </si>
  <si>
    <t xml:space="preserve">Alliance Manager</t>
  </si>
  <si>
    <t xml:space="preserve">Newspaper</t>
  </si>
  <si>
    <t xml:space="preserve">Wakefield Item Co.</t>
  </si>
  <si>
    <t xml:space="preserve">School counselor</t>
  </si>
  <si>
    <t xml:space="preserve">Malden high school</t>
  </si>
  <si>
    <t xml:space="preserve">Professional Organizer</t>
  </si>
  <si>
    <t xml:space="preserve">Kathryn Peterson</t>
  </si>
  <si>
    <t xml:space="preserve">Rosen, Seth</t>
  </si>
  <si>
    <t xml:space="preserve">51 Beacon Street</t>
  </si>
  <si>
    <t xml:space="preserve">02176-5632</t>
  </si>
  <si>
    <t xml:space="preserve">Hashpath</t>
  </si>
  <si>
    <t xml:space="preserve">Taplin, Rebecca</t>
  </si>
  <si>
    <t xml:space="preserve">629 Lynn Fells Parkway #2</t>
  </si>
  <si>
    <t xml:space="preserve">Torpey, Jim</t>
  </si>
  <si>
    <t xml:space="preserve">5 Gibbons St</t>
  </si>
  <si>
    <t xml:space="preserve">Social</t>
  </si>
  <si>
    <t xml:space="preserve">State of Mass</t>
  </si>
  <si>
    <t xml:space="preserve">YMG LLC</t>
  </si>
  <si>
    <t xml:space="preserve">Law Office of Nunotte Zama</t>
  </si>
  <si>
    <t xml:space="preserve">MA Women's Political Caucus PAC</t>
  </si>
  <si>
    <t xml:space="preserve">89 South Street, Suite 603</t>
  </si>
  <si>
    <t xml:space="preserve">8/11/20 Deposit Report</t>
  </si>
  <si>
    <t xml:space="preserve">Silvano, David</t>
  </si>
  <si>
    <t xml:space="preserve">45 Sylvan Avenue</t>
  </si>
  <si>
    <t xml:space="preserve">Noahs Ark Processors LLC</t>
  </si>
  <si>
    <t xml:space="preserve">8/6/20 Deposit Report</t>
  </si>
  <si>
    <t xml:space="preserve">7/9/20 Deposit Report</t>
  </si>
  <si>
    <t xml:space="preserve">7/6/20 Deposit Report</t>
  </si>
  <si>
    <t xml:space="preserve">Instacart</t>
  </si>
  <si>
    <t xml:space="preserve">6/16/20 Deposit Report</t>
  </si>
  <si>
    <t xml:space="preserve">5/28/20 Deposit Report</t>
  </si>
  <si>
    <t xml:space="preserve">5/5/20 Deposit Report</t>
  </si>
  <si>
    <t xml:space="preserve">4/29/20 Deposit Report</t>
  </si>
  <si>
    <t xml:space="preserve">4/8/20 Deposit Report</t>
  </si>
  <si>
    <t xml:space="preserve">Aggregated Unitemized Receipts</t>
  </si>
  <si>
    <t xml:space="preserve">3/30/20 Deposit Report</t>
  </si>
  <si>
    <t xml:space="preserve">Biddle, Sekou</t>
  </si>
  <si>
    <t xml:space="preserve">7605 13th Street Nw</t>
  </si>
  <si>
    <t xml:space="preserve">20012</t>
  </si>
  <si>
    <t xml:space="preserve">UNCF</t>
  </si>
  <si>
    <t xml:space="preserve">3/16/20 Deposit Report</t>
  </si>
  <si>
    <t xml:space="preserve">Ward, Nicole</t>
  </si>
  <si>
    <t xml:space="preserve">296 Merriam St</t>
  </si>
  <si>
    <t xml:space="preserve">E Ink Corp</t>
  </si>
  <si>
    <t xml:space="preserve">3/4/20 Deposit Report</t>
  </si>
  <si>
    <t xml:space="preserve">Krasner, Samantha</t>
  </si>
  <si>
    <t xml:space="preserve">9 W Broadway Unit 420</t>
  </si>
  <si>
    <t xml:space="preserve">lawyer</t>
  </si>
  <si>
    <t xml:space="preserve">Bullhorn</t>
  </si>
  <si>
    <t xml:space="preserve">Law, Amy</t>
  </si>
  <si>
    <t xml:space="preserve">9630 Hill Trace Ct</t>
  </si>
  <si>
    <t xml:space="preserve">Glenn Allen</t>
  </si>
  <si>
    <t xml:space="preserve">23060</t>
  </si>
  <si>
    <t xml:space="preserve">Ahl Consulting</t>
  </si>
  <si>
    <t xml:space="preserve">Mahoney, John</t>
  </si>
  <si>
    <t xml:space="preserve">138 Newton Ave North</t>
  </si>
  <si>
    <t xml:space="preserve">01601</t>
  </si>
  <si>
    <t xml:space="preserve">House of Representatives</t>
  </si>
  <si>
    <t xml:space="preserve">McQuilken, Angus</t>
  </si>
  <si>
    <t xml:space="preserve">50 Kinsman Circle</t>
  </si>
  <si>
    <t xml:space="preserve">Topsfield</t>
  </si>
  <si>
    <t xml:space="preserve">01983</t>
  </si>
  <si>
    <t xml:space="preserve">Business Development Executive</t>
  </si>
  <si>
    <t xml:space="preserve">McDermott Will &amp; Emery</t>
  </si>
  <si>
    <t xml:space="preserve">151 Bethany Dr.</t>
  </si>
  <si>
    <t xml:space="preserve">Manhattan</t>
  </si>
  <si>
    <t xml:space="preserve">ks</t>
  </si>
  <si>
    <t xml:space="preserve">66503</t>
  </si>
  <si>
    <t xml:space="preserve">American Cardiology</t>
  </si>
  <si>
    <t xml:space="preserve">3/3/20 Deposit Report</t>
  </si>
  <si>
    <t xml:space="preserve">Melrose DEMCC</t>
  </si>
  <si>
    <t xml:space="preserve">83 Upham Street</t>
  </si>
  <si>
    <t xml:space="preserve">Rasky, William</t>
  </si>
  <si>
    <t xml:space="preserve">1 Whittemore Ave Unit 213</t>
  </si>
  <si>
    <t xml:space="preserve">21 Beacon St, Ste 4h</t>
  </si>
  <si>
    <t xml:space="preserve">2/26/20 Deposit Report</t>
  </si>
  <si>
    <t xml:space="preserve">Haley, Peter</t>
  </si>
  <si>
    <t xml:space="preserve">5 Wood Lane</t>
  </si>
  <si>
    <t xml:space="preserve">Nelson Mullins</t>
  </si>
  <si>
    <t xml:space="preserve">Levine, Rebecca</t>
  </si>
  <si>
    <t xml:space="preserve">21765 Westmont Ct</t>
  </si>
  <si>
    <t xml:space="preserve">Boca Raton</t>
  </si>
  <si>
    <t xml:space="preserve">33428</t>
  </si>
  <si>
    <t xml:space="preserve">Legal Recruiter</t>
  </si>
  <si>
    <t xml:space="preserve">Winey, Devon</t>
  </si>
  <si>
    <t xml:space="preserve">916 Franklin St</t>
  </si>
  <si>
    <t xml:space="preserve">Mt. Auburn Associates</t>
  </si>
  <si>
    <t xml:space="preserve">Doctoroff, Sheila</t>
  </si>
  <si>
    <t xml:space="preserve">2/18/20 Deposit Report</t>
  </si>
  <si>
    <t xml:space="preserve">2/13/20 Deposit Report</t>
  </si>
  <si>
    <t xml:space="preserve">Naral Pro-choice Massachusetts</t>
  </si>
  <si>
    <t xml:space="preserve">15 Court Sq</t>
  </si>
  <si>
    <t xml:space="preserve">Beckley, Amy</t>
  </si>
  <si>
    <t xml:space="preserve">74 Harold St</t>
  </si>
  <si>
    <t xml:space="preserve">2/5/20 Deposit Report</t>
  </si>
  <si>
    <t xml:space="preserve">Dennis, Wendy</t>
  </si>
  <si>
    <t xml:space="preserve">12 Armory St</t>
  </si>
  <si>
    <t xml:space="preserve">Breton Electric</t>
  </si>
  <si>
    <t xml:space="preserve">Dillon, Joseph</t>
  </si>
  <si>
    <t xml:space="preserve">98 Lynn Fells Pkwy</t>
  </si>
  <si>
    <t xml:space="preserve">vice president Sales</t>
  </si>
  <si>
    <t xml:space="preserve">Code42</t>
  </si>
  <si>
    <t xml:space="preserve">1/30/20 Deposit Report</t>
  </si>
  <si>
    <t xml:space="preserve">Gardner, M Dozier</t>
  </si>
  <si>
    <t xml:space="preserve">220 A Allandale Rd</t>
  </si>
  <si>
    <t xml:space="preserve">O'Loughlin, James</t>
  </si>
  <si>
    <t xml:space="preserve">39 Lincoln St</t>
  </si>
  <si>
    <t xml:space="preserve">Beitman, Aaron</t>
  </si>
  <si>
    <t xml:space="preserve">35 Leonard Road</t>
  </si>
  <si>
    <t xml:space="preserve">Comm of Ma</t>
  </si>
  <si>
    <t xml:space="preserve">1/29/20 Deposit Report</t>
  </si>
  <si>
    <t xml:space="preserve">Cassidy, Charles</t>
  </si>
  <si>
    <t xml:space="preserve">7 Tappan Rd.</t>
  </si>
  <si>
    <t xml:space="preserve">Chen, Julia</t>
  </si>
  <si>
    <t xml:space="preserve">39 Woodland Avenue</t>
  </si>
  <si>
    <t xml:space="preserve">General Electric</t>
  </si>
  <si>
    <t xml:space="preserve">Connolly Tolkoff, Ann</t>
  </si>
  <si>
    <t xml:space="preserve">50 Longwood Ave. #1012</t>
  </si>
  <si>
    <t xml:space="preserve">Elmore, Bill</t>
  </si>
  <si>
    <t xml:space="preserve">53 Aaron Street</t>
  </si>
  <si>
    <t xml:space="preserve">pharmacy tech</t>
  </si>
  <si>
    <t xml:space="preserve">Kerr, Liam</t>
  </si>
  <si>
    <t xml:space="preserve">25 Plymouth Road</t>
  </si>
  <si>
    <t xml:space="preserve">Kerr Consultants</t>
  </si>
  <si>
    <t xml:space="preserve">41 North Avenue</t>
  </si>
  <si>
    <t xml:space="preserve">Insurance Agency Owner</t>
  </si>
  <si>
    <t xml:space="preserve">John McLaughlin</t>
  </si>
  <si>
    <t xml:space="preserve">Salvato, Jesse</t>
  </si>
  <si>
    <t xml:space="preserve">7 Glen Ave.</t>
  </si>
  <si>
    <t xml:space="preserve">Communications Specialist</t>
  </si>
  <si>
    <t xml:space="preserve">Tufts Associated Health Plans, Inc.</t>
  </si>
  <si>
    <t xml:space="preserve">Silbert, Andrea</t>
  </si>
  <si>
    <t xml:space="preserve">61 North Road</t>
  </si>
  <si>
    <t xml:space="preserve">Executive Officer</t>
  </si>
  <si>
    <t xml:space="preserve">Eos Foundation</t>
  </si>
  <si>
    <t xml:space="preserve">141 Dorchester Ave, Unit 508</t>
  </si>
  <si>
    <t xml:space="preserve">Zwirko, Michael</t>
  </si>
  <si>
    <t xml:space="preserve">100 Derby Road</t>
  </si>
  <si>
    <t xml:space="preserve">83 Cambridge Pkwy Unit 301</t>
  </si>
  <si>
    <t xml:space="preserve">1/28/20 Deposit Report</t>
  </si>
  <si>
    <t xml:space="preserve">Garrett, Betsy</t>
  </si>
  <si>
    <t xml:space="preserve">70 Ardsmoor Rd</t>
  </si>
  <si>
    <t xml:space="preserve">Marty Walz Committee</t>
  </si>
  <si>
    <t xml:space="preserve">45 West Third Street #408</t>
  </si>
  <si>
    <t xml:space="preserve">Tooke, Michael</t>
  </si>
  <si>
    <t xml:space="preserve">50 Beacon St Apt 4</t>
  </si>
  <si>
    <t xml:space="preserve">CTO</t>
  </si>
  <si>
    <t xml:space="preserve">Gettleman</t>
  </si>
  <si>
    <t xml:space="preserve">Coolidge, Lawrence</t>
  </si>
  <si>
    <t xml:space="preserve">230 Congress St 10th Floor</t>
  </si>
  <si>
    <t xml:space="preserve">Loring, Wolcott &amp; Coolidge</t>
  </si>
  <si>
    <t xml:space="preserve">1/24/20 Deposit Report</t>
  </si>
  <si>
    <t xml:space="preserve">1/23/20 Deposit Report</t>
  </si>
  <si>
    <t xml:space="preserve">Hough, Lory</t>
  </si>
  <si>
    <t xml:space="preserve">34 York Terrace</t>
  </si>
  <si>
    <t xml:space="preserve">Steward, Ellen</t>
  </si>
  <si>
    <t xml:space="preserve">325 Swains Pond Ave</t>
  </si>
  <si>
    <t xml:space="preserve">Manager Physician Relations</t>
  </si>
  <si>
    <t xml:space="preserve">Brigham and Women's Hospital</t>
  </si>
  <si>
    <t xml:space="preserve">Ticotsky, Charlie</t>
  </si>
  <si>
    <t xml:space="preserve">Tusing, Arielle</t>
  </si>
  <si>
    <t xml:space="preserve">3131 Hyatt Ln</t>
  </si>
  <si>
    <t xml:space="preserve">Goochland</t>
  </si>
  <si>
    <t xml:space="preserve">Nurse Practioner</t>
  </si>
  <si>
    <t xml:space="preserve">Team Health</t>
  </si>
  <si>
    <t xml:space="preserve">1/17/20 Deposit Report</t>
  </si>
  <si>
    <t xml:space="preserve">Edds Consulting</t>
  </si>
  <si>
    <t xml:space="preserve">Farnsworth, William</t>
  </si>
  <si>
    <t xml:space="preserve">51 Mt Vernon St</t>
  </si>
  <si>
    <t xml:space="preserve">1/15/20 Deposit Report</t>
  </si>
  <si>
    <t xml:space="preserve">O'Neill, Shannon</t>
  </si>
  <si>
    <t xml:space="preserve">33 Grayson Road</t>
  </si>
  <si>
    <t xml:space="preserve">Advertising</t>
  </si>
  <si>
    <t xml:space="preserve">WCM</t>
  </si>
  <si>
    <t xml:space="preserve">Rohrbaugh, Katherine</t>
  </si>
  <si>
    <t xml:space="preserve">16515 Se 31st St</t>
  </si>
  <si>
    <t xml:space="preserve">Bellevue</t>
  </si>
  <si>
    <t xml:space="preserve">98008</t>
  </si>
  <si>
    <t xml:space="preserve">Shill, Gregory</t>
  </si>
  <si>
    <t xml:space="preserve">332 S Linn St Apt 312</t>
  </si>
  <si>
    <t xml:space="preserve">Iowa City</t>
  </si>
  <si>
    <t xml:space="preserve">IA</t>
  </si>
  <si>
    <t xml:space="preserve">52240</t>
  </si>
  <si>
    <t xml:space="preserve">University of Iowa</t>
  </si>
  <si>
    <t xml:space="preserve">1/10/20 Deposit Report</t>
  </si>
  <si>
    <t xml:space="preserve">Landergan, Mary</t>
  </si>
  <si>
    <t xml:space="preserve">286 Porter St</t>
  </si>
  <si>
    <t xml:space="preserve">Richmay/northampton Law</t>
  </si>
  <si>
    <t xml:space="preserve">Mass Teachers Associaton</t>
  </si>
  <si>
    <t xml:space="preserve">Zeiner, Joyce</t>
  </si>
  <si>
    <t xml:space="preserve">180 Green St #510</t>
  </si>
  <si>
    <t xml:space="preserve">Venture Capitalist</t>
  </si>
  <si>
    <t xml:space="preserve">Charles River Ventures</t>
  </si>
  <si>
    <t xml:space="preserve">1/8/20 Deposit Report</t>
  </si>
  <si>
    <t xml:space="preserve">Harlow, Kathy</t>
  </si>
  <si>
    <t xml:space="preserve">42 Lynde St</t>
  </si>
  <si>
    <t xml:space="preserve">Melrose Wakefield Healthcare</t>
  </si>
  <si>
    <t xml:space="preserve">Anthony Hiles</t>
  </si>
  <si>
    <t xml:space="preserve">Setzer, Karen</t>
  </si>
  <si>
    <t xml:space="preserve">3404 Riverview Dr</t>
  </si>
  <si>
    <t xml:space="preserve">Virginia529</t>
  </si>
  <si>
    <t xml:space="preserve">Trippe, William</t>
  </si>
  <si>
    <t xml:space="preserve">188 East Foster St</t>
  </si>
  <si>
    <t xml:space="preserve">Publishing Consultant</t>
  </si>
  <si>
    <t xml:space="preserve">William Trippe</t>
  </si>
  <si>
    <t xml:space="preserve">Brady 2019, Ann</t>
  </si>
  <si>
    <t xml:space="preserve">130 B Tudor St</t>
  </si>
  <si>
    <t xml:space="preserve">BIDMC</t>
  </si>
  <si>
    <t xml:space="preserve">1/7/20 Deposit Report</t>
  </si>
  <si>
    <t xml:space="preserve">Cali 2019, Julie</t>
  </si>
  <si>
    <t xml:space="preserve">32 Cumner Ave</t>
  </si>
  <si>
    <t xml:space="preserve">Histotech</t>
  </si>
  <si>
    <t xml:space="preserve">Donaldson 2019, Ainsley</t>
  </si>
  <si>
    <t xml:space="preserve">Ennis 2019, Ford</t>
  </si>
  <si>
    <t xml:space="preserve">442 Dunstable Rd</t>
  </si>
  <si>
    <t xml:space="preserve">UTC</t>
  </si>
  <si>
    <t xml:space="preserve">Garabedian 2019, Pamela</t>
  </si>
  <si>
    <t xml:space="preserve">61 Converse St</t>
  </si>
  <si>
    <t xml:space="preserve">Project Specialist</t>
  </si>
  <si>
    <t xml:space="preserve">Partners HealthCare</t>
  </si>
  <si>
    <t xml:space="preserve">Garabedian 2019, Peter</t>
  </si>
  <si>
    <t xml:space="preserve">111 Belle Ave</t>
  </si>
  <si>
    <t xml:space="preserve">Han 2019, Erica</t>
  </si>
  <si>
    <t xml:space="preserve">1 Wheelwright Rd</t>
  </si>
  <si>
    <t xml:space="preserve">Medfield</t>
  </si>
  <si>
    <t xml:space="preserve">02052</t>
  </si>
  <si>
    <t xml:space="preserve">Ropes &amp; Gray LLP</t>
  </si>
  <si>
    <t xml:space="preserve">Jones 2019, Penelope</t>
  </si>
  <si>
    <t xml:space="preserve">287 Swains Pond Ave</t>
  </si>
  <si>
    <t xml:space="preserve">Dog Walker</t>
  </si>
  <si>
    <t xml:space="preserve">Kargman 2019, Robert</t>
  </si>
  <si>
    <t xml:space="preserve">151 Tremont St #ph</t>
  </si>
  <si>
    <t xml:space="preserve">The Boston Land Company</t>
  </si>
  <si>
    <t xml:space="preserve">Reynolds 2019, Shannon</t>
  </si>
  <si>
    <t xml:space="preserve">Aetion</t>
  </si>
  <si>
    <t xml:space="preserve">Spector 2019, Brian</t>
  </si>
  <si>
    <t xml:space="preserve">Tulli 2019, Christen</t>
  </si>
  <si>
    <t xml:space="preserve">12825 Ashtree Rd</t>
  </si>
  <si>
    <t xml:space="preserve">23114</t>
  </si>
  <si>
    <t xml:space="preserve">Williams 2019, Kedda</t>
  </si>
  <si>
    <t xml:space="preserve">1451 E 55th St #1029n</t>
  </si>
  <si>
    <t xml:space="preserve">60615</t>
  </si>
  <si>
    <t xml:space="preserve">Opportunity Institute</t>
  </si>
  <si>
    <t xml:space="preserve">Yoon 2019, Eugene</t>
  </si>
  <si>
    <t xml:space="preserve">511 Sixth Ave 314</t>
  </si>
  <si>
    <t xml:space="preserve">Covington &amp; Burling Llp</t>
  </si>
  <si>
    <t xml:space="preserve">McLaughlin Sr 2019, John</t>
  </si>
  <si>
    <t xml:space="preserve">Insurance Broker</t>
  </si>
  <si>
    <t xml:space="preserve">McLaughlin Insurance</t>
  </si>
  <si>
    <t xml:space="preserve">1/6/20 Deposit Report</t>
  </si>
  <si>
    <t xml:space="preserve">1/3/20 Deposit Report</t>
  </si>
  <si>
    <t xml:space="preserve">Ferraro-2019, Luke</t>
  </si>
  <si>
    <t xml:space="preserve">1 Doubletree Lane</t>
  </si>
  <si>
    <t xml:space="preserve">De Peres</t>
  </si>
  <si>
    <t xml:space="preserve">63131</t>
  </si>
  <si>
    <t xml:space="preserve">Montea Group</t>
  </si>
  <si>
    <t xml:space="preserve">Garabedian-2019, Paul</t>
  </si>
  <si>
    <t xml:space="preserve">414 Mount Auburn St</t>
  </si>
  <si>
    <t xml:space="preserve">Gilding-2019, Rebecca</t>
  </si>
  <si>
    <t xml:space="preserve">12 Hickory Hill Road</t>
  </si>
  <si>
    <t xml:space="preserve">State Street Corporation</t>
  </si>
  <si>
    <t xml:space="preserve">Polo-2019, Alan</t>
  </si>
  <si>
    <t xml:space="preserve">44 Doubling Rd</t>
  </si>
  <si>
    <t xml:space="preserve">Greenwich</t>
  </si>
  <si>
    <t xml:space="preserve">06830</t>
  </si>
  <si>
    <t xml:space="preserve">Sales &amp; Trading</t>
  </si>
  <si>
    <t xml:space="preserve">Alliance Bernstein</t>
  </si>
  <si>
    <t xml:space="preserve">Reale-2019, Ann</t>
  </si>
  <si>
    <t xml:space="preserve">Sullivan-2019, Felicia</t>
  </si>
  <si>
    <t xml:space="preserve">14 Nashua St</t>
  </si>
  <si>
    <t xml:space="preserve">Ayer</t>
  </si>
  <si>
    <t xml:space="preserve">01432</t>
  </si>
  <si>
    <t xml:space="preserve">Counsel</t>
  </si>
  <si>
    <t xml:space="preserve">Walsh-2019, Sarah</t>
  </si>
  <si>
    <t xml:space="preserve">296 Gordon Ave Ne</t>
  </si>
  <si>
    <t xml:space="preserve">Atlanta</t>
  </si>
  <si>
    <t xml:space="preserve">GA</t>
  </si>
  <si>
    <t xml:space="preserve">30307</t>
  </si>
  <si>
    <t xml:space="preserve">Wayfinders LLC</t>
  </si>
  <si>
    <t xml:space="preserve">Edc Inc</t>
  </si>
  <si>
    <t xml:space="preserve">12/27/19 Deposit Report</t>
  </si>
  <si>
    <t xml:space="preserve">Brown, Blair</t>
  </si>
  <si>
    <t xml:space="preserve">24 Mountwood Rd</t>
  </si>
  <si>
    <t xml:space="preserve">Carson, Michelle</t>
  </si>
  <si>
    <t xml:space="preserve">110 Linwood Ave</t>
  </si>
  <si>
    <t xml:space="preserve">Massage Therapist</t>
  </si>
  <si>
    <t xml:space="preserve">Michelle Carson</t>
  </si>
  <si>
    <t xml:space="preserve">Hartmann, Leanne</t>
  </si>
  <si>
    <t xml:space="preserve">914a Floida St</t>
  </si>
  <si>
    <t xml:space="preserve">94110</t>
  </si>
  <si>
    <t xml:space="preserve">Consumer Financial Protection Bureau</t>
  </si>
  <si>
    <t xml:space="preserve">Lewis, Lisa</t>
  </si>
  <si>
    <t xml:space="preserve">18 Pine St</t>
  </si>
  <si>
    <t xml:space="preserve">Coordinator</t>
  </si>
  <si>
    <t xml:space="preserve">The Bridge</t>
  </si>
  <si>
    <t xml:space="preserve">Advisor</t>
  </si>
  <si>
    <t xml:space="preserve">Dod</t>
  </si>
  <si>
    <t xml:space="preserve">Salomon, Nina</t>
  </si>
  <si>
    <t xml:space="preserve">11285 Market St</t>
  </si>
  <si>
    <t xml:space="preserve">Fulton</t>
  </si>
  <si>
    <t xml:space="preserve">20759</t>
  </si>
  <si>
    <t xml:space="preserve">Deputy Program Director</t>
  </si>
  <si>
    <t xml:space="preserve">Council of State Governments</t>
  </si>
  <si>
    <t xml:space="preserve">Sande, Margaret</t>
  </si>
  <si>
    <t xml:space="preserve">1975 Pheasant Lane</t>
  </si>
  <si>
    <t xml:space="preserve">Charlottesville</t>
  </si>
  <si>
    <t xml:space="preserve">22901</t>
  </si>
  <si>
    <t xml:space="preserve">ER</t>
  </si>
  <si>
    <t xml:space="preserve">UVA</t>
  </si>
  <si>
    <t xml:space="preserve">Wender, Joseph</t>
  </si>
  <si>
    <t xml:space="preserve">1301 M St Nw Apt 510</t>
  </si>
  <si>
    <t xml:space="preserve">20005</t>
  </si>
  <si>
    <t xml:space="preserve">US Senate</t>
  </si>
  <si>
    <t xml:space="preserve">12/24/19 Deposit Report</t>
  </si>
  <si>
    <t xml:space="preserve">Keech, Brenda</t>
  </si>
  <si>
    <t xml:space="preserve">1209 Briarcliff Rd</t>
  </si>
  <si>
    <t xml:space="preserve">Greensboror</t>
  </si>
  <si>
    <t xml:space="preserve">27408</t>
  </si>
  <si>
    <t xml:space="preserve">12/20/19 Deposit Report</t>
  </si>
  <si>
    <t xml:space="preserve">Caggiano, Mary</t>
  </si>
  <si>
    <t xml:space="preserve">20 Emeline St</t>
  </si>
  <si>
    <t xml:space="preserve">Committee To Elect Christopher C. Cinella</t>
  </si>
  <si>
    <t xml:space="preserve">69 Cranmore Lane</t>
  </si>
  <si>
    <t xml:space="preserve">Committee To Elect Jeffrey McNaught</t>
  </si>
  <si>
    <t xml:space="preserve">VP Sales</t>
  </si>
  <si>
    <t xml:space="preserve">Brian Murphy Group</t>
  </si>
  <si>
    <t xml:space="preserve">Chief Product Officer</t>
  </si>
  <si>
    <t xml:space="preserve">Business.Com</t>
  </si>
  <si>
    <t xml:space="preserve">12/18/19 Deposit Report</t>
  </si>
  <si>
    <t xml:space="preserve">299 Grove St</t>
  </si>
  <si>
    <t xml:space="preserve">Rossen, Ben</t>
  </si>
  <si>
    <t xml:space="preserve">1434 Ames Place Ne</t>
  </si>
  <si>
    <t xml:space="preserve">20002</t>
  </si>
  <si>
    <t xml:space="preserve">Federal Trade Commission</t>
  </si>
  <si>
    <t xml:space="preserve">Swan, Amy</t>
  </si>
  <si>
    <t xml:space="preserve">52 Clifton Park</t>
  </si>
  <si>
    <t xml:space="preserve">Amy Swan</t>
  </si>
  <si>
    <t xml:space="preserve">Tafoya, Benedict</t>
  </si>
  <si>
    <t xml:space="preserve">40 Oak St</t>
  </si>
  <si>
    <t xml:space="preserve">Research Director</t>
  </si>
  <si>
    <t xml:space="preserve">Office of The State Auditor</t>
  </si>
  <si>
    <t xml:space="preserve">12/17/19 Deposit Report</t>
  </si>
  <si>
    <t xml:space="preserve">Yoga Instructor</t>
  </si>
  <si>
    <t xml:space="preserve">Andrea Breay</t>
  </si>
  <si>
    <t xml:space="preserve">12/13/19 Deposit Report</t>
  </si>
  <si>
    <t xml:space="preserve">la</t>
  </si>
  <si>
    <t xml:space="preserve">Office of Public Health</t>
  </si>
  <si>
    <t xml:space="preserve">Hammar, Sam</t>
  </si>
  <si>
    <t xml:space="preserve">12 Bartlett St</t>
  </si>
  <si>
    <t xml:space="preserve">Government Employee</t>
  </si>
  <si>
    <t xml:space="preserve">Leichty, Reg</t>
  </si>
  <si>
    <t xml:space="preserve">2932 26th St N</t>
  </si>
  <si>
    <t xml:space="preserve">22207</t>
  </si>
  <si>
    <t xml:space="preserve">Myers, Annie</t>
  </si>
  <si>
    <t xml:space="preserve">Pritchard, Robert</t>
  </si>
  <si>
    <t xml:space="preserve">88 Shadbush Way</t>
  </si>
  <si>
    <t xml:space="preserve">Arnold</t>
  </si>
  <si>
    <t xml:space="preserve">21012</t>
  </si>
  <si>
    <t xml:space="preserve">Jp2 Architects</t>
  </si>
  <si>
    <t xml:space="preserve">3704 Tan Bark Ct</t>
  </si>
  <si>
    <t xml:space="preserve">Student Success Coordinator</t>
  </si>
  <si>
    <t xml:space="preserve">159 Saint Botolph St #1</t>
  </si>
  <si>
    <t xml:space="preserve">12/10/19 Deposit Report</t>
  </si>
  <si>
    <t xml:space="preserve">1909 Main Line Blvd Unit 102</t>
  </si>
  <si>
    <t xml:space="preserve">AASA</t>
  </si>
  <si>
    <t xml:space="preserve">Rex, Sidney</t>
  </si>
  <si>
    <t xml:space="preserve">142 Edisto Ave</t>
  </si>
  <si>
    <t xml:space="preserve">29205</t>
  </si>
  <si>
    <t xml:space="preserve">W.B. Guimarin &amp; Co Inc</t>
  </si>
  <si>
    <t xml:space="preserve">Nelson Mullens Riley</t>
  </si>
  <si>
    <t xml:space="preserve">Chief Legal Counsel</t>
  </si>
  <si>
    <t xml:space="preserve">Massachusetts Executive Office of Education</t>
  </si>
  <si>
    <t xml:space="preserve">2019 Initial Report</t>
  </si>
  <si>
    <t xml:space="preserve">Dept Public Utilities</t>
  </si>
  <si>
    <t xml:space="preserve">Richond</t>
  </si>
  <si>
    <t xml:space="preserve">Ahern, Mary</t>
  </si>
  <si>
    <t xml:space="preserve">135 Country Club Rd</t>
  </si>
  <si>
    <t xml:space="preserve">Ahern, Paul</t>
  </si>
  <si>
    <t xml:space="preserve">Keough, Jessica</t>
  </si>
  <si>
    <t xml:space="preserve">16 Webster Avenue</t>
  </si>
  <si>
    <t xml:space="preserve">Rumford</t>
  </si>
  <si>
    <t xml:space="preserve">NP</t>
  </si>
  <si>
    <t xml:space="preserve">Southcoast Physician Group</t>
  </si>
  <si>
    <t xml:space="preserve">706A Main Street</t>
  </si>
  <si>
    <t xml:space="preserve">8/17/26 Deposit Report</t>
  </si>
  <si>
    <t xml:space="preserve">Gottschalk, David</t>
  </si>
  <si>
    <t xml:space="preserve">11 Rosemont St</t>
  </si>
  <si>
    <t xml:space="preserve">Regulatory Counsel</t>
  </si>
  <si>
    <t xml:space="preserve">Environmental League of Massachusett</t>
  </si>
  <si>
    <t xml:space="preserve">Guman, Timothy</t>
  </si>
  <si>
    <t xml:space="preserve">19 Spring St, Apt 1</t>
  </si>
  <si>
    <t xml:space="preserve">Massachusetts Teachers Association</t>
  </si>
  <si>
    <t xml:space="preserve">2 Heritage Drive, 8th Fl</t>
  </si>
  <si>
    <t xml:space="preserve">Matt Bach</t>
  </si>
  <si>
    <t xml:space="preserve">Wilson, Donald</t>
  </si>
  <si>
    <t xml:space="preserve">168 Great Neck Rd</t>
  </si>
  <si>
    <t xml:space="preserve">Wareham</t>
  </si>
  <si>
    <t xml:space="preserve">Hughes, Matt</t>
  </si>
  <si>
    <t xml:space="preserve">Po Box 1406</t>
  </si>
  <si>
    <t xml:space="preserve">Hillsborough</t>
  </si>
  <si>
    <t xml:space="preserve">Creamer, Brian</t>
  </si>
  <si>
    <t xml:space="preserve">48 Groton Rd</t>
  </si>
  <si>
    <t xml:space="preserve">Fein, Samuel</t>
  </si>
  <si>
    <t xml:space="preserve">80 Grand St</t>
  </si>
  <si>
    <t xml:space="preserve">Albany</t>
  </si>
  <si>
    <t xml:space="preserve">Kim, Hwajeong</t>
  </si>
  <si>
    <t xml:space="preserve">496 Wheelock Parkway W</t>
  </si>
  <si>
    <t xml:space="preserve">Payne, Elliott</t>
  </si>
  <si>
    <t xml:space="preserve">2930 Hayes St Ne</t>
  </si>
  <si>
    <t xml:space="preserve">Triplett, Jason</t>
  </si>
  <si>
    <t xml:space="preserve">1290 Park Blvd, Apt. 208</t>
  </si>
  <si>
    <t xml:space="preserve">Baton Rouge</t>
  </si>
  <si>
    <t xml:space="preserve">DLA</t>
  </si>
  <si>
    <t xml:space="preserve">7/18/26 Deposit Report</t>
  </si>
  <si>
    <t xml:space="preserve">Marton, Gregory</t>
  </si>
  <si>
    <t xml:space="preserve">158 Tremont Street</t>
  </si>
  <si>
    <t xml:space="preserve">6/27/26 Deposit Report</t>
  </si>
  <si>
    <t xml:space="preserve">LaUritzen, Marjorie</t>
  </si>
  <si>
    <t xml:space="preserve">29 Kenilworth St.</t>
  </si>
  <si>
    <t xml:space="preserve">6/26/26 Deposit Report</t>
  </si>
  <si>
    <t xml:space="preserve">Omalley, Frances</t>
  </si>
  <si>
    <t xml:space="preserve">Au, Ho Yin</t>
  </si>
  <si>
    <t xml:space="preserve">67 Canton St</t>
  </si>
  <si>
    <t xml:space="preserve">6/21/26 Deposit Report</t>
  </si>
  <si>
    <t xml:space="preserve">Connolly, Michelle</t>
  </si>
  <si>
    <t xml:space="preserve">258 Lebanon Street</t>
  </si>
  <si>
    <t xml:space="preserve">DiNisco, Jessica</t>
  </si>
  <si>
    <t xml:space="preserve">31 Barnes Ave</t>
  </si>
  <si>
    <t xml:space="preserve">Douglas, Ryan</t>
  </si>
  <si>
    <t xml:space="preserve">190 Pleasant Street</t>
  </si>
  <si>
    <t xml:space="preserve">Rubin Rudman Llp</t>
  </si>
  <si>
    <t xml:space="preserve">Friedman, Amy</t>
  </si>
  <si>
    <t xml:space="preserve">8 Marvin St</t>
  </si>
  <si>
    <t xml:space="preserve">Friedman, Bruce</t>
  </si>
  <si>
    <t xml:space="preserve">Principal Architect</t>
  </si>
  <si>
    <t xml:space="preserve">MNJ</t>
  </si>
  <si>
    <t xml:space="preserve">Grafton, Michael</t>
  </si>
  <si>
    <t xml:space="preserve">38 Morningside Path</t>
  </si>
  <si>
    <t xml:space="preserve">Hayes, Maya</t>
  </si>
  <si>
    <t xml:space="preserve">105 Wyoming Ave</t>
  </si>
  <si>
    <t xml:space="preserve">Hillinger, Michael</t>
  </si>
  <si>
    <t xml:space="preserve">9 Hutchins Court</t>
  </si>
  <si>
    <t xml:space="preserve">Gloucester</t>
  </si>
  <si>
    <t xml:space="preserve">Huang, Kevin</t>
  </si>
  <si>
    <t xml:space="preserve">99 Florence St Unit 508</t>
  </si>
  <si>
    <t xml:space="preserve">Professor of Theater</t>
  </si>
  <si>
    <t xml:space="preserve">Lynch, Karen</t>
  </si>
  <si>
    <t xml:space="preserve">24 Garden St</t>
  </si>
  <si>
    <t xml:space="preserve">480 Main St, Apt 429</t>
  </si>
  <si>
    <t xml:space="preserve">Williams, Khalid</t>
  </si>
  <si>
    <t xml:space="preserve">22 Trescott St</t>
  </si>
  <si>
    <t xml:space="preserve">Bash, Susan</t>
  </si>
  <si>
    <t xml:space="preserve">10 Castle Rd</t>
  </si>
  <si>
    <t xml:space="preserve">6/19/26 Deposit Report</t>
  </si>
  <si>
    <t xml:space="preserve">DeMaesschalck, Michael</t>
  </si>
  <si>
    <t xml:space="preserve">69 Wyeth St</t>
  </si>
  <si>
    <t xml:space="preserve">Hankinson, Raymond</t>
  </si>
  <si>
    <t xml:space="preserve">61 Division St</t>
  </si>
  <si>
    <t xml:space="preserve">Holley, Hubert</t>
  </si>
  <si>
    <t xml:space="preserve">28 Avon St</t>
  </si>
  <si>
    <t xml:space="preserve">Robayna, Matthew</t>
  </si>
  <si>
    <t xml:space="preserve">37 Belfort Street</t>
  </si>
  <si>
    <t xml:space="preserve">Bertone, Paul</t>
  </si>
  <si>
    <t xml:space="preserve">28 Rosemont St</t>
  </si>
  <si>
    <t xml:space="preserve">Dickinson, Anthony</t>
  </si>
  <si>
    <t xml:space="preserve">14 Overlook Park</t>
  </si>
  <si>
    <t xml:space="preserve">Forgione, Nick</t>
  </si>
  <si>
    <t xml:space="preserve">14 Folsom Ct Apt 2</t>
  </si>
  <si>
    <t xml:space="preserve">King, Lydia</t>
  </si>
  <si>
    <t xml:space="preserve">4 Forest Ave</t>
  </si>
  <si>
    <t xml:space="preserve">99 Riverside Ave Apt 1102</t>
  </si>
  <si>
    <t xml:space="preserve">Strickland, Sarah</t>
  </si>
  <si>
    <t xml:space="preserve">40 Auburn St</t>
  </si>
  <si>
    <t xml:space="preserve">Repetti, James</t>
  </si>
  <si>
    <t xml:space="preserve">14 Old Meadow Rd.</t>
  </si>
  <si>
    <t xml:space="preserve">Professor of Law</t>
  </si>
  <si>
    <t xml:space="preserve">Boston College Law School</t>
  </si>
  <si>
    <t xml:space="preserve">5/28/26 Deposit Report</t>
  </si>
  <si>
    <t xml:space="preserve">Gemma, Meg</t>
  </si>
  <si>
    <t xml:space="preserve">7 Edward Ave</t>
  </si>
  <si>
    <t xml:space="preserve">4/25/26 Deposit Report</t>
  </si>
  <si>
    <t xml:space="preserve">Britt, Anthony</t>
  </si>
  <si>
    <t xml:space="preserve">11 Walter St, 2</t>
  </si>
  <si>
    <t xml:space="preserve">Program Officer </t>
  </si>
  <si>
    <t xml:space="preserve">Fidelity Foundation</t>
  </si>
  <si>
    <t xml:space="preserve">4/20/26 Deposit Report</t>
  </si>
  <si>
    <t xml:space="preserve">Enriquez, Mario</t>
  </si>
  <si>
    <t xml:space="preserve">662 Dave Brubeck Way, Apt 1</t>
  </si>
  <si>
    <t xml:space="preserve">Stockton</t>
  </si>
  <si>
    <t xml:space="preserve">University of The Pacific</t>
  </si>
  <si>
    <t xml:space="preserve">Holmes, Jaclyn</t>
  </si>
  <si>
    <t xml:space="preserve">2856 41st Street , 3h</t>
  </si>
  <si>
    <t xml:space="preserve">Astoria</t>
  </si>
  <si>
    <t xml:space="preserve">Auriemma Group</t>
  </si>
  <si>
    <t xml:space="preserve">Kleppe, Joanna</t>
  </si>
  <si>
    <t xml:space="preserve">5591 N Winston Park Blvd, A.</t>
  </si>
  <si>
    <t xml:space="preserve">Coconut Creek</t>
  </si>
  <si>
    <t xml:space="preserve">Fl</t>
  </si>
  <si>
    <t xml:space="preserve">Malhotra, Rishi</t>
  </si>
  <si>
    <t xml:space="preserve">Silver, Alec</t>
  </si>
  <si>
    <t xml:space="preserve">10 Navillus Ter Apt 3</t>
  </si>
  <si>
    <t xml:space="preserve">Slavitt, Isaac</t>
  </si>
  <si>
    <t xml:space="preserve">14 Gellineau St</t>
  </si>
  <si>
    <t xml:space="preserve">Data scientist</t>
  </si>
  <si>
    <t xml:space="preserve">Drivendata, LLC</t>
  </si>
  <si>
    <t xml:space="preserve">Colon Hayes, Karen</t>
  </si>
  <si>
    <t xml:space="preserve">Malden, Ma</t>
  </si>
  <si>
    <t xml:space="preserve">3/28/26 Deposit Report</t>
  </si>
  <si>
    <t xml:space="preserve">Gilbert, Galen</t>
  </si>
  <si>
    <t xml:space="preserve">51 Concord St</t>
  </si>
  <si>
    <t xml:space="preserve">Carusone, Janice</t>
  </si>
  <si>
    <t xml:space="preserve">1 Crandall St, 2</t>
  </si>
  <si>
    <t xml:space="preserve">3/21/26 Deposit Report</t>
  </si>
  <si>
    <t xml:space="preserve">East Cambridge Savings Bank</t>
  </si>
  <si>
    <t xml:space="preserve">Not Specified</t>
  </si>
  <si>
    <t xml:space="preserve">Transfer from Savings</t>
  </si>
  <si>
    <t xml:space="preserve">Mahoney, Tom</t>
  </si>
  <si>
    <t xml:space="preserve">100 Bainbridge St</t>
  </si>
  <si>
    <t xml:space="preserve">Oneill, Eileen</t>
  </si>
  <si>
    <t xml:space="preserve">356 Lincoln Street Apt 22</t>
  </si>
  <si>
    <t xml:space="preserve">Tan, Jie</t>
  </si>
  <si>
    <t xml:space="preserve">16 Hamlet Pl</t>
  </si>
  <si>
    <t xml:space="preserve">Manager </t>
  </si>
  <si>
    <t xml:space="preserve">Starbucks Coffee Company</t>
  </si>
  <si>
    <t xml:space="preserve">Will, Alex</t>
  </si>
  <si>
    <t xml:space="preserve">43 Salcombe St, #2</t>
  </si>
  <si>
    <t xml:space="preserve">Aa Will Corporation</t>
  </si>
  <si>
    <t xml:space="preserve">Concierge</t>
  </si>
  <si>
    <t xml:space="preserve">1/20/26 Deposit Report</t>
  </si>
  <si>
    <t xml:space="preserve">185 Main St</t>
  </si>
  <si>
    <t xml:space="preserve">City of Medford, Ma</t>
  </si>
  <si>
    <t xml:space="preserve">8/10/25 Deposit Report</t>
  </si>
  <si>
    <t xml:space="preserve">Cunningham, Eric</t>
  </si>
  <si>
    <t xml:space="preserve"> R&amp;D engineer</t>
  </si>
  <si>
    <t xml:space="preserve">Dentsply</t>
  </si>
  <si>
    <t xml:space="preserve">3/14/25 Deposit Report</t>
  </si>
  <si>
    <t xml:space="preserve">2/8/25 Deposit Report</t>
  </si>
  <si>
    <t xml:space="preserve">1/9/25 Deposit Report</t>
  </si>
  <si>
    <t xml:space="preserve">12/24/24 Deposit Report</t>
  </si>
  <si>
    <t xml:space="preserve">11/21/24 Deposit Report</t>
  </si>
  <si>
    <t xml:space="preserve">10/2/24 Deposit Report</t>
  </si>
  <si>
    <t xml:space="preserve">9/5/24 Deposit Report</t>
  </si>
  <si>
    <t xml:space="preserve">8/5/24 Deposit Report</t>
  </si>
  <si>
    <t xml:space="preserve">7/11/24 Deposit Report</t>
  </si>
  <si>
    <t xml:space="preserve">6/18/24 Deposit Report</t>
  </si>
  <si>
    <t xml:space="preserve">5/28/24 Deposit Report</t>
  </si>
  <si>
    <t xml:space="preserve">3/4/24 Deposit Report</t>
  </si>
  <si>
    <t xml:space="preserve">2/12/24 Deposit Report</t>
  </si>
  <si>
    <t xml:space="preserve">1/18/24 Deposit Report</t>
  </si>
  <si>
    <t xml:space="preserve">98 Pleasant St</t>
  </si>
  <si>
    <t xml:space="preserve">Bank Interest</t>
  </si>
  <si>
    <t xml:space="preserve">12/31/23 Deposit Report</t>
  </si>
  <si>
    <t xml:space="preserve">12/1/23 Deposit Report</t>
  </si>
  <si>
    <t xml:space="preserve"> CEO </t>
  </si>
  <si>
    <t xml:space="preserve">11/19/23 Deposit Report</t>
  </si>
  <si>
    <t xml:space="preserve">9/22/23 Deposit Report</t>
  </si>
  <si>
    <t xml:space="preserve">8/3/23 Deposit Report</t>
  </si>
  <si>
    <t xml:space="preserve">7/3/23 Deposit Report</t>
  </si>
  <si>
    <t xml:space="preserve">Ngp Van</t>
  </si>
  <si>
    <t xml:space="preserve">2/28/23 Deposit Report</t>
  </si>
  <si>
    <t xml:space="preserve">Reynolds, Michael</t>
  </si>
  <si>
    <t xml:space="preserve">43 Clinton St</t>
  </si>
  <si>
    <t xml:space="preserve">2/21/23 Deposit Report</t>
  </si>
  <si>
    <t xml:space="preserve">McGillicuddy, Lauren</t>
  </si>
  <si>
    <t xml:space="preserve">10 Rosemont Street</t>
  </si>
  <si>
    <t xml:space="preserve">706 Main Street</t>
  </si>
  <si>
    <t xml:space="preserve">12/29/22 Deposit Report</t>
  </si>
  <si>
    <t xml:space="preserve">Durso Rose, Anne</t>
  </si>
  <si>
    <t xml:space="preserve">12/28/22 Deposit Report</t>
  </si>
  <si>
    <t xml:space="preserve">Harris, Kevin</t>
  </si>
  <si>
    <t xml:space="preserve">23 Tremont Street</t>
  </si>
  <si>
    <t xml:space="preserve">83 Blomerth Street</t>
  </si>
  <si>
    <t xml:space="preserve">Tafoya, Ben</t>
  </si>
  <si>
    <t xml:space="preserve">40 Oak Street</t>
  </si>
  <si>
    <t xml:space="preserve">Torres, Eunice</t>
  </si>
  <si>
    <t xml:space="preserve">14 Vernon St</t>
  </si>
  <si>
    <t xml:space="preserve">Tseng, Vivian</t>
  </si>
  <si>
    <t xml:space="preserve">368 Pleasant St</t>
  </si>
  <si>
    <t xml:space="preserve">Vandiver, Kathy</t>
  </si>
  <si>
    <t xml:space="preserve">3 Peacock Farm Rd</t>
  </si>
  <si>
    <t xml:space="preserve">12/27/22 Deposit Report</t>
  </si>
  <si>
    <t xml:space="preserve">Bash, Robert &amp; Susan</t>
  </si>
  <si>
    <t xml:space="preserve">Colón Hayes, Karen</t>
  </si>
  <si>
    <t xml:space="preserve">103 Wyoming Ave</t>
  </si>
  <si>
    <t xml:space="preserve">Delacey, Brian &amp; Lynn</t>
  </si>
  <si>
    <t xml:space="preserve">1 Earl St</t>
  </si>
  <si>
    <t xml:space="preserve">Delaney, Nancy</t>
  </si>
  <si>
    <t xml:space="preserve">946 Main St</t>
  </si>
  <si>
    <t xml:space="preserve">ASSOCIATE DIRECTOR - FINANCE &amp; REPORTING</t>
  </si>
  <si>
    <t xml:space="preserve">141 Pierce St</t>
  </si>
  <si>
    <t xml:space="preserve">Poole, Ruthie</t>
  </si>
  <si>
    <t xml:space="preserve">19 Oak Terrace</t>
  </si>
  <si>
    <t xml:space="preserve">Recupero, Audrey</t>
  </si>
  <si>
    <t xml:space="preserve">33 Playstead Rd</t>
  </si>
  <si>
    <t xml:space="preserve">57 Mt. Vernon St</t>
  </si>
  <si>
    <t xml:space="preserve">CTE Ryan O'malley</t>
  </si>
  <si>
    <t xml:space="preserve">1/13/22 Deposit Report</t>
  </si>
</sst>
</file>

<file path=xl/styles.xml><?xml version="1.0" encoding="utf-8"?>
<styleSheet xmlns="http://schemas.openxmlformats.org/spreadsheetml/2006/main">
  <numFmts count="7">
    <numFmt numFmtId="164" formatCode="General"/>
    <numFmt numFmtId="165" formatCode="#,##0"/>
    <numFmt numFmtId="166" formatCode="\$#,##0.00"/>
    <numFmt numFmtId="167" formatCode="0.0%"/>
    <numFmt numFmtId="168" formatCode="\$#,##0"/>
    <numFmt numFmtId="169" formatCode="0%"/>
    <numFmt numFmtId="170" formatCode="mm/dd/yyyy"/>
  </numFmts>
  <fonts count="16">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555555"/>
      <name val="Arial"/>
      <family val="0"/>
      <charset val="1"/>
    </font>
    <font>
      <b val="true"/>
      <sz val="11"/>
      <name val="Arial"/>
      <family val="0"/>
      <charset val="1"/>
    </font>
    <font>
      <sz val="10"/>
      <name val="Arial"/>
      <family val="0"/>
      <charset val="1"/>
    </font>
    <font>
      <b val="true"/>
      <sz val="11"/>
      <color rgb="FFFFFFFF"/>
      <name val="Arial"/>
      <family val="0"/>
      <charset val="1"/>
    </font>
    <font>
      <b val="true"/>
      <sz val="18"/>
      <color rgb="FF000000"/>
      <name val="Calibri"/>
      <family val="2"/>
    </font>
    <font>
      <sz val="10"/>
      <color rgb="FF000000"/>
      <name val="Calibri"/>
      <family val="2"/>
    </font>
    <font>
      <b val="true"/>
      <sz val="10"/>
      <color rgb="FF000000"/>
      <name val="Calibri"/>
      <family val="2"/>
    </font>
    <font>
      <i val="true"/>
      <sz val="10"/>
      <color rgb="FFC00000"/>
      <name val="Arial"/>
      <family val="0"/>
      <charset val="1"/>
    </font>
    <font>
      <i val="true"/>
      <sz val="8"/>
      <color rgb="FF777777"/>
      <name val="Arial"/>
      <family val="0"/>
      <charset val="1"/>
    </font>
    <font>
      <b val="true"/>
      <sz val="10"/>
      <name val="Arial"/>
      <family val="0"/>
      <charset val="1"/>
    </font>
    <font>
      <i val="true"/>
      <sz val="9"/>
      <color rgb="FF555555"/>
      <name val="Arial"/>
      <family val="0"/>
      <charset val="1"/>
    </font>
  </fonts>
  <fills count="6">
    <fill>
      <patternFill patternType="none"/>
    </fill>
    <fill>
      <patternFill patternType="gray125"/>
    </fill>
    <fill>
      <patternFill patternType="solid">
        <fgColor rgb="FFD9E1F2"/>
        <bgColor rgb="FFD9D9D9"/>
      </patternFill>
    </fill>
    <fill>
      <patternFill patternType="solid">
        <fgColor rgb="FF1F3864"/>
        <bgColor rgb="FF333399"/>
      </patternFill>
    </fill>
    <fill>
      <patternFill patternType="solid">
        <fgColor rgb="FFFFFF00"/>
        <bgColor rgb="FFFFFF00"/>
      </patternFill>
    </fill>
    <fill>
      <patternFill patternType="solid">
        <fgColor rgb="FFE2EFDA"/>
        <bgColor rgb="FFD9E1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center" vertical="bottom" textRotation="0" wrapText="true" indent="0" shrinkToFit="false"/>
      <protection locked="true" hidden="false"/>
    </xf>
    <xf numFmtId="164" fontId="6" fillId="2"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14" fillId="5"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center" vertical="center" textRotation="0" wrapText="tru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FCC"/>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4472C4"/>
      <rgbColor rgb="FF33CCCC"/>
      <rgbColor rgb="FF99CC00"/>
      <rgbColor rgb="FFFFCC00"/>
      <rgbColor rgb="FFFF9900"/>
      <rgbColor rgb="FFFF6600"/>
      <rgbColor rgb="FF777777"/>
      <rgbColor rgb="FF70AD47"/>
      <rgbColor rgb="FF1F3864"/>
      <rgbColor rgb="FF4F81BD"/>
      <rgbColor rgb="FF003300"/>
      <rgbColor rgb="FF333300"/>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Total 2026 Donations ($)</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Pt>
            <c:idx val="0"/>
            <c:invertIfNegative val="0"/>
            <c:spPr>
              <a:solidFill>
                <a:srgbClr val="4472c4"/>
              </a:solidFill>
              <a:ln w="0">
                <a:noFill/>
              </a:ln>
            </c:spPr>
          </c:dPt>
          <c:dPt>
            <c:idx val="1"/>
            <c:invertIfNegative val="0"/>
            <c:spPr>
              <a:solidFill>
                <a:srgbClr val="c00000"/>
              </a:solidFill>
              <a:ln w="0">
                <a:noFill/>
              </a:ln>
            </c:spPr>
          </c:dPt>
          <c:dPt>
            <c:idx val="2"/>
            <c:invertIfNegative val="0"/>
            <c:spPr>
              <a:solidFill>
                <a:srgbClr val="70ad47"/>
              </a:solidFill>
              <a:ln w="0">
                <a:noFill/>
              </a:ln>
            </c:spPr>
          </c:dPt>
          <c:dLbls>
            <c:numFmt formatCode="\$#,##0" sourceLinked="1"/>
            <c:dLbl>
              <c:idx val="0"/>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1"/>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2"/>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Summary!$C$4:$E$4</c:f>
              <c:strCache>
                <c:ptCount val="3"/>
                <c:pt idx="0">
                  <c:v>Carey McDonald</c:v>
                </c:pt>
                <c:pt idx="1">
                  <c:v>Kate Lipper-Garabedian</c:v>
                </c:pt>
                <c:pt idx="2">
                  <c:v>Ryan J. O'Malley</c:v>
                </c:pt>
              </c:strCache>
            </c:strRef>
          </c:cat>
          <c:val>
            <c:numRef>
              <c:f>Summary!$C$7:$E$7</c:f>
              <c:numCache>
                <c:formatCode>\$#,##0.00</c:formatCode>
                <c:ptCount val="3"/>
                <c:pt idx="0">
                  <c:v>40114.23</c:v>
                </c:pt>
                <c:pt idx="1">
                  <c:v>77980</c:v>
                </c:pt>
                <c:pt idx="2">
                  <c:v>6983</c:v>
                </c:pt>
              </c:numCache>
            </c:numRef>
          </c:val>
        </c:ser>
        <c:gapWidth val="150"/>
        <c:overlap val="0"/>
        <c:axId val="5940762"/>
        <c:axId val="3465735"/>
      </c:barChart>
      <c:catAx>
        <c:axId val="594076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465735"/>
        <c:crosses val="autoZero"/>
        <c:auto val="1"/>
        <c:lblAlgn val="ctr"/>
        <c:lblOffset val="100"/>
        <c:noMultiLvlLbl val="0"/>
      </c:catAx>
      <c:valAx>
        <c:axId val="346573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Dollars</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4076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Average 2026 Donation ($)</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Pt>
            <c:idx val="0"/>
            <c:invertIfNegative val="0"/>
            <c:spPr>
              <a:solidFill>
                <a:srgbClr val="4472c4"/>
              </a:solidFill>
              <a:ln w="0">
                <a:noFill/>
              </a:ln>
            </c:spPr>
          </c:dPt>
          <c:dPt>
            <c:idx val="1"/>
            <c:invertIfNegative val="0"/>
            <c:spPr>
              <a:solidFill>
                <a:srgbClr val="c00000"/>
              </a:solidFill>
              <a:ln w="0">
                <a:noFill/>
              </a:ln>
            </c:spPr>
          </c:dPt>
          <c:dPt>
            <c:idx val="2"/>
            <c:invertIfNegative val="0"/>
            <c:spPr>
              <a:solidFill>
                <a:srgbClr val="70ad47"/>
              </a:solidFill>
              <a:ln w="0">
                <a:noFill/>
              </a:ln>
            </c:spPr>
          </c:dPt>
          <c:dLbls>
            <c:numFmt formatCode="\$#,##0" sourceLinked="1"/>
            <c:dLbl>
              <c:idx val="0"/>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1"/>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2"/>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Summary!$C$4:$E$4</c:f>
              <c:strCache>
                <c:ptCount val="3"/>
                <c:pt idx="0">
                  <c:v>Carey McDonald</c:v>
                </c:pt>
                <c:pt idx="1">
                  <c:v>Kate Lipper-Garabedian</c:v>
                </c:pt>
                <c:pt idx="2">
                  <c:v>Ryan J. O'Malley</c:v>
                </c:pt>
              </c:strCache>
            </c:strRef>
          </c:cat>
          <c:val>
            <c:numRef>
              <c:f>Summary!$C$8:$E$8</c:f>
              <c:numCache>
                <c:formatCode>\$#,##0.00</c:formatCode>
                <c:ptCount val="3"/>
                <c:pt idx="0">
                  <c:v>139.770836236934</c:v>
                </c:pt>
                <c:pt idx="1">
                  <c:v>154.722222222222</c:v>
                </c:pt>
                <c:pt idx="2">
                  <c:v>102.691176470588</c:v>
                </c:pt>
              </c:numCache>
            </c:numRef>
          </c:val>
        </c:ser>
        <c:gapWidth val="150"/>
        <c:overlap val="0"/>
        <c:axId val="96238688"/>
        <c:axId val="68548076"/>
      </c:barChart>
      <c:catAx>
        <c:axId val="9623868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548076"/>
        <c:crosses val="autoZero"/>
        <c:auto val="1"/>
        <c:lblAlgn val="ctr"/>
        <c:lblOffset val="100"/>
        <c:noMultiLvlLbl val="0"/>
      </c:catAx>
      <c:valAx>
        <c:axId val="6854807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Dollars</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623868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Massachusetts Share of 2026 Donation $ (%)</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Pt>
            <c:idx val="0"/>
            <c:invertIfNegative val="0"/>
            <c:spPr>
              <a:solidFill>
                <a:srgbClr val="4472c4"/>
              </a:solidFill>
              <a:ln w="0">
                <a:noFill/>
              </a:ln>
            </c:spPr>
          </c:dPt>
          <c:dPt>
            <c:idx val="1"/>
            <c:invertIfNegative val="0"/>
            <c:spPr>
              <a:solidFill>
                <a:srgbClr val="c00000"/>
              </a:solidFill>
              <a:ln w="0">
                <a:noFill/>
              </a:ln>
            </c:spPr>
          </c:dPt>
          <c:dPt>
            <c:idx val="2"/>
            <c:invertIfNegative val="0"/>
            <c:spPr>
              <a:solidFill>
                <a:srgbClr val="70ad47"/>
              </a:solidFill>
              <a:ln w="0">
                <a:noFill/>
              </a:ln>
            </c:spPr>
          </c:dPt>
          <c:dLbls>
            <c:numFmt formatCode="0%" sourceLinked="1"/>
            <c:dLbl>
              <c:idx val="0"/>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1"/>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2"/>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Summary!$C$4:$E$4</c:f>
              <c:strCache>
                <c:ptCount val="3"/>
                <c:pt idx="0">
                  <c:v>Carey McDonald</c:v>
                </c:pt>
                <c:pt idx="1">
                  <c:v>Kate Lipper-Garabedian</c:v>
                </c:pt>
                <c:pt idx="2">
                  <c:v>Ryan J. O'Malley</c:v>
                </c:pt>
              </c:strCache>
            </c:strRef>
          </c:cat>
          <c:val>
            <c:numRef>
              <c:f>Summary!$C$16:$E$16</c:f>
              <c:numCache>
                <c:formatCode>0.0%</c:formatCode>
                <c:ptCount val="3"/>
                <c:pt idx="0">
                  <c:v>0.614550746705097</c:v>
                </c:pt>
                <c:pt idx="1">
                  <c:v>0.91769684534496</c:v>
                </c:pt>
                <c:pt idx="2">
                  <c:v>0.930832020621509</c:v>
                </c:pt>
              </c:numCache>
            </c:numRef>
          </c:val>
        </c:ser>
        <c:gapWidth val="150"/>
        <c:overlap val="0"/>
        <c:axId val="87372623"/>
        <c:axId val="89055478"/>
      </c:barChart>
      <c:catAx>
        <c:axId val="8737262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055478"/>
        <c:crosses val="autoZero"/>
        <c:auto val="1"/>
        <c:lblAlgn val="ctr"/>
        <c:lblOffset val="100"/>
        <c:noMultiLvlLbl val="0"/>
      </c:catAx>
      <c:valAx>
        <c:axId val="8905547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Share</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37262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Donations from "Malden" Occupation/Employer ($)</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Pt>
            <c:idx val="0"/>
            <c:invertIfNegative val="0"/>
            <c:spPr>
              <a:solidFill>
                <a:srgbClr val="4472c4"/>
              </a:solidFill>
              <a:ln w="0">
                <a:noFill/>
              </a:ln>
            </c:spPr>
          </c:dPt>
          <c:dPt>
            <c:idx val="1"/>
            <c:invertIfNegative val="0"/>
            <c:spPr>
              <a:solidFill>
                <a:srgbClr val="c00000"/>
              </a:solidFill>
              <a:ln w="0">
                <a:noFill/>
              </a:ln>
            </c:spPr>
          </c:dPt>
          <c:dPt>
            <c:idx val="2"/>
            <c:invertIfNegative val="0"/>
            <c:spPr>
              <a:solidFill>
                <a:srgbClr val="70ad47"/>
              </a:solidFill>
              <a:ln w="0">
                <a:noFill/>
              </a:ln>
            </c:spPr>
          </c:dPt>
          <c:dLbls>
            <c:numFmt formatCode="\$#,##0" sourceLinked="1"/>
            <c:dLbl>
              <c:idx val="0"/>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1"/>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2"/>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Summary!$C$4:$E$4</c:f>
              <c:strCache>
                <c:ptCount val="3"/>
                <c:pt idx="0">
                  <c:v>Carey McDonald</c:v>
                </c:pt>
                <c:pt idx="1">
                  <c:v>Kate Lipper-Garabedian</c:v>
                </c:pt>
                <c:pt idx="2">
                  <c:v>Ryan J. O'Malley</c:v>
                </c:pt>
              </c:strCache>
            </c:strRef>
          </c:cat>
          <c:val>
            <c:numRef>
              <c:f>Summary!$C$19:$E$19</c:f>
              <c:numCache>
                <c:formatCode>\$#,##0.00</c:formatCode>
                <c:ptCount val="3"/>
                <c:pt idx="0">
                  <c:v>1895</c:v>
                </c:pt>
                <c:pt idx="1">
                  <c:v>150</c:v>
                </c:pt>
                <c:pt idx="2">
                  <c:v>125</c:v>
                </c:pt>
              </c:numCache>
            </c:numRef>
          </c:val>
        </c:ser>
        <c:gapWidth val="150"/>
        <c:overlap val="0"/>
        <c:axId val="18496133"/>
        <c:axId val="39516778"/>
      </c:barChart>
      <c:catAx>
        <c:axId val="1849613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9516778"/>
        <c:crosses val="autoZero"/>
        <c:auto val="1"/>
        <c:lblAlgn val="ctr"/>
        <c:lblOffset val="100"/>
        <c:noMultiLvlLbl val="0"/>
      </c:catAx>
      <c:valAx>
        <c:axId val="3951677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Dollars</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849613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Blank Occupation/Employer — Share of 2026 Donation Count (%)</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Pt>
            <c:idx val="0"/>
            <c:invertIfNegative val="0"/>
            <c:spPr>
              <a:solidFill>
                <a:srgbClr val="4472c4"/>
              </a:solidFill>
              <a:ln w="0">
                <a:noFill/>
              </a:ln>
            </c:spPr>
          </c:dPt>
          <c:dPt>
            <c:idx val="1"/>
            <c:invertIfNegative val="0"/>
            <c:spPr>
              <a:solidFill>
                <a:srgbClr val="c00000"/>
              </a:solidFill>
              <a:ln w="0">
                <a:noFill/>
              </a:ln>
            </c:spPr>
          </c:dPt>
          <c:dPt>
            <c:idx val="2"/>
            <c:invertIfNegative val="0"/>
            <c:spPr>
              <a:solidFill>
                <a:srgbClr val="70ad47"/>
              </a:solidFill>
              <a:ln w="0">
                <a:noFill/>
              </a:ln>
            </c:spPr>
          </c:dPt>
          <c:dLbls>
            <c:numFmt formatCode="0%" sourceLinked="1"/>
            <c:dLbl>
              <c:idx val="0"/>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1"/>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2"/>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Summary!$C$4:$E$4</c:f>
              <c:strCache>
                <c:ptCount val="3"/>
                <c:pt idx="0">
                  <c:v>Carey McDonald</c:v>
                </c:pt>
                <c:pt idx="1">
                  <c:v>Kate Lipper-Garabedian</c:v>
                </c:pt>
                <c:pt idx="2">
                  <c:v>Ryan J. O'Malley</c:v>
                </c:pt>
              </c:strCache>
            </c:strRef>
          </c:cat>
          <c:val>
            <c:numRef>
              <c:f>Summary!$C$25:$E$25</c:f>
              <c:numCache>
                <c:formatCode>0.0%</c:formatCode>
                <c:ptCount val="3"/>
                <c:pt idx="0">
                  <c:v>0.0174216027874564</c:v>
                </c:pt>
                <c:pt idx="1">
                  <c:v>0.0833333333333333</c:v>
                </c:pt>
                <c:pt idx="2">
                  <c:v>0.617647058823529</c:v>
                </c:pt>
              </c:numCache>
            </c:numRef>
          </c:val>
        </c:ser>
        <c:gapWidth val="150"/>
        <c:overlap val="0"/>
        <c:axId val="29999392"/>
        <c:axId val="62582325"/>
      </c:barChart>
      <c:catAx>
        <c:axId val="2999939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582325"/>
        <c:crosses val="autoZero"/>
        <c:auto val="1"/>
        <c:lblAlgn val="ctr"/>
        <c:lblOffset val="100"/>
        <c:noMultiLvlLbl val="0"/>
      </c:catAx>
      <c:valAx>
        <c:axId val="6258232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Share</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999939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Dollars Raised Per Vote (2026 donations / votes)</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Pt>
            <c:idx val="0"/>
            <c:invertIfNegative val="0"/>
            <c:spPr>
              <a:solidFill>
                <a:srgbClr val="4472c4"/>
              </a:solidFill>
              <a:ln w="0">
                <a:noFill/>
              </a:ln>
            </c:spPr>
          </c:dPt>
          <c:dPt>
            <c:idx val="1"/>
            <c:invertIfNegative val="0"/>
            <c:spPr>
              <a:solidFill>
                <a:srgbClr val="c00000"/>
              </a:solidFill>
              <a:ln w="0">
                <a:noFill/>
              </a:ln>
            </c:spPr>
          </c:dPt>
          <c:dPt>
            <c:idx val="2"/>
            <c:invertIfNegative val="0"/>
            <c:spPr>
              <a:solidFill>
                <a:srgbClr val="70ad47"/>
              </a:solidFill>
              <a:ln w="0">
                <a:noFill/>
              </a:ln>
            </c:spPr>
          </c:dPt>
          <c:dLbls>
            <c:numFmt formatCode="\$#,##0.00" sourceLinked="1"/>
            <c:dLbl>
              <c:idx val="0"/>
              <c:numFmt formatCode="\$#,##0.0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1"/>
              <c:numFmt formatCode="\$#,##0.0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2"/>
              <c:numFmt formatCode="\$#,##0.0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DollarPerVote!$C$4:$E$4</c:f>
              <c:strCache>
                <c:ptCount val="3"/>
                <c:pt idx="0">
                  <c:v>Carey McDonald</c:v>
                </c:pt>
                <c:pt idx="1">
                  <c:v>Kate Lipper-Garabedian</c:v>
                </c:pt>
                <c:pt idx="2">
                  <c:v>Ryan J. O'Malley</c:v>
                </c:pt>
              </c:strCache>
            </c:strRef>
          </c:cat>
          <c:val>
            <c:numRef>
              <c:f>DollarPerVote!$C$8:$E$8</c:f>
              <c:numCache>
                <c:formatCode>\$#,##0.00</c:formatCode>
                <c:ptCount val="3"/>
                <c:pt idx="0">
                  <c:v>6.96065070275898</c:v>
                </c:pt>
                <c:pt idx="1">
                  <c:v>4.95835187893432</c:v>
                </c:pt>
                <c:pt idx="2">
                  <c:v>2.13351665139016</c:v>
                </c:pt>
              </c:numCache>
            </c:numRef>
          </c:val>
        </c:ser>
        <c:gapWidth val="150"/>
        <c:overlap val="0"/>
        <c:axId val="44118831"/>
        <c:axId val="27921265"/>
      </c:barChart>
      <c:catAx>
        <c:axId val="4411883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921265"/>
        <c:crosses val="autoZero"/>
        <c:auto val="1"/>
        <c:lblAlgn val="ctr"/>
        <c:lblOffset val="100"/>
        <c:noMultiLvlLbl val="0"/>
      </c:catAx>
      <c:valAx>
        <c:axId val="2792126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Dollars per vote</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11883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xdr:row>
      <xdr:rowOff>160920</xdr:rowOff>
    </xdr:from>
    <xdr:to>
      <xdr:col>8</xdr:col>
      <xdr:colOff>398880</xdr:colOff>
      <xdr:row>17</xdr:row>
      <xdr:rowOff>182880</xdr:rowOff>
    </xdr:to>
    <xdr:graphicFrame>
      <xdr:nvGraphicFramePr>
        <xdr:cNvPr id="0" name="Chart 1"/>
        <xdr:cNvGraphicFramePr/>
      </xdr:nvGraphicFramePr>
      <xdr:xfrm>
        <a:off x="211320" y="571680"/>
        <a:ext cx="467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18</xdr:row>
      <xdr:rowOff>160560</xdr:rowOff>
    </xdr:from>
    <xdr:to>
      <xdr:col>8</xdr:col>
      <xdr:colOff>398880</xdr:colOff>
      <xdr:row>33</xdr:row>
      <xdr:rowOff>182880</xdr:rowOff>
    </xdr:to>
    <xdr:graphicFrame>
      <xdr:nvGraphicFramePr>
        <xdr:cNvPr id="1" name="Chart 2"/>
        <xdr:cNvGraphicFramePr/>
      </xdr:nvGraphicFramePr>
      <xdr:xfrm>
        <a:off x="211320" y="3619440"/>
        <a:ext cx="467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34</xdr:row>
      <xdr:rowOff>160560</xdr:rowOff>
    </xdr:from>
    <xdr:to>
      <xdr:col>8</xdr:col>
      <xdr:colOff>398880</xdr:colOff>
      <xdr:row>49</xdr:row>
      <xdr:rowOff>182880</xdr:rowOff>
    </xdr:to>
    <xdr:graphicFrame>
      <xdr:nvGraphicFramePr>
        <xdr:cNvPr id="2" name="Chart 3"/>
        <xdr:cNvGraphicFramePr/>
      </xdr:nvGraphicFramePr>
      <xdr:xfrm>
        <a:off x="211320" y="6667560"/>
        <a:ext cx="4679640" cy="287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0</xdr:colOff>
      <xdr:row>50</xdr:row>
      <xdr:rowOff>160920</xdr:rowOff>
    </xdr:from>
    <xdr:to>
      <xdr:col>8</xdr:col>
      <xdr:colOff>398880</xdr:colOff>
      <xdr:row>65</xdr:row>
      <xdr:rowOff>182880</xdr:rowOff>
    </xdr:to>
    <xdr:graphicFrame>
      <xdr:nvGraphicFramePr>
        <xdr:cNvPr id="3" name="Chart 4"/>
        <xdr:cNvGraphicFramePr/>
      </xdr:nvGraphicFramePr>
      <xdr:xfrm>
        <a:off x="211320" y="9715680"/>
        <a:ext cx="4679640" cy="287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0</xdr:colOff>
      <xdr:row>66</xdr:row>
      <xdr:rowOff>160560</xdr:rowOff>
    </xdr:from>
    <xdr:to>
      <xdr:col>8</xdr:col>
      <xdr:colOff>398880</xdr:colOff>
      <xdr:row>81</xdr:row>
      <xdr:rowOff>182880</xdr:rowOff>
    </xdr:to>
    <xdr:graphicFrame>
      <xdr:nvGraphicFramePr>
        <xdr:cNvPr id="4" name="Chart 5"/>
        <xdr:cNvGraphicFramePr/>
      </xdr:nvGraphicFramePr>
      <xdr:xfrm>
        <a:off x="211320" y="12763440"/>
        <a:ext cx="4679640" cy="287964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xdr:col>
      <xdr:colOff>0</xdr:colOff>
      <xdr:row>82</xdr:row>
      <xdr:rowOff>160560</xdr:rowOff>
    </xdr:from>
    <xdr:to>
      <xdr:col>8</xdr:col>
      <xdr:colOff>398880</xdr:colOff>
      <xdr:row>97</xdr:row>
      <xdr:rowOff>182880</xdr:rowOff>
    </xdr:to>
    <xdr:graphicFrame>
      <xdr:nvGraphicFramePr>
        <xdr:cNvPr id="5" name="Chart 6"/>
        <xdr:cNvGraphicFramePr/>
      </xdr:nvGraphicFramePr>
      <xdr:xfrm>
        <a:off x="211320" y="15811560"/>
        <a:ext cx="4679640" cy="287964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true" outlineLevel="0" collapsed="false">
      <c r="A5" s="4" t="s">
        <v>3</v>
      </c>
    </row>
    <row r="6" customFormat="false" ht="15" hidden="false" customHeight="true" outlineLevel="0" collapsed="false">
      <c r="A6" s="4" t="s">
        <v>4</v>
      </c>
    </row>
    <row r="7" customFormat="false" ht="15" hidden="false" customHeight="true" outlineLevel="0" collapsed="false">
      <c r="A7" s="4" t="s">
        <v>5</v>
      </c>
    </row>
    <row r="9" customFormat="false" ht="15" hidden="false" customHeight="false" outlineLevel="0" collapsed="false">
      <c r="A9" s="3" t="s">
        <v>6</v>
      </c>
    </row>
    <row r="10" customFormat="false" ht="30" hidden="false" customHeight="true" outlineLevel="0" collapsed="false">
      <c r="A10" s="4" t="s">
        <v>7</v>
      </c>
    </row>
    <row r="11" customFormat="false" ht="30" hidden="false" customHeight="true" outlineLevel="0" collapsed="false">
      <c r="A11" s="4" t="s">
        <v>8</v>
      </c>
    </row>
    <row r="12" customFormat="false" ht="105" hidden="false" customHeight="true" outlineLevel="0" collapsed="false">
      <c r="A12" s="4" t="s">
        <v>9</v>
      </c>
    </row>
    <row r="13" customFormat="false" ht="30" hidden="false" customHeight="true" outlineLevel="0" collapsed="false">
      <c r="A13" s="4" t="s">
        <v>10</v>
      </c>
    </row>
    <row r="14" customFormat="false" ht="60" hidden="false" customHeight="true" outlineLevel="0" collapsed="false">
      <c r="A14" s="4" t="s">
        <v>11</v>
      </c>
    </row>
    <row r="15" customFormat="false" ht="30" hidden="false" customHeight="true" outlineLevel="0" collapsed="false">
      <c r="A15" s="4" t="s">
        <v>12</v>
      </c>
    </row>
    <row r="17" customFormat="false" ht="45" hidden="false" customHeight="true" outlineLevel="0" collapsed="false">
      <c r="A17" s="4" t="s">
        <v>13</v>
      </c>
    </row>
    <row r="18" customFormat="false" ht="45" hidden="false" customHeight="true" outlineLevel="0" collapsed="false">
      <c r="A18" s="4" t="s">
        <v>14</v>
      </c>
    </row>
    <row r="19" customFormat="false" ht="45" hidden="false" customHeight="true" outlineLevel="0" collapsed="false">
      <c r="A19"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5" min="3" style="0" width="22"/>
  </cols>
  <sheetData>
    <row r="1" customFormat="false" ht="17.35" hidden="false" customHeight="false" outlineLevel="0" collapsed="false">
      <c r="B1" s="5" t="s">
        <v>16</v>
      </c>
      <c r="C1" s="5"/>
      <c r="D1" s="5"/>
      <c r="E1" s="5"/>
    </row>
    <row r="2" customFormat="false" ht="15" hidden="false" customHeight="false" outlineLevel="0" collapsed="false">
      <c r="B2" s="6" t="s">
        <v>17</v>
      </c>
      <c r="C2" s="6"/>
      <c r="D2" s="6"/>
      <c r="E2" s="6"/>
    </row>
    <row r="4" customFormat="false" ht="30" hidden="false" customHeight="true" outlineLevel="0" collapsed="false">
      <c r="B4" s="7" t="s">
        <v>18</v>
      </c>
      <c r="C4" s="8" t="s">
        <v>19</v>
      </c>
      <c r="D4" s="8" t="s">
        <v>20</v>
      </c>
      <c r="E4" s="8" t="s">
        <v>21</v>
      </c>
    </row>
    <row r="5" customFormat="false" ht="15" hidden="false" customHeight="false" outlineLevel="0" collapsed="false">
      <c r="B5" s="9" t="s">
        <v>22</v>
      </c>
      <c r="C5" s="9"/>
      <c r="D5" s="9"/>
      <c r="E5" s="9"/>
    </row>
    <row r="6" customFormat="false" ht="15" hidden="false" customHeight="false" outlineLevel="0" collapsed="false">
      <c r="B6" s="10" t="s">
        <v>23</v>
      </c>
      <c r="C6" s="11" t="n">
        <f aca="false">COUNTIFS(CM_Data!S:S,1,CM_Data!T:T,1)</f>
        <v>287</v>
      </c>
      <c r="D6" s="11" t="n">
        <f aca="false">COUNTIFS(KLG_Data!S:S,1,KLG_Data!T:T,1)</f>
        <v>504</v>
      </c>
      <c r="E6" s="11" t="n">
        <f aca="false">COUNTIFS(ROM_Data!S:S,1,ROM_Data!T:T,1)</f>
        <v>68</v>
      </c>
    </row>
    <row r="7" customFormat="false" ht="15" hidden="false" customHeight="false" outlineLevel="0" collapsed="false">
      <c r="B7" s="10" t="s">
        <v>24</v>
      </c>
      <c r="C7" s="12" t="n">
        <f aca="false">SUMIFS(CM_Data!J:J,CM_Data!S:S,1,CM_Data!T:T,1)</f>
        <v>40114.23</v>
      </c>
      <c r="D7" s="12" t="n">
        <f aca="false">SUMIFS(KLG_Data!J:J,KLG_Data!S:S,1,KLG_Data!T:T,1)</f>
        <v>77980</v>
      </c>
      <c r="E7" s="12" t="n">
        <f aca="false">SUMIFS(ROM_Data!J:J,ROM_Data!S:S,1,ROM_Data!T:T,1)</f>
        <v>6983</v>
      </c>
    </row>
    <row r="8" customFormat="false" ht="15" hidden="false" customHeight="false" outlineLevel="0" collapsed="false">
      <c r="B8" s="10" t="s">
        <v>25</v>
      </c>
      <c r="C8" s="12" t="n">
        <f aca="false">IFERROR(AVERAGEIFS(CM_Data!J:J,CM_Data!S:S,1,CM_Data!T:T,1),0)</f>
        <v>139.770836236934</v>
      </c>
      <c r="D8" s="12" t="n">
        <f aca="false">IFERROR(AVERAGEIFS(KLG_Data!J:J,KLG_Data!S:S,1,KLG_Data!T:T,1),0)</f>
        <v>154.722222222222</v>
      </c>
      <c r="E8" s="12" t="n">
        <f aca="false">IFERROR(AVERAGEIFS(ROM_Data!J:J,ROM_Data!S:S,1,ROM_Data!T:T,1),0)</f>
        <v>102.691176470588</v>
      </c>
    </row>
    <row r="9" customFormat="false" ht="15" hidden="false" customHeight="false" outlineLevel="0" collapsed="false">
      <c r="B9" s="9" t="s">
        <v>26</v>
      </c>
      <c r="C9" s="9"/>
      <c r="D9" s="9"/>
      <c r="E9" s="9"/>
    </row>
    <row r="10" customFormat="false" ht="15" hidden="false" customHeight="false" outlineLevel="0" collapsed="false">
      <c r="B10" s="10" t="s">
        <v>27</v>
      </c>
      <c r="C10" s="11" t="n">
        <f aca="false">COUNTIFS(CM_Data!S:S,1,CM_Data!T:T,1,CM_Data!V:V,1)</f>
        <v>208</v>
      </c>
      <c r="D10" s="11" t="n">
        <f aca="false">COUNTIFS(KLG_Data!S:S,1,KLG_Data!T:T,1,KLG_Data!V:V,1)</f>
        <v>475</v>
      </c>
      <c r="E10" s="11" t="n">
        <f aca="false">COUNTIFS(ROM_Data!S:S,1,ROM_Data!T:T,1,ROM_Data!V:V,1)</f>
        <v>58</v>
      </c>
    </row>
    <row r="11" customFormat="false" ht="15" hidden="false" customHeight="false" outlineLevel="0" collapsed="false">
      <c r="B11" s="10" t="s">
        <v>28</v>
      </c>
      <c r="C11" s="12" t="n">
        <f aca="false">SUMIFS(CM_Data!J:J,CM_Data!S:S,1,CM_Data!T:T,1,CM_Data!V:V,1)</f>
        <v>24652.23</v>
      </c>
      <c r="D11" s="12" t="n">
        <f aca="false">SUMIFS(KLG_Data!J:J,KLG_Data!S:S,1,KLG_Data!T:T,1,KLG_Data!V:V,1)</f>
        <v>71562</v>
      </c>
      <c r="E11" s="12" t="n">
        <f aca="false">SUMIFS(ROM_Data!J:J,ROM_Data!S:S,1,ROM_Data!T:T,1,ROM_Data!V:V,1)</f>
        <v>6500</v>
      </c>
    </row>
    <row r="12" customFormat="false" ht="15" hidden="false" customHeight="false" outlineLevel="0" collapsed="false">
      <c r="B12" s="10" t="s">
        <v>29</v>
      </c>
      <c r="C12" s="12" t="n">
        <f aca="false">IFERROR(AVERAGEIFS(CM_Data!J:J,CM_Data!S:S,1,CM_Data!T:T,1,CM_Data!V:V,1),0)</f>
        <v>118.520336538462</v>
      </c>
      <c r="D12" s="12" t="n">
        <f aca="false">IFERROR(AVERAGEIFS(KLG_Data!J:J,KLG_Data!S:S,1,KLG_Data!T:T,1,KLG_Data!V:V,1),0)</f>
        <v>150.656842105263</v>
      </c>
      <c r="E12" s="12" t="n">
        <f aca="false">IFERROR(AVERAGEIFS(ROM_Data!J:J,ROM_Data!S:S,1,ROM_Data!T:T,1,ROM_Data!V:V,1),0)</f>
        <v>112.068965517241</v>
      </c>
    </row>
    <row r="13" customFormat="false" ht="15" hidden="false" customHeight="false" outlineLevel="0" collapsed="false">
      <c r="B13" s="10" t="s">
        <v>30</v>
      </c>
      <c r="C13" s="11" t="n">
        <f aca="false">COUNTIFS(CM_Data!S:S,1,CM_Data!T:T,1,CM_Data!V:V,0)</f>
        <v>79</v>
      </c>
      <c r="D13" s="11" t="n">
        <f aca="false">COUNTIFS(KLG_Data!S:S,1,KLG_Data!T:T,1,KLG_Data!V:V,0)</f>
        <v>29</v>
      </c>
      <c r="E13" s="11" t="n">
        <f aca="false">COUNTIFS(ROM_Data!S:S,1,ROM_Data!T:T,1,ROM_Data!V:V,0)</f>
        <v>10</v>
      </c>
    </row>
    <row r="14" customFormat="false" ht="15" hidden="false" customHeight="false" outlineLevel="0" collapsed="false">
      <c r="B14" s="10" t="s">
        <v>31</v>
      </c>
      <c r="C14" s="12" t="n">
        <f aca="false">SUMIFS(CM_Data!J:J,CM_Data!S:S,1,CM_Data!T:T,1,CM_Data!V:V,0)</f>
        <v>15462</v>
      </c>
      <c r="D14" s="12" t="n">
        <f aca="false">SUMIFS(KLG_Data!J:J,KLG_Data!S:S,1,KLG_Data!T:T,1,KLG_Data!V:V,0)</f>
        <v>6418</v>
      </c>
      <c r="E14" s="12" t="n">
        <f aca="false">SUMIFS(ROM_Data!J:J,ROM_Data!S:S,1,ROM_Data!T:T,1,ROM_Data!V:V,0)</f>
        <v>483</v>
      </c>
    </row>
    <row r="15" customFormat="false" ht="15" hidden="false" customHeight="false" outlineLevel="0" collapsed="false">
      <c r="B15" s="10" t="s">
        <v>32</v>
      </c>
      <c r="C15" s="12" t="n">
        <f aca="false">IFERROR(AVERAGEIFS(CM_Data!J:J,CM_Data!S:S,1,CM_Data!T:T,1,CM_Data!V:V,0),0)</f>
        <v>195.721518987342</v>
      </c>
      <c r="D15" s="12" t="n">
        <f aca="false">IFERROR(AVERAGEIFS(KLG_Data!J:J,KLG_Data!S:S,1,KLG_Data!T:T,1,KLG_Data!V:V,0),0)</f>
        <v>221.310344827586</v>
      </c>
      <c r="E15" s="12" t="n">
        <f aca="false">IFERROR(AVERAGEIFS(ROM_Data!J:J,ROM_Data!S:S,1,ROM_Data!T:T,1,ROM_Data!V:V,0),0)</f>
        <v>48.3</v>
      </c>
    </row>
    <row r="16" customFormat="false" ht="15" hidden="false" customHeight="false" outlineLevel="0" collapsed="false">
      <c r="B16" s="10" t="s">
        <v>33</v>
      </c>
      <c r="C16" s="13" t="n">
        <f aca="false">IFERROR(SUMIFS(CM_Data!J:J,CM_Data!S:S,1,CM_Data!T:T,1,CM_Data!V:V,1)/SUMIFS(CM_Data!J:J,CM_Data!S:S,1,CM_Data!T:T,1),0)</f>
        <v>0.614550746705097</v>
      </c>
      <c r="D16" s="13" t="n">
        <f aca="false">IFERROR(SUMIFS(KLG_Data!J:J,KLG_Data!S:S,1,KLG_Data!T:T,1,KLG_Data!V:V,1)/SUMIFS(KLG_Data!J:J,KLG_Data!S:S,1,KLG_Data!T:T,1),0)</f>
        <v>0.91769684534496</v>
      </c>
      <c r="E16" s="13" t="n">
        <f aca="false">IFERROR(SUMIFS(ROM_Data!J:J,ROM_Data!S:S,1,ROM_Data!T:T,1,ROM_Data!V:V,1)/SUMIFS(ROM_Data!J:J,ROM_Data!S:S,1,ROM_Data!T:T,1),0)</f>
        <v>0.930832020621509</v>
      </c>
    </row>
    <row r="17" customFormat="false" ht="15" hidden="false" customHeight="false" outlineLevel="0" collapsed="false">
      <c r="B17" s="9" t="s">
        <v>34</v>
      </c>
      <c r="C17" s="9"/>
      <c r="D17" s="9"/>
      <c r="E17" s="9"/>
    </row>
    <row r="18" customFormat="false" ht="15" hidden="false" customHeight="false" outlineLevel="0" collapsed="false">
      <c r="B18" s="10" t="s">
        <v>35</v>
      </c>
      <c r="C18" s="11" t="n">
        <f aca="false">COUNTIFS(CM_Data!S:S,1,CM_Data!T:T,1,CM_Data!W:W,1)</f>
        <v>18</v>
      </c>
      <c r="D18" s="11" t="n">
        <f aca="false">COUNTIFS(KLG_Data!S:S,1,KLG_Data!T:T,1,KLG_Data!W:W,1)</f>
        <v>2</v>
      </c>
      <c r="E18" s="11" t="n">
        <f aca="false">COUNTIFS(ROM_Data!S:S,1,ROM_Data!T:T,1,ROM_Data!W:W,1)</f>
        <v>2</v>
      </c>
    </row>
    <row r="19" customFormat="false" ht="15" hidden="false" customHeight="false" outlineLevel="0" collapsed="false">
      <c r="B19" s="10" t="s">
        <v>36</v>
      </c>
      <c r="C19" s="12" t="n">
        <f aca="false">SUMIFS(CM_Data!J:J,CM_Data!S:S,1,CM_Data!T:T,1,CM_Data!W:W,1)</f>
        <v>1895</v>
      </c>
      <c r="D19" s="12" t="n">
        <f aca="false">SUMIFS(KLG_Data!J:J,KLG_Data!S:S,1,KLG_Data!T:T,1,KLG_Data!W:W,1)</f>
        <v>150</v>
      </c>
      <c r="E19" s="12" t="n">
        <f aca="false">SUMIFS(ROM_Data!J:J,ROM_Data!S:S,1,ROM_Data!T:T,1,ROM_Data!W:W,1)</f>
        <v>125</v>
      </c>
    </row>
    <row r="20" customFormat="false" ht="15" hidden="false" customHeight="false" outlineLevel="0" collapsed="false">
      <c r="B20" s="10" t="s">
        <v>37</v>
      </c>
      <c r="C20" s="12" t="n">
        <f aca="false">IFERROR(AVERAGEIFS(CM_Data!J:J,CM_Data!S:S,1,CM_Data!T:T,1,CM_Data!W:W,1),0)</f>
        <v>105.277777777778</v>
      </c>
      <c r="D20" s="12" t="n">
        <f aca="false">IFERROR(AVERAGEIFS(KLG_Data!J:J,KLG_Data!S:S,1,KLG_Data!T:T,1,KLG_Data!W:W,1),0)</f>
        <v>75</v>
      </c>
      <c r="E20" s="12" t="n">
        <f aca="false">IFERROR(AVERAGEIFS(ROM_Data!J:J,ROM_Data!S:S,1,ROM_Data!T:T,1,ROM_Data!W:W,1),0)</f>
        <v>62.5</v>
      </c>
    </row>
    <row r="21" customFormat="false" ht="15" hidden="false" customHeight="false" outlineLevel="0" collapsed="false">
      <c r="B21" s="9" t="s">
        <v>38</v>
      </c>
      <c r="C21" s="9"/>
      <c r="D21" s="9"/>
      <c r="E21" s="9"/>
    </row>
    <row r="22" customFormat="false" ht="15" hidden="false" customHeight="false" outlineLevel="0" collapsed="false">
      <c r="B22" s="10" t="s">
        <v>35</v>
      </c>
      <c r="C22" s="11" t="n">
        <f aca="false">COUNTIFS(CM_Data!S:S,1,CM_Data!T:T,1,CM_Data!X:X,1)</f>
        <v>5</v>
      </c>
      <c r="D22" s="11" t="n">
        <f aca="false">COUNTIFS(KLG_Data!S:S,1,KLG_Data!T:T,1,KLG_Data!X:X,1)</f>
        <v>42</v>
      </c>
      <c r="E22" s="11" t="n">
        <f aca="false">COUNTIFS(ROM_Data!S:S,1,ROM_Data!T:T,1,ROM_Data!X:X,1)</f>
        <v>42</v>
      </c>
    </row>
    <row r="23" customFormat="false" ht="15" hidden="false" customHeight="false" outlineLevel="0" collapsed="false">
      <c r="B23" s="10" t="s">
        <v>36</v>
      </c>
      <c r="C23" s="12" t="n">
        <f aca="false">SUMIFS(CM_Data!J:J,CM_Data!S:S,1,CM_Data!T:T,1,CM_Data!X:X,1)</f>
        <v>2300</v>
      </c>
      <c r="D23" s="12" t="n">
        <f aca="false">SUMIFS(KLG_Data!J:J,KLG_Data!S:S,1,KLG_Data!T:T,1,KLG_Data!X:X,1)</f>
        <v>7305</v>
      </c>
      <c r="E23" s="12" t="n">
        <f aca="false">SUMIFS(ROM_Data!J:J,ROM_Data!S:S,1,ROM_Data!T:T,1,ROM_Data!X:X,1)</f>
        <v>3112</v>
      </c>
    </row>
    <row r="24" customFormat="false" ht="15" hidden="false" customHeight="false" outlineLevel="0" collapsed="false">
      <c r="B24" s="10" t="s">
        <v>37</v>
      </c>
      <c r="C24" s="12" t="n">
        <f aca="false">IFERROR(AVERAGEIFS(CM_Data!J:J,CM_Data!S:S,1,CM_Data!T:T,1,CM_Data!X:X,1),0)</f>
        <v>460</v>
      </c>
      <c r="D24" s="12" t="n">
        <f aca="false">IFERROR(AVERAGEIFS(KLG_Data!J:J,KLG_Data!S:S,1,KLG_Data!T:T,1,KLG_Data!X:X,1),0)</f>
        <v>173.928571428571</v>
      </c>
      <c r="E24" s="12" t="n">
        <f aca="false">IFERROR(AVERAGEIFS(ROM_Data!J:J,ROM_Data!S:S,1,ROM_Data!T:T,1,ROM_Data!X:X,1),0)</f>
        <v>74.0952380952381</v>
      </c>
    </row>
    <row r="25" customFormat="false" ht="15" hidden="false" customHeight="false" outlineLevel="0" collapsed="false">
      <c r="B25" s="10" t="s">
        <v>39</v>
      </c>
      <c r="C25" s="13" t="n">
        <f aca="false">IFERROR(COUNTIFS(CM_Data!S:S,1,CM_Data!T:T,1,CM_Data!X:X,1)/COUNTIFS(CM_Data!S:S,1,CM_Data!T:T,1),0)</f>
        <v>0.0174216027874564</v>
      </c>
      <c r="D25" s="13" t="n">
        <f aca="false">IFERROR(COUNTIFS(KLG_Data!S:S,1,KLG_Data!T:T,1,KLG_Data!X:X,1)/COUNTIFS(KLG_Data!S:S,1,KLG_Data!T:T,1),0)</f>
        <v>0.0833333333333333</v>
      </c>
      <c r="E25" s="13" t="n">
        <f aca="false">IFERROR(COUNTIFS(ROM_Data!S:S,1,ROM_Data!T:T,1,ROM_Data!X:X,1)/COUNTIFS(ROM_Data!S:S,1,ROM_Data!T:T,1),0)</f>
        <v>0.617647058823529</v>
      </c>
    </row>
    <row r="26" customFormat="false" ht="15" hidden="false" customHeight="false" outlineLevel="0" collapsed="false">
      <c r="B26" s="9" t="s">
        <v>40</v>
      </c>
      <c r="C26" s="9"/>
      <c r="D26" s="9"/>
      <c r="E26" s="9"/>
    </row>
    <row r="27" customFormat="false" ht="15" hidden="false" customHeight="false" outlineLevel="0" collapsed="false">
      <c r="B27" s="10" t="s">
        <v>41</v>
      </c>
      <c r="C27" s="11" t="n">
        <f aca="false">COUNTIFS(CM_Data!S:S,1,CM_Data!T:T,1,CM_Data!D:D,"Malden")</f>
        <v>120</v>
      </c>
      <c r="D27" s="11" t="n">
        <f aca="false">COUNTIFS(KLG_Data!S:S,1,KLG_Data!T:T,1,KLG_Data!D:D,"Malden")</f>
        <v>26</v>
      </c>
      <c r="E27" s="11" t="n">
        <f aca="false">COUNTIFS(ROM_Data!S:S,1,ROM_Data!T:T,1,ROM_Data!D:D,"Malden")</f>
        <v>34</v>
      </c>
    </row>
    <row r="28" customFormat="false" ht="15" hidden="false" customHeight="false" outlineLevel="0" collapsed="false">
      <c r="B28" s="10" t="s">
        <v>42</v>
      </c>
      <c r="C28" s="12" t="n">
        <f aca="false">SUMIFS(CM_Data!J:J,CM_Data!S:S,1,CM_Data!T:T,1,CM_Data!D:D,"Malden")</f>
        <v>15970</v>
      </c>
      <c r="D28" s="12" t="n">
        <f aca="false">SUMIFS(KLG_Data!J:J,KLG_Data!S:S,1,KLG_Data!T:T,1,KLG_Data!D:D,"Malden")</f>
        <v>1865</v>
      </c>
      <c r="E28" s="12" t="n">
        <f aca="false">SUMIFS(ROM_Data!J:J,ROM_Data!S:S,1,ROM_Data!T:T,1,ROM_Data!D:D,"Malden")</f>
        <v>4330</v>
      </c>
    </row>
    <row r="29" customFormat="false" ht="15" hidden="false" customHeight="false" outlineLevel="0" collapsed="false">
      <c r="B29" s="10" t="s">
        <v>43</v>
      </c>
      <c r="C29" s="13" t="n">
        <f aca="false">IFERROR(SUMIFS(CM_Data!J:J,CM_Data!S:S,1,CM_Data!T:T,1,CM_Data!D:D,"Malden")/SUMIFS(CM_Data!J:J,CM_Data!S:S,1,CM_Data!T:T,1),0)</f>
        <v>0.398113088547381</v>
      </c>
      <c r="D29" s="13" t="n">
        <f aca="false">IFERROR(SUMIFS(KLG_Data!J:J,KLG_Data!S:S,1,KLG_Data!T:T,1,KLG_Data!D:D,"Malden")/SUMIFS(KLG_Data!J:J,KLG_Data!S:S,1,KLG_Data!T:T,1),0)</f>
        <v>0.0239163888176456</v>
      </c>
      <c r="E29" s="13" t="n">
        <f aca="false">IFERROR(SUMIFS(ROM_Data!J:J,ROM_Data!S:S,1,ROM_Data!T:T,1,ROM_Data!D:D,"Malden")/SUMIFS(ROM_Data!J:J,ROM_Data!S:S,1,ROM_Data!T:T,1),0)</f>
        <v>0.620077330660175</v>
      </c>
    </row>
    <row r="30" customFormat="false" ht="15" hidden="false" customHeight="false" outlineLevel="0" collapsed="false">
      <c r="B30" s="10" t="s">
        <v>44</v>
      </c>
      <c r="C30" s="12" t="n">
        <f aca="false">SUMIFS(CM_Data!J:J,CM_Data!S:S,1)</f>
        <v>46053.2</v>
      </c>
      <c r="D30" s="12" t="n">
        <f aca="false">SUMIFS(KLG_Data!J:J,KLG_Data!S:S,1)</f>
        <v>158252.76</v>
      </c>
      <c r="E30" s="12" t="n">
        <f aca="false">SUMIFS(ROM_Data!J:J,ROM_Data!S:S,1)</f>
        <v>14985</v>
      </c>
    </row>
    <row r="31" customFormat="false" ht="15" hidden="false" customHeight="false" outlineLevel="0" collapsed="false">
      <c r="B31" s="10" t="s">
        <v>45</v>
      </c>
      <c r="C31" s="12" t="n">
        <f aca="false">SUMIFS(CM_Data!J:J,CM_Data!T:T,1)</f>
        <v>73344.23</v>
      </c>
      <c r="D31" s="12" t="n">
        <f aca="false">SUMIFS(KLG_Data!J:J,KLG_Data!T:T,1)</f>
        <v>298646.78</v>
      </c>
      <c r="E31" s="12" t="n">
        <f aca="false">SUMIFS(ROM_Data!J:J,ROM_Data!T:T,1)</f>
        <v>9796.97</v>
      </c>
    </row>
    <row r="32" customFormat="false" ht="15" hidden="false" customHeight="false" outlineLevel="0" collapsed="false">
      <c r="B32" s="10" t="s">
        <v>46</v>
      </c>
      <c r="C32" s="12" t="n">
        <f aca="false">SUM(CM_Data!J:J)</f>
        <v>80514.6</v>
      </c>
      <c r="D32" s="12" t="n">
        <f aca="false">SUM(KLG_Data!J:J)</f>
        <v>387430.91</v>
      </c>
      <c r="E32" s="12" t="n">
        <f aca="false">SUM(ROM_Data!J:J)</f>
        <v>19267.1</v>
      </c>
    </row>
  </sheetData>
  <mergeCells count="7">
    <mergeCell ref="B1:E1"/>
    <mergeCell ref="B2:E2"/>
    <mergeCell ref="B5:E5"/>
    <mergeCell ref="B9:E9"/>
    <mergeCell ref="B17:E17"/>
    <mergeCell ref="B21:E21"/>
    <mergeCell ref="B26:E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s>
  <sheetData>
    <row r="1" customFormat="false" ht="17.35" hidden="false" customHeight="false" outlineLevel="0" collapsed="false">
      <c r="A1" s="1" t="s">
        <v>47</v>
      </c>
    </row>
    <row r="2" customFormat="false" ht="15" hidden="false" customHeight="false" outlineLevel="0" collapsed="false">
      <c r="A2" s="2" t="s">
        <v>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5" min="3" style="0" width="22"/>
  </cols>
  <sheetData>
    <row r="1" customFormat="false" ht="17.35" hidden="false" customHeight="false" outlineLevel="0" collapsed="false">
      <c r="B1" s="5" t="s">
        <v>49</v>
      </c>
      <c r="C1" s="5"/>
      <c r="D1" s="5"/>
      <c r="E1" s="5"/>
    </row>
    <row r="2" customFormat="false" ht="27.75" hidden="false" customHeight="true" outlineLevel="0" collapsed="false">
      <c r="B2" s="14" t="s">
        <v>50</v>
      </c>
      <c r="C2" s="14"/>
      <c r="D2" s="14"/>
      <c r="E2" s="14"/>
    </row>
    <row r="4" customFormat="false" ht="30" hidden="false" customHeight="true" outlineLevel="0" collapsed="false">
      <c r="B4" s="7" t="s">
        <v>18</v>
      </c>
      <c r="C4" s="8" t="s">
        <v>19</v>
      </c>
      <c r="D4" s="8" t="s">
        <v>20</v>
      </c>
      <c r="E4" s="8" t="s">
        <v>21</v>
      </c>
    </row>
    <row r="5" customFormat="false" ht="15" hidden="false" customHeight="false" outlineLevel="0" collapsed="false">
      <c r="B5" s="10" t="s">
        <v>51</v>
      </c>
      <c r="C5" s="15" t="n">
        <v>5763</v>
      </c>
      <c r="D5" s="15" t="n">
        <v>15727</v>
      </c>
      <c r="E5" s="15" t="n">
        <v>3273</v>
      </c>
      <c r="F5" s="16" t="s">
        <v>52</v>
      </c>
    </row>
    <row r="6" customFormat="false" ht="15" hidden="false" customHeight="false" outlineLevel="0" collapsed="false">
      <c r="B6" s="10" t="s">
        <v>53</v>
      </c>
      <c r="C6" s="17" t="n">
        <v>0.233</v>
      </c>
      <c r="D6" s="17" t="n">
        <v>0.635</v>
      </c>
      <c r="E6" s="17" t="n">
        <v>0.132</v>
      </c>
    </row>
    <row r="7" customFormat="false" ht="15" hidden="false" customHeight="false" outlineLevel="0" collapsed="false">
      <c r="B7" s="10" t="s">
        <v>54</v>
      </c>
      <c r="C7" s="12" t="n">
        <f aca="false">Summary!C7</f>
        <v>40114.23</v>
      </c>
      <c r="D7" s="12" t="n">
        <f aca="false">Summary!D7</f>
        <v>77980</v>
      </c>
      <c r="E7" s="12" t="n">
        <f aca="false">Summary!E7</f>
        <v>6983</v>
      </c>
    </row>
    <row r="8" customFormat="false" ht="15" hidden="false" customHeight="false" outlineLevel="0" collapsed="false">
      <c r="B8" s="18" t="s">
        <v>55</v>
      </c>
      <c r="C8" s="19" t="n">
        <f aca="false">C7/C5</f>
        <v>6.96065070275898</v>
      </c>
      <c r="D8" s="19" t="n">
        <f aca="false">D7/D5</f>
        <v>4.95835187893432</v>
      </c>
      <c r="E8" s="19" t="n">
        <f aca="false">E7/E5</f>
        <v>2.13351665139016</v>
      </c>
    </row>
    <row r="10" customFormat="false" ht="15" hidden="false" customHeight="false" outlineLevel="0" collapsed="false">
      <c r="B10" s="9" t="s">
        <v>56</v>
      </c>
      <c r="C10" s="9"/>
      <c r="D10" s="9"/>
      <c r="E10" s="9"/>
    </row>
    <row r="11" customFormat="false" ht="15" hidden="false" customHeight="false" outlineLevel="0" collapsed="false">
      <c r="B11" s="10" t="s">
        <v>57</v>
      </c>
      <c r="C11" s="12" t="n">
        <f aca="false">Summary!C30</f>
        <v>46053.2</v>
      </c>
      <c r="D11" s="12" t="n">
        <f aca="false">Summary!D30</f>
        <v>158252.76</v>
      </c>
      <c r="E11" s="12" t="n">
        <f aca="false">Summary!E30</f>
        <v>14985</v>
      </c>
    </row>
    <row r="12" customFormat="false" ht="15" hidden="false" customHeight="false" outlineLevel="0" collapsed="false">
      <c r="B12" s="10" t="s">
        <v>58</v>
      </c>
      <c r="C12" s="12" t="n">
        <f aca="false">C11/C5</f>
        <v>7.99118514662502</v>
      </c>
      <c r="D12" s="12" t="n">
        <f aca="false">D11/D5</f>
        <v>10.0624887136771</v>
      </c>
      <c r="E12" s="12" t="n">
        <f aca="false">E11/E5</f>
        <v>4.57836846929423</v>
      </c>
    </row>
    <row r="13" customFormat="false" ht="15" hidden="false" customHeight="false" outlineLevel="0" collapsed="false">
      <c r="B13" s="10" t="s">
        <v>59</v>
      </c>
      <c r="C13" s="12" t="n">
        <f aca="false">Summary!C31</f>
        <v>73344.23</v>
      </c>
      <c r="D13" s="12" t="n">
        <f aca="false">Summary!D31</f>
        <v>298646.78</v>
      </c>
      <c r="E13" s="12" t="n">
        <f aca="false">Summary!E31</f>
        <v>9796.97</v>
      </c>
    </row>
    <row r="14" customFormat="false" ht="15" hidden="false" customHeight="false" outlineLevel="0" collapsed="false">
      <c r="B14" s="10" t="s">
        <v>60</v>
      </c>
      <c r="C14" s="12" t="n">
        <f aca="false">C13/C5</f>
        <v>12.7267447509977</v>
      </c>
      <c r="D14" s="12" t="n">
        <f aca="false">D13/D5</f>
        <v>18.989430914987</v>
      </c>
      <c r="E14" s="12" t="n">
        <f aca="false">E13/E5</f>
        <v>2.99326917201344</v>
      </c>
    </row>
    <row r="16" customFormat="false" ht="45" hidden="false" customHeight="true" outlineLevel="0" collapsed="false">
      <c r="B16" s="20" t="s">
        <v>61</v>
      </c>
      <c r="C16" s="20"/>
      <c r="D16" s="20"/>
      <c r="E16" s="20"/>
    </row>
  </sheetData>
  <mergeCells count="4">
    <mergeCell ref="B1:E1"/>
    <mergeCell ref="B2:E2"/>
    <mergeCell ref="B10:E10"/>
    <mergeCell ref="B16:E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6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0"/>
    <col collapsed="false" customWidth="true" hidden="false" outlineLevel="0" max="3" min="3" style="0" width="24"/>
    <col collapsed="false" customWidth="true" hidden="false" outlineLevel="0" max="4" min="4" style="0" width="14"/>
    <col collapsed="false" customWidth="true" hidden="false" outlineLevel="0" max="5" min="5" style="0" width="7"/>
    <col collapsed="false" customWidth="true" hidden="false" outlineLevel="0" max="6" min="6" style="0" width="11"/>
    <col collapsed="false" customWidth="true" hidden="false" outlineLevel="0" max="7" min="7" style="0" width="20"/>
    <col collapsed="false" customWidth="true" hidden="false" outlineLevel="0" max="8" min="8" style="0" width="26"/>
    <col collapsed="false" customWidth="true" hidden="false" outlineLevel="0" max="9" min="9" style="0" width="14"/>
    <col collapsed="false" customWidth="true" hidden="false" outlineLevel="0" max="10" min="10" style="0" width="11"/>
    <col collapsed="false" customWidth="true" hidden="false" outlineLevel="0" max="11" min="11" style="0" width="8"/>
    <col collapsed="false" customWidth="true" hidden="false" outlineLevel="0" max="12" min="12" style="0" width="20"/>
    <col collapsed="false" customWidth="true" hidden="false" outlineLevel="0" max="13" min="13" style="0" width="8"/>
    <col collapsed="false" customWidth="true" hidden="false" outlineLevel="0" max="14" min="14" style="0" width="16"/>
    <col collapsed="false" customWidth="true" hidden="false" outlineLevel="0" max="15" min="15" style="0" width="8"/>
    <col collapsed="false" customWidth="true" hidden="false" outlineLevel="0" max="17" min="16" style="0" width="20"/>
    <col collapsed="false" customWidth="true" hidden="false" outlineLevel="0" max="18" min="18" style="0" width="6"/>
    <col collapsed="false" customWidth="true" hidden="false" outlineLevel="0" max="19" min="19" style="0" width="7"/>
    <col collapsed="false" customWidth="true" hidden="false" outlineLevel="0" max="21" min="20" style="0" width="10"/>
    <col collapsed="false" customWidth="true" hidden="false" outlineLevel="0" max="22" min="22" style="0" width="6"/>
    <col collapsed="false" customWidth="true" hidden="false" outlineLevel="0" max="23" min="23" style="0" width="12"/>
    <col collapsed="false" customWidth="true" hidden="false" outlineLevel="0" max="24" min="24" style="0" width="8"/>
  </cols>
  <sheetData>
    <row r="1" customFormat="false" ht="39.55" hidden="false" customHeight="false" outlineLevel="0" collapsed="false">
      <c r="A1" s="21" t="s">
        <v>62</v>
      </c>
      <c r="B1" s="21" t="s">
        <v>63</v>
      </c>
      <c r="C1" s="21" t="s">
        <v>64</v>
      </c>
      <c r="D1" s="21" t="s">
        <v>65</v>
      </c>
      <c r="E1" s="21" t="s">
        <v>66</v>
      </c>
      <c r="F1" s="21" t="s">
        <v>67</v>
      </c>
      <c r="G1" s="21" t="s">
        <v>68</v>
      </c>
      <c r="H1" s="21" t="s">
        <v>69</v>
      </c>
      <c r="I1" s="21" t="s">
        <v>70</v>
      </c>
      <c r="J1" s="21" t="s">
        <v>71</v>
      </c>
      <c r="K1" s="21" t="s">
        <v>72</v>
      </c>
      <c r="L1" s="21" t="s">
        <v>73</v>
      </c>
      <c r="M1" s="21" t="s">
        <v>74</v>
      </c>
      <c r="N1" s="21" t="s">
        <v>75</v>
      </c>
      <c r="O1" s="21" t="s">
        <v>76</v>
      </c>
      <c r="P1" s="21" t="s">
        <v>77</v>
      </c>
      <c r="Q1" s="21" t="s">
        <v>78</v>
      </c>
      <c r="R1" s="21" t="s">
        <v>79</v>
      </c>
      <c r="S1" s="21" t="s">
        <v>80</v>
      </c>
      <c r="T1" s="21" t="s">
        <v>81</v>
      </c>
      <c r="U1" s="21" t="s">
        <v>82</v>
      </c>
      <c r="V1" s="21" t="s">
        <v>83</v>
      </c>
      <c r="W1" s="21" t="s">
        <v>84</v>
      </c>
      <c r="X1" s="21" t="s">
        <v>85</v>
      </c>
    </row>
    <row r="2" customFormat="false" ht="15" hidden="false" customHeight="false" outlineLevel="0" collapsed="false">
      <c r="A2" s="22" t="n">
        <v>46259</v>
      </c>
      <c r="B2" s="23" t="s">
        <v>86</v>
      </c>
      <c r="C2" s="23" t="s">
        <v>87</v>
      </c>
      <c r="D2" s="23" t="s">
        <v>88</v>
      </c>
      <c r="E2" s="23" t="s">
        <v>89</v>
      </c>
      <c r="F2" s="23" t="s">
        <v>90</v>
      </c>
      <c r="G2" s="23" t="s">
        <v>91</v>
      </c>
      <c r="H2" s="23" t="s">
        <v>91</v>
      </c>
      <c r="J2" s="24" t="n">
        <v>500</v>
      </c>
      <c r="K2" s="0" t="n">
        <v>17795</v>
      </c>
      <c r="L2" s="23" t="s">
        <v>92</v>
      </c>
      <c r="M2" s="0" t="n">
        <v>3</v>
      </c>
      <c r="N2" s="23" t="s">
        <v>93</v>
      </c>
      <c r="O2" s="0" t="n">
        <v>201</v>
      </c>
      <c r="P2" s="23" t="s">
        <v>94</v>
      </c>
      <c r="Q2" s="23" t="s">
        <v>95</v>
      </c>
      <c r="R2" s="23" t="n">
        <f aca="false">YEAR(A2)</f>
        <v>2026</v>
      </c>
      <c r="S2" s="23" t="n">
        <f aca="false">IF(R2=2026,1,0)</f>
        <v>1</v>
      </c>
      <c r="T2" s="23" t="n">
        <f aca="false">IF(OR(P2="Individual",P2="Committee",P2="Union/Association",P2="Aggregated Unitemized Receipts"),1,0)</f>
        <v>1</v>
      </c>
      <c r="U2" s="0" t="str">
        <f aca="false">UPPER(TRIM(E2))</f>
        <v>NY</v>
      </c>
      <c r="V2" s="23" t="n">
        <f aca="false">IF(U2="MA",1,0)</f>
        <v>0</v>
      </c>
      <c r="W2" s="23" t="n">
        <f aca="false">IF(OR(ISNUMBER(SEARCH("malden",G2)),ISNUMBER(SEARCH("malden",H2))),1,0)</f>
        <v>0</v>
      </c>
      <c r="X2" s="23" t="n">
        <f aca="false">IF(AND(TRIM(G2)="",TRIM(H2)=""),1,0)</f>
        <v>0</v>
      </c>
    </row>
    <row r="3" customFormat="false" ht="15" hidden="false" customHeight="false" outlineLevel="0" collapsed="false">
      <c r="A3" s="22" t="n">
        <v>46259</v>
      </c>
      <c r="B3" s="23" t="s">
        <v>96</v>
      </c>
      <c r="C3" s="23" t="s">
        <v>97</v>
      </c>
      <c r="D3" s="23" t="s">
        <v>98</v>
      </c>
      <c r="E3" s="23" t="s">
        <v>99</v>
      </c>
      <c r="F3" s="23" t="s">
        <v>100</v>
      </c>
      <c r="G3" s="23" t="s">
        <v>101</v>
      </c>
      <c r="H3" s="23" t="s">
        <v>102</v>
      </c>
      <c r="J3" s="24" t="n">
        <v>100</v>
      </c>
      <c r="K3" s="0" t="n">
        <v>17795</v>
      </c>
      <c r="L3" s="23" t="s">
        <v>92</v>
      </c>
      <c r="M3" s="0" t="n">
        <v>3</v>
      </c>
      <c r="N3" s="23" t="s">
        <v>93</v>
      </c>
      <c r="O3" s="0" t="n">
        <v>201</v>
      </c>
      <c r="P3" s="23" t="s">
        <v>94</v>
      </c>
      <c r="Q3" s="23" t="s">
        <v>95</v>
      </c>
      <c r="R3" s="23" t="n">
        <f aca="false">YEAR(A3)</f>
        <v>2026</v>
      </c>
      <c r="S3" s="23" t="n">
        <f aca="false">IF(R3=2026,1,0)</f>
        <v>1</v>
      </c>
      <c r="T3" s="23" t="n">
        <f aca="false">IF(OR(P3="Individual",P3="Committee",P3="Union/Association",P3="Aggregated Unitemized Receipts"),1,0)</f>
        <v>1</v>
      </c>
      <c r="U3" s="0" t="str">
        <f aca="false">UPPER(TRIM(E3))</f>
        <v>MA</v>
      </c>
      <c r="V3" s="23" t="n">
        <f aca="false">IF(U3="MA",1,0)</f>
        <v>1</v>
      </c>
      <c r="W3" s="23" t="n">
        <f aca="false">IF(OR(ISNUMBER(SEARCH("malden",G3)),ISNUMBER(SEARCH("malden",H3))),1,0)</f>
        <v>0</v>
      </c>
      <c r="X3" s="23" t="n">
        <f aca="false">IF(AND(TRIM(G3)="",TRIM(H3)=""),1,0)</f>
        <v>0</v>
      </c>
    </row>
    <row r="4" customFormat="false" ht="15" hidden="false" customHeight="false" outlineLevel="0" collapsed="false">
      <c r="A4" s="22" t="n">
        <v>46259</v>
      </c>
      <c r="B4" s="23" t="s">
        <v>103</v>
      </c>
      <c r="C4" s="23" t="s">
        <v>104</v>
      </c>
      <c r="D4" s="23" t="s">
        <v>98</v>
      </c>
      <c r="E4" s="23" t="s">
        <v>99</v>
      </c>
      <c r="F4" s="23" t="s">
        <v>100</v>
      </c>
      <c r="G4" s="23" t="s">
        <v>91</v>
      </c>
      <c r="H4" s="23" t="s">
        <v>91</v>
      </c>
      <c r="J4" s="24" t="n">
        <v>50</v>
      </c>
      <c r="K4" s="0" t="n">
        <v>17795</v>
      </c>
      <c r="L4" s="23" t="s">
        <v>92</v>
      </c>
      <c r="M4" s="0" t="n">
        <v>3</v>
      </c>
      <c r="N4" s="23" t="s">
        <v>93</v>
      </c>
      <c r="O4" s="0" t="n">
        <v>201</v>
      </c>
      <c r="P4" s="23" t="s">
        <v>94</v>
      </c>
      <c r="Q4" s="23" t="s">
        <v>95</v>
      </c>
      <c r="R4" s="23" t="n">
        <f aca="false">YEAR(A4)</f>
        <v>2026</v>
      </c>
      <c r="S4" s="23" t="n">
        <f aca="false">IF(R4=2026,1,0)</f>
        <v>1</v>
      </c>
      <c r="T4" s="23" t="n">
        <f aca="false">IF(OR(P4="Individual",P4="Committee",P4="Union/Association",P4="Aggregated Unitemized Receipts"),1,0)</f>
        <v>1</v>
      </c>
      <c r="U4" s="0" t="str">
        <f aca="false">UPPER(TRIM(E4))</f>
        <v>MA</v>
      </c>
      <c r="V4" s="23" t="n">
        <f aca="false">IF(U4="MA",1,0)</f>
        <v>1</v>
      </c>
      <c r="W4" s="23" t="n">
        <f aca="false">IF(OR(ISNUMBER(SEARCH("malden",G4)),ISNUMBER(SEARCH("malden",H4))),1,0)</f>
        <v>0</v>
      </c>
      <c r="X4" s="23" t="n">
        <f aca="false">IF(AND(TRIM(G4)="",TRIM(H4)=""),1,0)</f>
        <v>0</v>
      </c>
    </row>
    <row r="5" customFormat="false" ht="15" hidden="false" customHeight="false" outlineLevel="0" collapsed="false">
      <c r="A5" s="22" t="n">
        <v>46259</v>
      </c>
      <c r="B5" s="23" t="s">
        <v>105</v>
      </c>
      <c r="C5" s="23" t="s">
        <v>106</v>
      </c>
      <c r="D5" s="23" t="s">
        <v>107</v>
      </c>
      <c r="E5" s="23" t="s">
        <v>108</v>
      </c>
      <c r="F5" s="23" t="s">
        <v>109</v>
      </c>
      <c r="G5" s="23" t="s">
        <v>110</v>
      </c>
      <c r="H5" s="23" t="s">
        <v>111</v>
      </c>
      <c r="J5" s="24" t="n">
        <v>1000</v>
      </c>
      <c r="K5" s="0" t="n">
        <v>17795</v>
      </c>
      <c r="L5" s="23" t="s">
        <v>92</v>
      </c>
      <c r="M5" s="0" t="n">
        <v>3</v>
      </c>
      <c r="N5" s="23" t="s">
        <v>93</v>
      </c>
      <c r="O5" s="0" t="n">
        <v>201</v>
      </c>
      <c r="P5" s="23" t="s">
        <v>94</v>
      </c>
      <c r="Q5" s="23" t="s">
        <v>95</v>
      </c>
      <c r="R5" s="23" t="n">
        <f aca="false">YEAR(A5)</f>
        <v>2026</v>
      </c>
      <c r="S5" s="23" t="n">
        <f aca="false">IF(R5=2026,1,0)</f>
        <v>1</v>
      </c>
      <c r="T5" s="23" t="n">
        <f aca="false">IF(OR(P5="Individual",P5="Committee",P5="Union/Association",P5="Aggregated Unitemized Receipts"),1,0)</f>
        <v>1</v>
      </c>
      <c r="U5" s="0" t="str">
        <f aca="false">UPPER(TRIM(E5))</f>
        <v>AZ</v>
      </c>
      <c r="V5" s="23" t="n">
        <f aca="false">IF(U5="MA",1,0)</f>
        <v>0</v>
      </c>
      <c r="W5" s="23" t="n">
        <f aca="false">IF(OR(ISNUMBER(SEARCH("malden",G5)),ISNUMBER(SEARCH("malden",H5))),1,0)</f>
        <v>0</v>
      </c>
      <c r="X5" s="23" t="n">
        <f aca="false">IF(AND(TRIM(G5)="",TRIM(H5)=""),1,0)</f>
        <v>0</v>
      </c>
    </row>
    <row r="6" customFormat="false" ht="15" hidden="false" customHeight="false" outlineLevel="0" collapsed="false">
      <c r="A6" s="22" t="n">
        <v>46259</v>
      </c>
      <c r="B6" s="23" t="s">
        <v>112</v>
      </c>
      <c r="C6" s="23" t="s">
        <v>113</v>
      </c>
      <c r="D6" s="23" t="s">
        <v>98</v>
      </c>
      <c r="E6" s="23" t="s">
        <v>99</v>
      </c>
      <c r="F6" s="23" t="s">
        <v>100</v>
      </c>
      <c r="G6" s="23" t="s">
        <v>114</v>
      </c>
      <c r="H6" s="23" t="s">
        <v>115</v>
      </c>
      <c r="J6" s="24" t="n">
        <v>100</v>
      </c>
      <c r="K6" s="0" t="n">
        <v>17795</v>
      </c>
      <c r="L6" s="23" t="s">
        <v>92</v>
      </c>
      <c r="M6" s="0" t="n">
        <v>3</v>
      </c>
      <c r="N6" s="23" t="s">
        <v>93</v>
      </c>
      <c r="O6" s="0" t="n">
        <v>201</v>
      </c>
      <c r="P6" s="23" t="s">
        <v>94</v>
      </c>
      <c r="Q6" s="23" t="s">
        <v>95</v>
      </c>
      <c r="R6" s="23" t="n">
        <f aca="false">YEAR(A6)</f>
        <v>2026</v>
      </c>
      <c r="S6" s="23" t="n">
        <f aca="false">IF(R6=2026,1,0)</f>
        <v>1</v>
      </c>
      <c r="T6" s="23" t="n">
        <f aca="false">IF(OR(P6="Individual",P6="Committee",P6="Union/Association",P6="Aggregated Unitemized Receipts"),1,0)</f>
        <v>1</v>
      </c>
      <c r="U6" s="0" t="str">
        <f aca="false">UPPER(TRIM(E6))</f>
        <v>MA</v>
      </c>
      <c r="V6" s="23" t="n">
        <f aca="false">IF(U6="MA",1,0)</f>
        <v>1</v>
      </c>
      <c r="W6" s="23" t="n">
        <f aca="false">IF(OR(ISNUMBER(SEARCH("malden",G6)),ISNUMBER(SEARCH("malden",H6))),1,0)</f>
        <v>0</v>
      </c>
      <c r="X6" s="23" t="n">
        <f aca="false">IF(AND(TRIM(G6)="",TRIM(H6)=""),1,0)</f>
        <v>0</v>
      </c>
    </row>
    <row r="7" customFormat="false" ht="15" hidden="false" customHeight="false" outlineLevel="0" collapsed="false">
      <c r="A7" s="22" t="n">
        <v>46259</v>
      </c>
      <c r="B7" s="23" t="s">
        <v>116</v>
      </c>
      <c r="C7" s="23" t="s">
        <v>117</v>
      </c>
      <c r="D7" s="23" t="s">
        <v>118</v>
      </c>
      <c r="E7" s="23" t="s">
        <v>119</v>
      </c>
      <c r="F7" s="23" t="s">
        <v>120</v>
      </c>
      <c r="G7" s="23" t="s">
        <v>121</v>
      </c>
      <c r="H7" s="23" t="s">
        <v>122</v>
      </c>
      <c r="J7" s="24" t="n">
        <v>25</v>
      </c>
      <c r="K7" s="0" t="n">
        <v>17795</v>
      </c>
      <c r="L7" s="23" t="s">
        <v>92</v>
      </c>
      <c r="M7" s="0" t="n">
        <v>3</v>
      </c>
      <c r="N7" s="23" t="s">
        <v>93</v>
      </c>
      <c r="O7" s="0" t="n">
        <v>201</v>
      </c>
      <c r="P7" s="23" t="s">
        <v>94</v>
      </c>
      <c r="Q7" s="23" t="s">
        <v>95</v>
      </c>
      <c r="R7" s="23" t="n">
        <f aca="false">YEAR(A7)</f>
        <v>2026</v>
      </c>
      <c r="S7" s="23" t="n">
        <f aca="false">IF(R7=2026,1,0)</f>
        <v>1</v>
      </c>
      <c r="T7" s="23" t="n">
        <f aca="false">IF(OR(P7="Individual",P7="Committee",P7="Union/Association",P7="Aggregated Unitemized Receipts"),1,0)</f>
        <v>1</v>
      </c>
      <c r="U7" s="0" t="str">
        <f aca="false">UPPER(TRIM(E7))</f>
        <v>IN</v>
      </c>
      <c r="V7" s="23" t="n">
        <f aca="false">IF(U7="MA",1,0)</f>
        <v>0</v>
      </c>
      <c r="W7" s="23" t="n">
        <f aca="false">IF(OR(ISNUMBER(SEARCH("malden",G7)),ISNUMBER(SEARCH("malden",H7))),1,0)</f>
        <v>0</v>
      </c>
      <c r="X7" s="23" t="n">
        <f aca="false">IF(AND(TRIM(G7)="",TRIM(H7)=""),1,0)</f>
        <v>0</v>
      </c>
    </row>
    <row r="8" customFormat="false" ht="15" hidden="false" customHeight="false" outlineLevel="0" collapsed="false">
      <c r="A8" s="22" t="n">
        <v>46259</v>
      </c>
      <c r="B8" s="23" t="s">
        <v>123</v>
      </c>
      <c r="C8" s="23" t="s">
        <v>124</v>
      </c>
      <c r="D8" s="23" t="s">
        <v>125</v>
      </c>
      <c r="E8" s="23" t="s">
        <v>126</v>
      </c>
      <c r="F8" s="23" t="s">
        <v>127</v>
      </c>
      <c r="G8" s="23" t="s">
        <v>121</v>
      </c>
      <c r="H8" s="23" t="s">
        <v>128</v>
      </c>
      <c r="J8" s="24" t="n">
        <v>100</v>
      </c>
      <c r="K8" s="0" t="n">
        <v>17795</v>
      </c>
      <c r="L8" s="23" t="s">
        <v>92</v>
      </c>
      <c r="M8" s="0" t="n">
        <v>3</v>
      </c>
      <c r="N8" s="23" t="s">
        <v>93</v>
      </c>
      <c r="O8" s="0" t="n">
        <v>201</v>
      </c>
      <c r="P8" s="23" t="s">
        <v>94</v>
      </c>
      <c r="Q8" s="23" t="s">
        <v>95</v>
      </c>
      <c r="R8" s="23" t="n">
        <f aca="false">YEAR(A8)</f>
        <v>2026</v>
      </c>
      <c r="S8" s="23" t="n">
        <f aca="false">IF(R8=2026,1,0)</f>
        <v>1</v>
      </c>
      <c r="T8" s="23" t="n">
        <f aca="false">IF(OR(P8="Individual",P8="Committee",P8="Union/Association",P8="Aggregated Unitemized Receipts"),1,0)</f>
        <v>1</v>
      </c>
      <c r="U8" s="0" t="str">
        <f aca="false">UPPER(TRIM(E8))</f>
        <v>MO</v>
      </c>
      <c r="V8" s="23" t="n">
        <f aca="false">IF(U8="MA",1,0)</f>
        <v>0</v>
      </c>
      <c r="W8" s="23" t="n">
        <f aca="false">IF(OR(ISNUMBER(SEARCH("malden",G8)),ISNUMBER(SEARCH("malden",H8))),1,0)</f>
        <v>0</v>
      </c>
      <c r="X8" s="23" t="n">
        <f aca="false">IF(AND(TRIM(G8)="",TRIM(H8)=""),1,0)</f>
        <v>0</v>
      </c>
    </row>
    <row r="9" customFormat="false" ht="15" hidden="false" customHeight="false" outlineLevel="0" collapsed="false">
      <c r="A9" s="22" t="n">
        <v>46259</v>
      </c>
      <c r="B9" s="23" t="s">
        <v>129</v>
      </c>
      <c r="C9" s="23" t="s">
        <v>130</v>
      </c>
      <c r="D9" s="23" t="s">
        <v>131</v>
      </c>
      <c r="E9" s="23" t="s">
        <v>132</v>
      </c>
      <c r="F9" s="23" t="s">
        <v>133</v>
      </c>
      <c r="G9" s="23" t="s">
        <v>121</v>
      </c>
      <c r="H9" s="23" t="s">
        <v>134</v>
      </c>
      <c r="J9" s="24" t="n">
        <v>75</v>
      </c>
      <c r="K9" s="0" t="n">
        <v>17795</v>
      </c>
      <c r="L9" s="23" t="s">
        <v>92</v>
      </c>
      <c r="M9" s="0" t="n">
        <v>3</v>
      </c>
      <c r="N9" s="23" t="s">
        <v>93</v>
      </c>
      <c r="O9" s="0" t="n">
        <v>201</v>
      </c>
      <c r="P9" s="23" t="s">
        <v>94</v>
      </c>
      <c r="Q9" s="23" t="s">
        <v>95</v>
      </c>
      <c r="R9" s="23" t="n">
        <f aca="false">YEAR(A9)</f>
        <v>2026</v>
      </c>
      <c r="S9" s="23" t="n">
        <f aca="false">IF(R9=2026,1,0)</f>
        <v>1</v>
      </c>
      <c r="T9" s="23" t="n">
        <f aca="false">IF(OR(P9="Individual",P9="Committee",P9="Union/Association",P9="Aggregated Unitemized Receipts"),1,0)</f>
        <v>1</v>
      </c>
      <c r="U9" s="0" t="str">
        <f aca="false">UPPER(TRIM(E9))</f>
        <v>VT</v>
      </c>
      <c r="V9" s="23" t="n">
        <f aca="false">IF(U9="MA",1,0)</f>
        <v>0</v>
      </c>
      <c r="W9" s="23" t="n">
        <f aca="false">IF(OR(ISNUMBER(SEARCH("malden",G9)),ISNUMBER(SEARCH("malden",H9))),1,0)</f>
        <v>0</v>
      </c>
      <c r="X9" s="23" t="n">
        <f aca="false">IF(AND(TRIM(G9)="",TRIM(H9)=""),1,0)</f>
        <v>0</v>
      </c>
    </row>
    <row r="10" customFormat="false" ht="15" hidden="false" customHeight="false" outlineLevel="0" collapsed="false">
      <c r="A10" s="22" t="n">
        <v>46259</v>
      </c>
      <c r="B10" s="23" t="s">
        <v>135</v>
      </c>
      <c r="C10" s="23" t="s">
        <v>136</v>
      </c>
      <c r="D10" s="23" t="s">
        <v>98</v>
      </c>
      <c r="E10" s="23" t="s">
        <v>99</v>
      </c>
      <c r="F10" s="23" t="s">
        <v>100</v>
      </c>
      <c r="G10" s="23" t="s">
        <v>137</v>
      </c>
      <c r="H10" s="23" t="s">
        <v>138</v>
      </c>
      <c r="J10" s="24" t="n">
        <v>50</v>
      </c>
      <c r="K10" s="0" t="n">
        <v>17795</v>
      </c>
      <c r="L10" s="23" t="s">
        <v>92</v>
      </c>
      <c r="M10" s="0" t="n">
        <v>3</v>
      </c>
      <c r="N10" s="23" t="s">
        <v>93</v>
      </c>
      <c r="O10" s="0" t="n">
        <v>201</v>
      </c>
      <c r="P10" s="23" t="s">
        <v>94</v>
      </c>
      <c r="Q10" s="23" t="s">
        <v>95</v>
      </c>
      <c r="R10" s="23" t="n">
        <f aca="false">YEAR(A10)</f>
        <v>2026</v>
      </c>
      <c r="S10" s="23" t="n">
        <f aca="false">IF(R10=2026,1,0)</f>
        <v>1</v>
      </c>
      <c r="T10" s="23" t="n">
        <f aca="false">IF(OR(P10="Individual",P10="Committee",P10="Union/Association",P10="Aggregated Unitemized Receipts"),1,0)</f>
        <v>1</v>
      </c>
      <c r="U10" s="0" t="str">
        <f aca="false">UPPER(TRIM(E10))</f>
        <v>MA</v>
      </c>
      <c r="V10" s="23" t="n">
        <f aca="false">IF(U10="MA",1,0)</f>
        <v>1</v>
      </c>
      <c r="W10" s="23" t="n">
        <f aca="false">IF(OR(ISNUMBER(SEARCH("malden",G10)),ISNUMBER(SEARCH("malden",H10))),1,0)</f>
        <v>1</v>
      </c>
      <c r="X10" s="23" t="n">
        <f aca="false">IF(AND(TRIM(G10)="",TRIM(H10)=""),1,0)</f>
        <v>0</v>
      </c>
    </row>
    <row r="11" customFormat="false" ht="15" hidden="false" customHeight="false" outlineLevel="0" collapsed="false">
      <c r="A11" s="22" t="n">
        <v>46259</v>
      </c>
      <c r="B11" s="23" t="s">
        <v>139</v>
      </c>
      <c r="C11" s="23" t="s">
        <v>140</v>
      </c>
      <c r="D11" s="23" t="s">
        <v>98</v>
      </c>
      <c r="E11" s="23" t="s">
        <v>99</v>
      </c>
      <c r="F11" s="23" t="s">
        <v>100</v>
      </c>
      <c r="G11" s="23" t="s">
        <v>91</v>
      </c>
      <c r="H11" s="23" t="s">
        <v>91</v>
      </c>
      <c r="J11" s="24" t="n">
        <v>25</v>
      </c>
      <c r="K11" s="0" t="n">
        <v>17795</v>
      </c>
      <c r="L11" s="23" t="s">
        <v>92</v>
      </c>
      <c r="M11" s="0" t="n">
        <v>3</v>
      </c>
      <c r="N11" s="23" t="s">
        <v>93</v>
      </c>
      <c r="O11" s="0" t="n">
        <v>201</v>
      </c>
      <c r="P11" s="23" t="s">
        <v>94</v>
      </c>
      <c r="Q11" s="23" t="s">
        <v>95</v>
      </c>
      <c r="R11" s="23" t="n">
        <f aca="false">YEAR(A11)</f>
        <v>2026</v>
      </c>
      <c r="S11" s="23" t="n">
        <f aca="false">IF(R11=2026,1,0)</f>
        <v>1</v>
      </c>
      <c r="T11" s="23" t="n">
        <f aca="false">IF(OR(P11="Individual",P11="Committee",P11="Union/Association",P11="Aggregated Unitemized Receipts"),1,0)</f>
        <v>1</v>
      </c>
      <c r="U11" s="0" t="str">
        <f aca="false">UPPER(TRIM(E11))</f>
        <v>MA</v>
      </c>
      <c r="V11" s="23" t="n">
        <f aca="false">IF(U11="MA",1,0)</f>
        <v>1</v>
      </c>
      <c r="W11" s="23" t="n">
        <f aca="false">IF(OR(ISNUMBER(SEARCH("malden",G11)),ISNUMBER(SEARCH("malden",H11))),1,0)</f>
        <v>0</v>
      </c>
      <c r="X11" s="23" t="n">
        <f aca="false">IF(AND(TRIM(G11)="",TRIM(H11)=""),1,0)</f>
        <v>0</v>
      </c>
    </row>
    <row r="12" customFormat="false" ht="15" hidden="false" customHeight="false" outlineLevel="0" collapsed="false">
      <c r="A12" s="22" t="n">
        <v>46259</v>
      </c>
      <c r="B12" s="23" t="s">
        <v>141</v>
      </c>
      <c r="C12" s="23" t="s">
        <v>142</v>
      </c>
      <c r="D12" s="23" t="s">
        <v>98</v>
      </c>
      <c r="E12" s="23" t="s">
        <v>99</v>
      </c>
      <c r="F12" s="23" t="s">
        <v>100</v>
      </c>
      <c r="G12" s="23" t="s">
        <v>143</v>
      </c>
      <c r="H12" s="23" t="s">
        <v>144</v>
      </c>
      <c r="J12" s="24" t="n">
        <v>50</v>
      </c>
      <c r="K12" s="0" t="n">
        <v>17795</v>
      </c>
      <c r="L12" s="23" t="s">
        <v>92</v>
      </c>
      <c r="M12" s="0" t="n">
        <v>3</v>
      </c>
      <c r="N12" s="23" t="s">
        <v>93</v>
      </c>
      <c r="O12" s="0" t="n">
        <v>201</v>
      </c>
      <c r="P12" s="23" t="s">
        <v>94</v>
      </c>
      <c r="Q12" s="23" t="s">
        <v>95</v>
      </c>
      <c r="R12" s="23" t="n">
        <f aca="false">YEAR(A12)</f>
        <v>2026</v>
      </c>
      <c r="S12" s="23" t="n">
        <f aca="false">IF(R12=2026,1,0)</f>
        <v>1</v>
      </c>
      <c r="T12" s="23" t="n">
        <f aca="false">IF(OR(P12="Individual",P12="Committee",P12="Union/Association",P12="Aggregated Unitemized Receipts"),1,0)</f>
        <v>1</v>
      </c>
      <c r="U12" s="0" t="str">
        <f aca="false">UPPER(TRIM(E12))</f>
        <v>MA</v>
      </c>
      <c r="V12" s="23" t="n">
        <f aca="false">IF(U12="MA",1,0)</f>
        <v>1</v>
      </c>
      <c r="W12" s="23" t="n">
        <f aca="false">IF(OR(ISNUMBER(SEARCH("malden",G12)),ISNUMBER(SEARCH("malden",H12))),1,0)</f>
        <v>0</v>
      </c>
      <c r="X12" s="23" t="n">
        <f aca="false">IF(AND(TRIM(G12)="",TRIM(H12)=""),1,0)</f>
        <v>0</v>
      </c>
    </row>
    <row r="13" customFormat="false" ht="15" hidden="false" customHeight="false" outlineLevel="0" collapsed="false">
      <c r="A13" s="22" t="n">
        <v>46259</v>
      </c>
      <c r="B13" s="23" t="s">
        <v>145</v>
      </c>
      <c r="C13" s="23" t="s">
        <v>146</v>
      </c>
      <c r="D13" s="23" t="s">
        <v>98</v>
      </c>
      <c r="E13" s="23" t="s">
        <v>99</v>
      </c>
      <c r="F13" s="23" t="s">
        <v>100</v>
      </c>
      <c r="G13" s="23" t="s">
        <v>121</v>
      </c>
      <c r="H13" s="23" t="s">
        <v>147</v>
      </c>
      <c r="J13" s="24" t="n">
        <v>100</v>
      </c>
      <c r="K13" s="0" t="n">
        <v>17795</v>
      </c>
      <c r="L13" s="23" t="s">
        <v>92</v>
      </c>
      <c r="M13" s="0" t="n">
        <v>3</v>
      </c>
      <c r="N13" s="23" t="s">
        <v>93</v>
      </c>
      <c r="O13" s="0" t="n">
        <v>201</v>
      </c>
      <c r="P13" s="23" t="s">
        <v>94</v>
      </c>
      <c r="Q13" s="23" t="s">
        <v>95</v>
      </c>
      <c r="R13" s="23" t="n">
        <f aca="false">YEAR(A13)</f>
        <v>2026</v>
      </c>
      <c r="S13" s="23" t="n">
        <f aca="false">IF(R13=2026,1,0)</f>
        <v>1</v>
      </c>
      <c r="T13" s="23" t="n">
        <f aca="false">IF(OR(P13="Individual",P13="Committee",P13="Union/Association",P13="Aggregated Unitemized Receipts"),1,0)</f>
        <v>1</v>
      </c>
      <c r="U13" s="0" t="str">
        <f aca="false">UPPER(TRIM(E13))</f>
        <v>MA</v>
      </c>
      <c r="V13" s="23" t="n">
        <f aca="false">IF(U13="MA",1,0)</f>
        <v>1</v>
      </c>
      <c r="W13" s="23" t="n">
        <f aca="false">IF(OR(ISNUMBER(SEARCH("malden",G13)),ISNUMBER(SEARCH("malden",H13))),1,0)</f>
        <v>1</v>
      </c>
      <c r="X13" s="23" t="n">
        <f aca="false">IF(AND(TRIM(G13)="",TRIM(H13)=""),1,0)</f>
        <v>0</v>
      </c>
    </row>
    <row r="14" customFormat="false" ht="15" hidden="false" customHeight="false" outlineLevel="0" collapsed="false">
      <c r="A14" s="22" t="n">
        <v>46259</v>
      </c>
      <c r="B14" s="23" t="s">
        <v>148</v>
      </c>
      <c r="C14" s="23" t="s">
        <v>149</v>
      </c>
      <c r="D14" s="23" t="s">
        <v>98</v>
      </c>
      <c r="E14" s="23" t="s">
        <v>99</v>
      </c>
      <c r="F14" s="23" t="s">
        <v>100</v>
      </c>
      <c r="G14" s="23" t="s">
        <v>150</v>
      </c>
      <c r="H14" s="23" t="s">
        <v>151</v>
      </c>
      <c r="J14" s="24" t="n">
        <v>100</v>
      </c>
      <c r="K14" s="0" t="n">
        <v>17795</v>
      </c>
      <c r="L14" s="23" t="s">
        <v>92</v>
      </c>
      <c r="M14" s="0" t="n">
        <v>3</v>
      </c>
      <c r="N14" s="23" t="s">
        <v>93</v>
      </c>
      <c r="O14" s="0" t="n">
        <v>201</v>
      </c>
      <c r="P14" s="23" t="s">
        <v>94</v>
      </c>
      <c r="Q14" s="23" t="s">
        <v>95</v>
      </c>
      <c r="R14" s="23" t="n">
        <f aca="false">YEAR(A14)</f>
        <v>2026</v>
      </c>
      <c r="S14" s="23" t="n">
        <f aca="false">IF(R14=2026,1,0)</f>
        <v>1</v>
      </c>
      <c r="T14" s="23" t="n">
        <f aca="false">IF(OR(P14="Individual",P14="Committee",P14="Union/Association",P14="Aggregated Unitemized Receipts"),1,0)</f>
        <v>1</v>
      </c>
      <c r="U14" s="0" t="str">
        <f aca="false">UPPER(TRIM(E14))</f>
        <v>MA</v>
      </c>
      <c r="V14" s="23" t="n">
        <f aca="false">IF(U14="MA",1,0)</f>
        <v>1</v>
      </c>
      <c r="W14" s="23" t="n">
        <f aca="false">IF(OR(ISNUMBER(SEARCH("malden",G14)),ISNUMBER(SEARCH("malden",H14))),1,0)</f>
        <v>0</v>
      </c>
      <c r="X14" s="23" t="n">
        <f aca="false">IF(AND(TRIM(G14)="",TRIM(H14)=""),1,0)</f>
        <v>0</v>
      </c>
    </row>
    <row r="15" customFormat="false" ht="15" hidden="false" customHeight="false" outlineLevel="0" collapsed="false">
      <c r="A15" s="22" t="n">
        <v>46259</v>
      </c>
      <c r="B15" s="23" t="s">
        <v>152</v>
      </c>
      <c r="C15" s="23" t="s">
        <v>153</v>
      </c>
      <c r="D15" s="23" t="s">
        <v>98</v>
      </c>
      <c r="E15" s="23" t="s">
        <v>99</v>
      </c>
      <c r="F15" s="23" t="s">
        <v>100</v>
      </c>
      <c r="G15" s="23" t="s">
        <v>154</v>
      </c>
      <c r="H15" s="23" t="s">
        <v>155</v>
      </c>
      <c r="J15" s="24" t="n">
        <v>100</v>
      </c>
      <c r="K15" s="0" t="n">
        <v>17795</v>
      </c>
      <c r="L15" s="23" t="s">
        <v>92</v>
      </c>
      <c r="M15" s="0" t="n">
        <v>3</v>
      </c>
      <c r="N15" s="23" t="s">
        <v>93</v>
      </c>
      <c r="O15" s="0" t="n">
        <v>201</v>
      </c>
      <c r="P15" s="23" t="s">
        <v>94</v>
      </c>
      <c r="Q15" s="23" t="s">
        <v>95</v>
      </c>
      <c r="R15" s="23" t="n">
        <f aca="false">YEAR(A15)</f>
        <v>2026</v>
      </c>
      <c r="S15" s="23" t="n">
        <f aca="false">IF(R15=2026,1,0)</f>
        <v>1</v>
      </c>
      <c r="T15" s="23" t="n">
        <f aca="false">IF(OR(P15="Individual",P15="Committee",P15="Union/Association",P15="Aggregated Unitemized Receipts"),1,0)</f>
        <v>1</v>
      </c>
      <c r="U15" s="0" t="str">
        <f aca="false">UPPER(TRIM(E15))</f>
        <v>MA</v>
      </c>
      <c r="V15" s="23" t="n">
        <f aca="false">IF(U15="MA",1,0)</f>
        <v>1</v>
      </c>
      <c r="W15" s="23" t="n">
        <f aca="false">IF(OR(ISNUMBER(SEARCH("malden",G15)),ISNUMBER(SEARCH("malden",H15))),1,0)</f>
        <v>0</v>
      </c>
      <c r="X15" s="23" t="n">
        <f aca="false">IF(AND(TRIM(G15)="",TRIM(H15)=""),1,0)</f>
        <v>0</v>
      </c>
    </row>
    <row r="16" customFormat="false" ht="15" hidden="false" customHeight="false" outlineLevel="0" collapsed="false">
      <c r="A16" s="22" t="n">
        <v>46259</v>
      </c>
      <c r="B16" s="23" t="s">
        <v>156</v>
      </c>
      <c r="C16" s="23" t="s">
        <v>157</v>
      </c>
      <c r="D16" s="23" t="s">
        <v>98</v>
      </c>
      <c r="E16" s="23" t="s">
        <v>99</v>
      </c>
      <c r="F16" s="23" t="s">
        <v>100</v>
      </c>
      <c r="G16" s="23" t="s">
        <v>158</v>
      </c>
      <c r="H16" s="23" t="s">
        <v>159</v>
      </c>
      <c r="J16" s="24" t="n">
        <v>100</v>
      </c>
      <c r="K16" s="0" t="n">
        <v>17795</v>
      </c>
      <c r="L16" s="23" t="s">
        <v>92</v>
      </c>
      <c r="M16" s="0" t="n">
        <v>3</v>
      </c>
      <c r="N16" s="23" t="s">
        <v>93</v>
      </c>
      <c r="O16" s="0" t="n">
        <v>201</v>
      </c>
      <c r="P16" s="23" t="s">
        <v>94</v>
      </c>
      <c r="Q16" s="23" t="s">
        <v>95</v>
      </c>
      <c r="R16" s="23" t="n">
        <f aca="false">YEAR(A16)</f>
        <v>2026</v>
      </c>
      <c r="S16" s="23" t="n">
        <f aca="false">IF(R16=2026,1,0)</f>
        <v>1</v>
      </c>
      <c r="T16" s="23" t="n">
        <f aca="false">IF(OR(P16="Individual",P16="Committee",P16="Union/Association",P16="Aggregated Unitemized Receipts"),1,0)</f>
        <v>1</v>
      </c>
      <c r="U16" s="0" t="str">
        <f aca="false">UPPER(TRIM(E16))</f>
        <v>MA</v>
      </c>
      <c r="V16" s="23" t="n">
        <f aca="false">IF(U16="MA",1,0)</f>
        <v>1</v>
      </c>
      <c r="W16" s="23" t="n">
        <f aca="false">IF(OR(ISNUMBER(SEARCH("malden",G16)),ISNUMBER(SEARCH("malden",H16))),1,0)</f>
        <v>0</v>
      </c>
      <c r="X16" s="23" t="n">
        <f aca="false">IF(AND(TRIM(G16)="",TRIM(H16)=""),1,0)</f>
        <v>0</v>
      </c>
    </row>
    <row r="17" customFormat="false" ht="15" hidden="false" customHeight="false" outlineLevel="0" collapsed="false">
      <c r="A17" s="22" t="n">
        <v>46259</v>
      </c>
      <c r="B17" s="23" t="s">
        <v>160</v>
      </c>
      <c r="C17" s="23" t="s">
        <v>161</v>
      </c>
      <c r="D17" s="23" t="s">
        <v>98</v>
      </c>
      <c r="E17" s="23" t="s">
        <v>99</v>
      </c>
      <c r="F17" s="23" t="s">
        <v>100</v>
      </c>
      <c r="G17" s="23" t="s">
        <v>162</v>
      </c>
      <c r="H17" s="23" t="s">
        <v>163</v>
      </c>
      <c r="J17" s="24" t="n">
        <v>50</v>
      </c>
      <c r="K17" s="0" t="n">
        <v>17795</v>
      </c>
      <c r="L17" s="23" t="s">
        <v>92</v>
      </c>
      <c r="M17" s="0" t="n">
        <v>3</v>
      </c>
      <c r="N17" s="23" t="s">
        <v>93</v>
      </c>
      <c r="O17" s="0" t="n">
        <v>201</v>
      </c>
      <c r="P17" s="23" t="s">
        <v>94</v>
      </c>
      <c r="Q17" s="23" t="s">
        <v>95</v>
      </c>
      <c r="R17" s="23" t="n">
        <f aca="false">YEAR(A17)</f>
        <v>2026</v>
      </c>
      <c r="S17" s="23" t="n">
        <f aca="false">IF(R17=2026,1,0)</f>
        <v>1</v>
      </c>
      <c r="T17" s="23" t="n">
        <f aca="false">IF(OR(P17="Individual",P17="Committee",P17="Union/Association",P17="Aggregated Unitemized Receipts"),1,0)</f>
        <v>1</v>
      </c>
      <c r="U17" s="0" t="str">
        <f aca="false">UPPER(TRIM(E17))</f>
        <v>MA</v>
      </c>
      <c r="V17" s="23" t="n">
        <f aca="false">IF(U17="MA",1,0)</f>
        <v>1</v>
      </c>
      <c r="W17" s="23" t="n">
        <f aca="false">IF(OR(ISNUMBER(SEARCH("malden",G17)),ISNUMBER(SEARCH("malden",H17))),1,0)</f>
        <v>0</v>
      </c>
      <c r="X17" s="23" t="n">
        <f aca="false">IF(AND(TRIM(G17)="",TRIM(H17)=""),1,0)</f>
        <v>0</v>
      </c>
    </row>
    <row r="18" customFormat="false" ht="15" hidden="false" customHeight="false" outlineLevel="0" collapsed="false">
      <c r="A18" s="22" t="n">
        <v>46259</v>
      </c>
      <c r="B18" s="23" t="s">
        <v>164</v>
      </c>
      <c r="C18" s="23" t="s">
        <v>165</v>
      </c>
      <c r="D18" s="23" t="s">
        <v>98</v>
      </c>
      <c r="E18" s="23" t="s">
        <v>99</v>
      </c>
      <c r="F18" s="23" t="s">
        <v>100</v>
      </c>
      <c r="G18" s="23" t="s">
        <v>166</v>
      </c>
      <c r="H18" s="23" t="s">
        <v>167</v>
      </c>
      <c r="J18" s="24" t="n">
        <v>25</v>
      </c>
      <c r="K18" s="0" t="n">
        <v>17795</v>
      </c>
      <c r="L18" s="23" t="s">
        <v>92</v>
      </c>
      <c r="M18" s="0" t="n">
        <v>3</v>
      </c>
      <c r="N18" s="23" t="s">
        <v>93</v>
      </c>
      <c r="O18" s="0" t="n">
        <v>201</v>
      </c>
      <c r="P18" s="23" t="s">
        <v>94</v>
      </c>
      <c r="Q18" s="23" t="s">
        <v>95</v>
      </c>
      <c r="R18" s="23" t="n">
        <f aca="false">YEAR(A18)</f>
        <v>2026</v>
      </c>
      <c r="S18" s="23" t="n">
        <f aca="false">IF(R18=2026,1,0)</f>
        <v>1</v>
      </c>
      <c r="T18" s="23" t="n">
        <f aca="false">IF(OR(P18="Individual",P18="Committee",P18="Union/Association",P18="Aggregated Unitemized Receipts"),1,0)</f>
        <v>1</v>
      </c>
      <c r="U18" s="0" t="str">
        <f aca="false">UPPER(TRIM(E18))</f>
        <v>MA</v>
      </c>
      <c r="V18" s="23" t="n">
        <f aca="false">IF(U18="MA",1,0)</f>
        <v>1</v>
      </c>
      <c r="W18" s="23" t="n">
        <f aca="false">IF(OR(ISNUMBER(SEARCH("malden",G18)),ISNUMBER(SEARCH("malden",H18))),1,0)</f>
        <v>0</v>
      </c>
      <c r="X18" s="23" t="n">
        <f aca="false">IF(AND(TRIM(G18)="",TRIM(H18)=""),1,0)</f>
        <v>0</v>
      </c>
    </row>
    <row r="19" customFormat="false" ht="15" hidden="false" customHeight="false" outlineLevel="0" collapsed="false">
      <c r="A19" s="22" t="n">
        <v>46259</v>
      </c>
      <c r="B19" s="23" t="s">
        <v>168</v>
      </c>
      <c r="C19" s="23" t="s">
        <v>169</v>
      </c>
      <c r="D19" s="23" t="s">
        <v>98</v>
      </c>
      <c r="E19" s="23" t="s">
        <v>99</v>
      </c>
      <c r="F19" s="23" t="s">
        <v>100</v>
      </c>
      <c r="G19" s="23" t="s">
        <v>166</v>
      </c>
      <c r="H19" s="23" t="s">
        <v>170</v>
      </c>
      <c r="J19" s="24" t="n">
        <v>50</v>
      </c>
      <c r="K19" s="0" t="n">
        <v>17795</v>
      </c>
      <c r="L19" s="23" t="s">
        <v>92</v>
      </c>
      <c r="M19" s="0" t="n">
        <v>3</v>
      </c>
      <c r="N19" s="23" t="s">
        <v>93</v>
      </c>
      <c r="O19" s="0" t="n">
        <v>201</v>
      </c>
      <c r="P19" s="23" t="s">
        <v>94</v>
      </c>
      <c r="Q19" s="23" t="s">
        <v>95</v>
      </c>
      <c r="R19" s="23" t="n">
        <f aca="false">YEAR(A19)</f>
        <v>2026</v>
      </c>
      <c r="S19" s="23" t="n">
        <f aca="false">IF(R19=2026,1,0)</f>
        <v>1</v>
      </c>
      <c r="T19" s="23" t="n">
        <f aca="false">IF(OR(P19="Individual",P19="Committee",P19="Union/Association",P19="Aggregated Unitemized Receipts"),1,0)</f>
        <v>1</v>
      </c>
      <c r="U19" s="0" t="str">
        <f aca="false">UPPER(TRIM(E19))</f>
        <v>MA</v>
      </c>
      <c r="V19" s="23" t="n">
        <f aca="false">IF(U19="MA",1,0)</f>
        <v>1</v>
      </c>
      <c r="W19" s="23" t="n">
        <f aca="false">IF(OR(ISNUMBER(SEARCH("malden",G19)),ISNUMBER(SEARCH("malden",H19))),1,0)</f>
        <v>0</v>
      </c>
      <c r="X19" s="23" t="n">
        <f aca="false">IF(AND(TRIM(G19)="",TRIM(H19)=""),1,0)</f>
        <v>0</v>
      </c>
    </row>
    <row r="20" customFormat="false" ht="15" hidden="false" customHeight="false" outlineLevel="0" collapsed="false">
      <c r="A20" s="22" t="n">
        <v>46259</v>
      </c>
      <c r="B20" s="23" t="s">
        <v>171</v>
      </c>
      <c r="C20" s="23" t="s">
        <v>172</v>
      </c>
      <c r="D20" s="23" t="s">
        <v>98</v>
      </c>
      <c r="E20" s="23" t="s">
        <v>99</v>
      </c>
      <c r="F20" s="23" t="s">
        <v>100</v>
      </c>
      <c r="G20" s="23" t="s">
        <v>173</v>
      </c>
      <c r="H20" s="23" t="s">
        <v>174</v>
      </c>
      <c r="J20" s="24" t="n">
        <v>25</v>
      </c>
      <c r="K20" s="0" t="n">
        <v>17795</v>
      </c>
      <c r="L20" s="23" t="s">
        <v>92</v>
      </c>
      <c r="M20" s="0" t="n">
        <v>3</v>
      </c>
      <c r="N20" s="23" t="s">
        <v>93</v>
      </c>
      <c r="O20" s="0" t="n">
        <v>201</v>
      </c>
      <c r="P20" s="23" t="s">
        <v>94</v>
      </c>
      <c r="Q20" s="23" t="s">
        <v>95</v>
      </c>
      <c r="R20" s="23" t="n">
        <f aca="false">YEAR(A20)</f>
        <v>2026</v>
      </c>
      <c r="S20" s="23" t="n">
        <f aca="false">IF(R20=2026,1,0)</f>
        <v>1</v>
      </c>
      <c r="T20" s="23" t="n">
        <f aca="false">IF(OR(P20="Individual",P20="Committee",P20="Union/Association",P20="Aggregated Unitemized Receipts"),1,0)</f>
        <v>1</v>
      </c>
      <c r="U20" s="0" t="str">
        <f aca="false">UPPER(TRIM(E20))</f>
        <v>MA</v>
      </c>
      <c r="V20" s="23" t="n">
        <f aca="false">IF(U20="MA",1,0)</f>
        <v>1</v>
      </c>
      <c r="W20" s="23" t="n">
        <f aca="false">IF(OR(ISNUMBER(SEARCH("malden",G20)),ISNUMBER(SEARCH("malden",H20))),1,0)</f>
        <v>0</v>
      </c>
      <c r="X20" s="23" t="n">
        <f aca="false">IF(AND(TRIM(G20)="",TRIM(H20)=""),1,0)</f>
        <v>0</v>
      </c>
    </row>
    <row r="21" customFormat="false" ht="15" hidden="false" customHeight="false" outlineLevel="0" collapsed="false">
      <c r="A21" s="22" t="n">
        <v>46259</v>
      </c>
      <c r="B21" s="23" t="s">
        <v>175</v>
      </c>
      <c r="C21" s="23" t="s">
        <v>176</v>
      </c>
      <c r="D21" s="23" t="s">
        <v>98</v>
      </c>
      <c r="E21" s="23" t="s">
        <v>99</v>
      </c>
      <c r="F21" s="23" t="s">
        <v>100</v>
      </c>
      <c r="G21" s="23" t="s">
        <v>166</v>
      </c>
      <c r="H21" s="23" t="s">
        <v>177</v>
      </c>
      <c r="J21" s="24" t="n">
        <v>100</v>
      </c>
      <c r="K21" s="0" t="n">
        <v>17795</v>
      </c>
      <c r="L21" s="23" t="s">
        <v>92</v>
      </c>
      <c r="M21" s="0" t="n">
        <v>3</v>
      </c>
      <c r="N21" s="23" t="s">
        <v>93</v>
      </c>
      <c r="O21" s="0" t="n">
        <v>201</v>
      </c>
      <c r="P21" s="23" t="s">
        <v>94</v>
      </c>
      <c r="Q21" s="23" t="s">
        <v>95</v>
      </c>
      <c r="R21" s="23" t="n">
        <f aca="false">YEAR(A21)</f>
        <v>2026</v>
      </c>
      <c r="S21" s="23" t="n">
        <f aca="false">IF(R21=2026,1,0)</f>
        <v>1</v>
      </c>
      <c r="T21" s="23" t="n">
        <f aca="false">IF(OR(P21="Individual",P21="Committee",P21="Union/Association",P21="Aggregated Unitemized Receipts"),1,0)</f>
        <v>1</v>
      </c>
      <c r="U21" s="0" t="str">
        <f aca="false">UPPER(TRIM(E21))</f>
        <v>MA</v>
      </c>
      <c r="V21" s="23" t="n">
        <f aca="false">IF(U21="MA",1,0)</f>
        <v>1</v>
      </c>
      <c r="W21" s="23" t="n">
        <f aca="false">IF(OR(ISNUMBER(SEARCH("malden",G21)),ISNUMBER(SEARCH("malden",H21))),1,0)</f>
        <v>0</v>
      </c>
      <c r="X21" s="23" t="n">
        <f aca="false">IF(AND(TRIM(G21)="",TRIM(H21)=""),1,0)</f>
        <v>0</v>
      </c>
    </row>
    <row r="22" customFormat="false" ht="15" hidden="false" customHeight="false" outlineLevel="0" collapsed="false">
      <c r="A22" s="22" t="n">
        <v>46259</v>
      </c>
      <c r="B22" s="23" t="s">
        <v>175</v>
      </c>
      <c r="C22" s="23" t="s">
        <v>176</v>
      </c>
      <c r="D22" s="23" t="s">
        <v>98</v>
      </c>
      <c r="E22" s="23" t="s">
        <v>99</v>
      </c>
      <c r="F22" s="23" t="s">
        <v>100</v>
      </c>
      <c r="G22" s="23" t="s">
        <v>166</v>
      </c>
      <c r="H22" s="23" t="s">
        <v>177</v>
      </c>
      <c r="J22" s="24" t="n">
        <v>250</v>
      </c>
      <c r="K22" s="0" t="n">
        <v>17795</v>
      </c>
      <c r="L22" s="23" t="s">
        <v>92</v>
      </c>
      <c r="M22" s="0" t="n">
        <v>3</v>
      </c>
      <c r="N22" s="23" t="s">
        <v>93</v>
      </c>
      <c r="O22" s="0" t="n">
        <v>201</v>
      </c>
      <c r="P22" s="23" t="s">
        <v>94</v>
      </c>
      <c r="Q22" s="23" t="s">
        <v>95</v>
      </c>
      <c r="R22" s="23" t="n">
        <f aca="false">YEAR(A22)</f>
        <v>2026</v>
      </c>
      <c r="S22" s="23" t="n">
        <f aca="false">IF(R22=2026,1,0)</f>
        <v>1</v>
      </c>
      <c r="T22" s="23" t="n">
        <f aca="false">IF(OR(P22="Individual",P22="Committee",P22="Union/Association",P22="Aggregated Unitemized Receipts"),1,0)</f>
        <v>1</v>
      </c>
      <c r="U22" s="0" t="str">
        <f aca="false">UPPER(TRIM(E22))</f>
        <v>MA</v>
      </c>
      <c r="V22" s="23" t="n">
        <f aca="false">IF(U22="MA",1,0)</f>
        <v>1</v>
      </c>
      <c r="W22" s="23" t="n">
        <f aca="false">IF(OR(ISNUMBER(SEARCH("malden",G22)),ISNUMBER(SEARCH("malden",H22))),1,0)</f>
        <v>0</v>
      </c>
      <c r="X22" s="23" t="n">
        <f aca="false">IF(AND(TRIM(G22)="",TRIM(H22)=""),1,0)</f>
        <v>0</v>
      </c>
    </row>
    <row r="23" customFormat="false" ht="15" hidden="false" customHeight="false" outlineLevel="0" collapsed="false">
      <c r="A23" s="22" t="n">
        <v>46254</v>
      </c>
      <c r="B23" s="23" t="s">
        <v>178</v>
      </c>
      <c r="C23" s="23" t="s">
        <v>179</v>
      </c>
      <c r="D23" s="23" t="s">
        <v>98</v>
      </c>
      <c r="E23" s="23" t="s">
        <v>99</v>
      </c>
      <c r="F23" s="23" t="s">
        <v>100</v>
      </c>
      <c r="G23" s="23" t="s">
        <v>180</v>
      </c>
      <c r="H23" s="23" t="s">
        <v>181</v>
      </c>
      <c r="J23" s="24" t="n">
        <v>1000</v>
      </c>
      <c r="K23" s="0" t="n">
        <v>17795</v>
      </c>
      <c r="L23" s="23" t="s">
        <v>92</v>
      </c>
      <c r="M23" s="0" t="n">
        <v>1</v>
      </c>
      <c r="N23" s="23" t="s">
        <v>182</v>
      </c>
      <c r="O23" s="0" t="n">
        <v>201</v>
      </c>
      <c r="P23" s="23" t="s">
        <v>94</v>
      </c>
      <c r="Q23" s="23" t="s">
        <v>183</v>
      </c>
      <c r="R23" s="23" t="n">
        <f aca="false">YEAR(A23)</f>
        <v>2026</v>
      </c>
      <c r="S23" s="23" t="n">
        <f aca="false">IF(R23=2026,1,0)</f>
        <v>1</v>
      </c>
      <c r="T23" s="23" t="n">
        <f aca="false">IF(OR(P23="Individual",P23="Committee",P23="Union/Association",P23="Aggregated Unitemized Receipts"),1,0)</f>
        <v>1</v>
      </c>
      <c r="U23" s="0" t="str">
        <f aca="false">UPPER(TRIM(E23))</f>
        <v>MA</v>
      </c>
      <c r="V23" s="23" t="n">
        <f aca="false">IF(U23="MA",1,0)</f>
        <v>1</v>
      </c>
      <c r="W23" s="23" t="n">
        <f aca="false">IF(OR(ISNUMBER(SEARCH("malden",G23)),ISNUMBER(SEARCH("malden",H23))),1,0)</f>
        <v>0</v>
      </c>
      <c r="X23" s="23" t="n">
        <f aca="false">IF(AND(TRIM(G23)="",TRIM(H23)=""),1,0)</f>
        <v>0</v>
      </c>
    </row>
    <row r="24" customFormat="false" ht="15" hidden="false" customHeight="false" outlineLevel="0" collapsed="false">
      <c r="A24" s="22" t="n">
        <v>46253</v>
      </c>
      <c r="B24" s="23" t="s">
        <v>184</v>
      </c>
      <c r="C24" s="23" t="s">
        <v>185</v>
      </c>
      <c r="D24" s="23" t="s">
        <v>98</v>
      </c>
      <c r="E24" s="23" t="s">
        <v>99</v>
      </c>
      <c r="F24" s="23" t="s">
        <v>100</v>
      </c>
      <c r="G24" s="23" t="s">
        <v>186</v>
      </c>
      <c r="H24" s="23" t="s">
        <v>138</v>
      </c>
      <c r="J24" s="24" t="n">
        <v>100</v>
      </c>
      <c r="K24" s="0" t="n">
        <v>17795</v>
      </c>
      <c r="L24" s="23" t="s">
        <v>92</v>
      </c>
      <c r="M24" s="0" t="n">
        <v>1</v>
      </c>
      <c r="N24" s="23" t="s">
        <v>182</v>
      </c>
      <c r="O24" s="0" t="n">
        <v>201</v>
      </c>
      <c r="P24" s="23" t="s">
        <v>94</v>
      </c>
      <c r="Q24" s="23" t="s">
        <v>187</v>
      </c>
      <c r="R24" s="23" t="n">
        <f aca="false">YEAR(A24)</f>
        <v>2026</v>
      </c>
      <c r="S24" s="23" t="n">
        <f aca="false">IF(R24=2026,1,0)</f>
        <v>1</v>
      </c>
      <c r="T24" s="23" t="n">
        <f aca="false">IF(OR(P24="Individual",P24="Committee",P24="Union/Association",P24="Aggregated Unitemized Receipts"),1,0)</f>
        <v>1</v>
      </c>
      <c r="U24" s="0" t="str">
        <f aca="false">UPPER(TRIM(E24))</f>
        <v>MA</v>
      </c>
      <c r="V24" s="23" t="n">
        <f aca="false">IF(U24="MA",1,0)</f>
        <v>1</v>
      </c>
      <c r="W24" s="23" t="n">
        <f aca="false">IF(OR(ISNUMBER(SEARCH("malden",G24)),ISNUMBER(SEARCH("malden",H24))),1,0)</f>
        <v>1</v>
      </c>
      <c r="X24" s="23" t="n">
        <f aca="false">IF(AND(TRIM(G24)="",TRIM(H24)=""),1,0)</f>
        <v>0</v>
      </c>
    </row>
    <row r="25" customFormat="false" ht="15" hidden="false" customHeight="false" outlineLevel="0" collapsed="false">
      <c r="A25" s="22" t="n">
        <v>46253</v>
      </c>
      <c r="B25" s="23" t="s">
        <v>188</v>
      </c>
      <c r="C25" s="23" t="s">
        <v>189</v>
      </c>
      <c r="D25" s="23" t="s">
        <v>98</v>
      </c>
      <c r="E25" s="23" t="s">
        <v>99</v>
      </c>
      <c r="F25" s="23" t="s">
        <v>100</v>
      </c>
      <c r="G25" s="23" t="s">
        <v>190</v>
      </c>
      <c r="H25" s="23" t="s">
        <v>191</v>
      </c>
      <c r="J25" s="24" t="n">
        <v>50</v>
      </c>
      <c r="K25" s="0" t="n">
        <v>17795</v>
      </c>
      <c r="L25" s="23" t="s">
        <v>92</v>
      </c>
      <c r="M25" s="0" t="n">
        <v>1</v>
      </c>
      <c r="N25" s="23" t="s">
        <v>182</v>
      </c>
      <c r="O25" s="0" t="n">
        <v>201</v>
      </c>
      <c r="P25" s="23" t="s">
        <v>94</v>
      </c>
      <c r="Q25" s="23" t="s">
        <v>187</v>
      </c>
      <c r="R25" s="23" t="n">
        <f aca="false">YEAR(A25)</f>
        <v>2026</v>
      </c>
      <c r="S25" s="23" t="n">
        <f aca="false">IF(R25=2026,1,0)</f>
        <v>1</v>
      </c>
      <c r="T25" s="23" t="n">
        <f aca="false">IF(OR(P25="Individual",P25="Committee",P25="Union/Association",P25="Aggregated Unitemized Receipts"),1,0)</f>
        <v>1</v>
      </c>
      <c r="U25" s="0" t="str">
        <f aca="false">UPPER(TRIM(E25))</f>
        <v>MA</v>
      </c>
      <c r="V25" s="23" t="n">
        <f aca="false">IF(U25="MA",1,0)</f>
        <v>1</v>
      </c>
      <c r="W25" s="23" t="n">
        <f aca="false">IF(OR(ISNUMBER(SEARCH("malden",G25)),ISNUMBER(SEARCH("malden",H25))),1,0)</f>
        <v>0</v>
      </c>
      <c r="X25" s="23" t="n">
        <f aca="false">IF(AND(TRIM(G25)="",TRIM(H25)=""),1,0)</f>
        <v>0</v>
      </c>
    </row>
    <row r="26" customFormat="false" ht="15" hidden="false" customHeight="false" outlineLevel="0" collapsed="false">
      <c r="A26" s="22" t="n">
        <v>46253</v>
      </c>
      <c r="B26" s="23" t="s">
        <v>192</v>
      </c>
      <c r="C26" s="23" t="s">
        <v>193</v>
      </c>
      <c r="D26" s="23" t="s">
        <v>194</v>
      </c>
      <c r="E26" s="23" t="s">
        <v>99</v>
      </c>
      <c r="F26" s="23" t="s">
        <v>195</v>
      </c>
      <c r="G26" s="23" t="s">
        <v>196</v>
      </c>
      <c r="H26" s="23" t="s">
        <v>197</v>
      </c>
      <c r="J26" s="24" t="n">
        <v>500</v>
      </c>
      <c r="K26" s="0" t="n">
        <v>17795</v>
      </c>
      <c r="L26" s="23" t="s">
        <v>92</v>
      </c>
      <c r="M26" s="0" t="n">
        <v>1</v>
      </c>
      <c r="N26" s="23" t="s">
        <v>182</v>
      </c>
      <c r="O26" s="0" t="n">
        <v>201</v>
      </c>
      <c r="P26" s="23" t="s">
        <v>94</v>
      </c>
      <c r="Q26" s="23" t="s">
        <v>187</v>
      </c>
      <c r="R26" s="23" t="n">
        <f aca="false">YEAR(A26)</f>
        <v>2026</v>
      </c>
      <c r="S26" s="23" t="n">
        <f aca="false">IF(R26=2026,1,0)</f>
        <v>1</v>
      </c>
      <c r="T26" s="23" t="n">
        <f aca="false">IF(OR(P26="Individual",P26="Committee",P26="Union/Association",P26="Aggregated Unitemized Receipts"),1,0)</f>
        <v>1</v>
      </c>
      <c r="U26" s="0" t="str">
        <f aca="false">UPPER(TRIM(E26))</f>
        <v>MA</v>
      </c>
      <c r="V26" s="23" t="n">
        <f aca="false">IF(U26="MA",1,0)</f>
        <v>1</v>
      </c>
      <c r="W26" s="23" t="n">
        <f aca="false">IF(OR(ISNUMBER(SEARCH("malden",G26)),ISNUMBER(SEARCH("malden",H26))),1,0)</f>
        <v>0</v>
      </c>
      <c r="X26" s="23" t="n">
        <f aca="false">IF(AND(TRIM(G26)="",TRIM(H26)=""),1,0)</f>
        <v>0</v>
      </c>
    </row>
    <row r="27" customFormat="false" ht="15" hidden="false" customHeight="false" outlineLevel="0" collapsed="false">
      <c r="A27" s="22" t="n">
        <v>46253</v>
      </c>
      <c r="B27" s="23" t="s">
        <v>198</v>
      </c>
      <c r="C27" s="23" t="s">
        <v>199</v>
      </c>
      <c r="D27" s="23" t="s">
        <v>98</v>
      </c>
      <c r="E27" s="23" t="s">
        <v>99</v>
      </c>
      <c r="F27" s="23" t="s">
        <v>100</v>
      </c>
      <c r="G27" s="23" t="s">
        <v>200</v>
      </c>
      <c r="H27" s="23" t="s">
        <v>201</v>
      </c>
      <c r="J27" s="24" t="n">
        <v>10</v>
      </c>
      <c r="K27" s="0" t="n">
        <v>17795</v>
      </c>
      <c r="L27" s="23" t="s">
        <v>92</v>
      </c>
      <c r="M27" s="0" t="n">
        <v>1</v>
      </c>
      <c r="N27" s="23" t="s">
        <v>182</v>
      </c>
      <c r="O27" s="0" t="n">
        <v>201</v>
      </c>
      <c r="P27" s="23" t="s">
        <v>94</v>
      </c>
      <c r="Q27" s="23" t="s">
        <v>187</v>
      </c>
      <c r="R27" s="23" t="n">
        <f aca="false">YEAR(A27)</f>
        <v>2026</v>
      </c>
      <c r="S27" s="23" t="n">
        <f aca="false">IF(R27=2026,1,0)</f>
        <v>1</v>
      </c>
      <c r="T27" s="23" t="n">
        <f aca="false">IF(OR(P27="Individual",P27="Committee",P27="Union/Association",P27="Aggregated Unitemized Receipts"),1,0)</f>
        <v>1</v>
      </c>
      <c r="U27" s="0" t="str">
        <f aca="false">UPPER(TRIM(E27))</f>
        <v>MA</v>
      </c>
      <c r="V27" s="23" t="n">
        <f aca="false">IF(U27="MA",1,0)</f>
        <v>1</v>
      </c>
      <c r="W27" s="23" t="n">
        <f aca="false">IF(OR(ISNUMBER(SEARCH("malden",G27)),ISNUMBER(SEARCH("malden",H27))),1,0)</f>
        <v>0</v>
      </c>
      <c r="X27" s="23" t="n">
        <f aca="false">IF(AND(TRIM(G27)="",TRIM(H27)=""),1,0)</f>
        <v>0</v>
      </c>
    </row>
    <row r="28" customFormat="false" ht="15" hidden="false" customHeight="false" outlineLevel="0" collapsed="false">
      <c r="A28" s="22" t="n">
        <v>46253</v>
      </c>
      <c r="B28" s="23" t="s">
        <v>141</v>
      </c>
      <c r="C28" s="23" t="s">
        <v>142</v>
      </c>
      <c r="D28" s="23" t="s">
        <v>98</v>
      </c>
      <c r="E28" s="23" t="s">
        <v>99</v>
      </c>
      <c r="F28" s="23" t="s">
        <v>100</v>
      </c>
      <c r="G28" s="23" t="s">
        <v>180</v>
      </c>
      <c r="H28" s="23" t="s">
        <v>144</v>
      </c>
      <c r="J28" s="24" t="n">
        <v>25</v>
      </c>
      <c r="K28" s="0" t="n">
        <v>17795</v>
      </c>
      <c r="L28" s="23" t="s">
        <v>92</v>
      </c>
      <c r="M28" s="0" t="n">
        <v>1</v>
      </c>
      <c r="N28" s="23" t="s">
        <v>182</v>
      </c>
      <c r="O28" s="0" t="n">
        <v>201</v>
      </c>
      <c r="P28" s="23" t="s">
        <v>94</v>
      </c>
      <c r="Q28" s="23" t="s">
        <v>187</v>
      </c>
      <c r="R28" s="23" t="n">
        <f aca="false">YEAR(A28)</f>
        <v>2026</v>
      </c>
      <c r="S28" s="23" t="n">
        <f aca="false">IF(R28=2026,1,0)</f>
        <v>1</v>
      </c>
      <c r="T28" s="23" t="n">
        <f aca="false">IF(OR(P28="Individual",P28="Committee",P28="Union/Association",P28="Aggregated Unitemized Receipts"),1,0)</f>
        <v>1</v>
      </c>
      <c r="U28" s="0" t="str">
        <f aca="false">UPPER(TRIM(E28))</f>
        <v>MA</v>
      </c>
      <c r="V28" s="23" t="n">
        <f aca="false">IF(U28="MA",1,0)</f>
        <v>1</v>
      </c>
      <c r="W28" s="23" t="n">
        <f aca="false">IF(OR(ISNUMBER(SEARCH("malden",G28)),ISNUMBER(SEARCH("malden",H28))),1,0)</f>
        <v>0</v>
      </c>
      <c r="X28" s="23" t="n">
        <f aca="false">IF(AND(TRIM(G28)="",TRIM(H28)=""),1,0)</f>
        <v>0</v>
      </c>
    </row>
    <row r="29" customFormat="false" ht="15" hidden="false" customHeight="false" outlineLevel="0" collapsed="false">
      <c r="A29" s="22" t="n">
        <v>46253</v>
      </c>
      <c r="B29" s="23" t="s">
        <v>202</v>
      </c>
      <c r="C29" s="23" t="s">
        <v>203</v>
      </c>
      <c r="D29" s="23" t="s">
        <v>204</v>
      </c>
      <c r="E29" s="23" t="s">
        <v>89</v>
      </c>
      <c r="F29" s="23" t="s">
        <v>205</v>
      </c>
      <c r="J29" s="24" t="n">
        <v>500</v>
      </c>
      <c r="K29" s="0" t="n">
        <v>17795</v>
      </c>
      <c r="L29" s="23" t="s">
        <v>92</v>
      </c>
      <c r="M29" s="0" t="n">
        <v>1</v>
      </c>
      <c r="N29" s="23" t="s">
        <v>182</v>
      </c>
      <c r="O29" s="0" t="n">
        <v>202</v>
      </c>
      <c r="P29" s="23" t="s">
        <v>206</v>
      </c>
      <c r="Q29" s="23" t="s">
        <v>187</v>
      </c>
      <c r="R29" s="23" t="n">
        <f aca="false">YEAR(A29)</f>
        <v>2026</v>
      </c>
      <c r="S29" s="23" t="n">
        <f aca="false">IF(R29=2026,1,0)</f>
        <v>1</v>
      </c>
      <c r="T29" s="23" t="n">
        <f aca="false">IF(OR(P29="Individual",P29="Committee",P29="Union/Association",P29="Aggregated Unitemized Receipts"),1,0)</f>
        <v>1</v>
      </c>
      <c r="U29" s="0" t="str">
        <f aca="false">UPPER(TRIM(E29))</f>
        <v>NY</v>
      </c>
      <c r="V29" s="23" t="n">
        <f aca="false">IF(U29="MA",1,0)</f>
        <v>0</v>
      </c>
      <c r="W29" s="23" t="n">
        <f aca="false">IF(OR(ISNUMBER(SEARCH("malden",G29)),ISNUMBER(SEARCH("malden",H29))),1,0)</f>
        <v>0</v>
      </c>
      <c r="X29" s="23" t="n">
        <f aca="false">IF(AND(TRIM(G29)="",TRIM(H29)=""),1,0)</f>
        <v>1</v>
      </c>
    </row>
    <row r="30" customFormat="false" ht="15" hidden="false" customHeight="false" outlineLevel="0" collapsed="false">
      <c r="A30" s="22" t="n">
        <v>46253</v>
      </c>
      <c r="B30" s="23" t="s">
        <v>207</v>
      </c>
      <c r="C30" s="23" t="s">
        <v>208</v>
      </c>
      <c r="D30" s="23" t="s">
        <v>98</v>
      </c>
      <c r="E30" s="23" t="s">
        <v>99</v>
      </c>
      <c r="F30" s="23" t="s">
        <v>100</v>
      </c>
      <c r="G30" s="23" t="s">
        <v>209</v>
      </c>
      <c r="H30" s="23" t="s">
        <v>210</v>
      </c>
      <c r="J30" s="24" t="n">
        <v>100</v>
      </c>
      <c r="K30" s="0" t="n">
        <v>17795</v>
      </c>
      <c r="L30" s="23" t="s">
        <v>92</v>
      </c>
      <c r="M30" s="0" t="n">
        <v>1</v>
      </c>
      <c r="N30" s="23" t="s">
        <v>182</v>
      </c>
      <c r="O30" s="0" t="n">
        <v>201</v>
      </c>
      <c r="P30" s="23" t="s">
        <v>94</v>
      </c>
      <c r="Q30" s="23" t="s">
        <v>187</v>
      </c>
      <c r="R30" s="23" t="n">
        <f aca="false">YEAR(A30)</f>
        <v>2026</v>
      </c>
      <c r="S30" s="23" t="n">
        <f aca="false">IF(R30=2026,1,0)</f>
        <v>1</v>
      </c>
      <c r="T30" s="23" t="n">
        <f aca="false">IF(OR(P30="Individual",P30="Committee",P30="Union/Association",P30="Aggregated Unitemized Receipts"),1,0)</f>
        <v>1</v>
      </c>
      <c r="U30" s="0" t="str">
        <f aca="false">UPPER(TRIM(E30))</f>
        <v>MA</v>
      </c>
      <c r="V30" s="23" t="n">
        <f aca="false">IF(U30="MA",1,0)</f>
        <v>1</v>
      </c>
      <c r="W30" s="23" t="n">
        <f aca="false">IF(OR(ISNUMBER(SEARCH("malden",G30)),ISNUMBER(SEARCH("malden",H30))),1,0)</f>
        <v>0</v>
      </c>
      <c r="X30" s="23" t="n">
        <f aca="false">IF(AND(TRIM(G30)="",TRIM(H30)=""),1,0)</f>
        <v>0</v>
      </c>
    </row>
    <row r="31" customFormat="false" ht="15" hidden="false" customHeight="false" outlineLevel="0" collapsed="false">
      <c r="A31" s="22" t="n">
        <v>46253</v>
      </c>
      <c r="B31" s="23" t="s">
        <v>211</v>
      </c>
      <c r="C31" s="23" t="s">
        <v>212</v>
      </c>
      <c r="D31" s="23" t="s">
        <v>98</v>
      </c>
      <c r="E31" s="23" t="s">
        <v>99</v>
      </c>
      <c r="F31" s="23" t="s">
        <v>100</v>
      </c>
      <c r="G31" s="23" t="s">
        <v>213</v>
      </c>
      <c r="H31" s="23" t="s">
        <v>214</v>
      </c>
      <c r="J31" s="24" t="n">
        <v>50</v>
      </c>
      <c r="K31" s="0" t="n">
        <v>17795</v>
      </c>
      <c r="L31" s="23" t="s">
        <v>92</v>
      </c>
      <c r="M31" s="0" t="n">
        <v>1</v>
      </c>
      <c r="N31" s="23" t="s">
        <v>182</v>
      </c>
      <c r="O31" s="0" t="n">
        <v>201</v>
      </c>
      <c r="P31" s="23" t="s">
        <v>94</v>
      </c>
      <c r="Q31" s="23" t="s">
        <v>187</v>
      </c>
      <c r="R31" s="23" t="n">
        <f aca="false">YEAR(A31)</f>
        <v>2026</v>
      </c>
      <c r="S31" s="23" t="n">
        <f aca="false">IF(R31=2026,1,0)</f>
        <v>1</v>
      </c>
      <c r="T31" s="23" t="n">
        <f aca="false">IF(OR(P31="Individual",P31="Committee",P31="Union/Association",P31="Aggregated Unitemized Receipts"),1,0)</f>
        <v>1</v>
      </c>
      <c r="U31" s="0" t="str">
        <f aca="false">UPPER(TRIM(E31))</f>
        <v>MA</v>
      </c>
      <c r="V31" s="23" t="n">
        <f aca="false">IF(U31="MA",1,0)</f>
        <v>1</v>
      </c>
      <c r="W31" s="23" t="n">
        <f aca="false">IF(OR(ISNUMBER(SEARCH("malden",G31)),ISNUMBER(SEARCH("malden",H31))),1,0)</f>
        <v>0</v>
      </c>
      <c r="X31" s="23" t="n">
        <f aca="false">IF(AND(TRIM(G31)="",TRIM(H31)=""),1,0)</f>
        <v>0</v>
      </c>
    </row>
    <row r="32" customFormat="false" ht="15" hidden="false" customHeight="false" outlineLevel="0" collapsed="false">
      <c r="A32" s="22" t="n">
        <v>46253</v>
      </c>
      <c r="B32" s="23" t="s">
        <v>215</v>
      </c>
      <c r="C32" s="23" t="s">
        <v>216</v>
      </c>
      <c r="D32" s="23" t="s">
        <v>98</v>
      </c>
      <c r="E32" s="23" t="s">
        <v>99</v>
      </c>
      <c r="F32" s="23" t="s">
        <v>100</v>
      </c>
      <c r="G32" s="23" t="s">
        <v>217</v>
      </c>
      <c r="H32" s="23" t="s">
        <v>138</v>
      </c>
      <c r="J32" s="24" t="n">
        <v>35</v>
      </c>
      <c r="K32" s="0" t="n">
        <v>17795</v>
      </c>
      <c r="L32" s="23" t="s">
        <v>92</v>
      </c>
      <c r="M32" s="0" t="n">
        <v>1</v>
      </c>
      <c r="N32" s="23" t="s">
        <v>182</v>
      </c>
      <c r="O32" s="0" t="n">
        <v>201</v>
      </c>
      <c r="P32" s="23" t="s">
        <v>94</v>
      </c>
      <c r="Q32" s="23" t="s">
        <v>187</v>
      </c>
      <c r="R32" s="23" t="n">
        <f aca="false">YEAR(A32)</f>
        <v>2026</v>
      </c>
      <c r="S32" s="23" t="n">
        <f aca="false">IF(R32=2026,1,0)</f>
        <v>1</v>
      </c>
      <c r="T32" s="23" t="n">
        <f aca="false">IF(OR(P32="Individual",P32="Committee",P32="Union/Association",P32="Aggregated Unitemized Receipts"),1,0)</f>
        <v>1</v>
      </c>
      <c r="U32" s="0" t="str">
        <f aca="false">UPPER(TRIM(E32))</f>
        <v>MA</v>
      </c>
      <c r="V32" s="23" t="n">
        <f aca="false">IF(U32="MA",1,0)</f>
        <v>1</v>
      </c>
      <c r="W32" s="23" t="n">
        <f aca="false">IF(OR(ISNUMBER(SEARCH("malden",G32)),ISNUMBER(SEARCH("malden",H32))),1,0)</f>
        <v>1</v>
      </c>
      <c r="X32" s="23" t="n">
        <f aca="false">IF(AND(TRIM(G32)="",TRIM(H32)=""),1,0)</f>
        <v>0</v>
      </c>
    </row>
    <row r="33" customFormat="false" ht="15" hidden="false" customHeight="false" outlineLevel="0" collapsed="false">
      <c r="A33" s="22" t="n">
        <v>46252</v>
      </c>
      <c r="B33" s="23" t="s">
        <v>218</v>
      </c>
      <c r="C33" s="23" t="s">
        <v>219</v>
      </c>
      <c r="D33" s="23" t="s">
        <v>220</v>
      </c>
      <c r="E33" s="23" t="s">
        <v>99</v>
      </c>
      <c r="F33" s="23" t="s">
        <v>221</v>
      </c>
      <c r="G33" s="23" t="s">
        <v>222</v>
      </c>
      <c r="H33" s="23" t="s">
        <v>223</v>
      </c>
      <c r="J33" s="24" t="n">
        <v>100</v>
      </c>
      <c r="K33" s="0" t="n">
        <v>17795</v>
      </c>
      <c r="L33" s="23" t="s">
        <v>92</v>
      </c>
      <c r="M33" s="0" t="n">
        <v>3</v>
      </c>
      <c r="N33" s="23" t="s">
        <v>93</v>
      </c>
      <c r="O33" s="0" t="n">
        <v>201</v>
      </c>
      <c r="P33" s="23" t="s">
        <v>94</v>
      </c>
      <c r="Q33" s="23" t="s">
        <v>224</v>
      </c>
      <c r="R33" s="23" t="n">
        <f aca="false">YEAR(A33)</f>
        <v>2026</v>
      </c>
      <c r="S33" s="23" t="n">
        <f aca="false">IF(R33=2026,1,0)</f>
        <v>1</v>
      </c>
      <c r="T33" s="23" t="n">
        <f aca="false">IF(OR(P33="Individual",P33="Committee",P33="Union/Association",P33="Aggregated Unitemized Receipts"),1,0)</f>
        <v>1</v>
      </c>
      <c r="U33" s="0" t="str">
        <f aca="false">UPPER(TRIM(E33))</f>
        <v>MA</v>
      </c>
      <c r="V33" s="23" t="n">
        <f aca="false">IF(U33="MA",1,0)</f>
        <v>1</v>
      </c>
      <c r="W33" s="23" t="n">
        <f aca="false">IF(OR(ISNUMBER(SEARCH("malden",G33)),ISNUMBER(SEARCH("malden",H33))),1,0)</f>
        <v>0</v>
      </c>
      <c r="X33" s="23" t="n">
        <f aca="false">IF(AND(TRIM(G33)="",TRIM(H33)=""),1,0)</f>
        <v>0</v>
      </c>
    </row>
    <row r="34" customFormat="false" ht="15" hidden="false" customHeight="false" outlineLevel="0" collapsed="false">
      <c r="A34" s="22" t="n">
        <v>46252</v>
      </c>
      <c r="B34" s="23" t="s">
        <v>225</v>
      </c>
      <c r="C34" s="23" t="s">
        <v>226</v>
      </c>
      <c r="D34" s="23" t="s">
        <v>98</v>
      </c>
      <c r="E34" s="23" t="s">
        <v>99</v>
      </c>
      <c r="F34" s="23" t="s">
        <v>100</v>
      </c>
      <c r="G34" s="23" t="s">
        <v>227</v>
      </c>
      <c r="H34" s="23" t="s">
        <v>228</v>
      </c>
      <c r="J34" s="24" t="n">
        <v>250</v>
      </c>
      <c r="K34" s="0" t="n">
        <v>17795</v>
      </c>
      <c r="L34" s="23" t="s">
        <v>92</v>
      </c>
      <c r="M34" s="0" t="n">
        <v>3</v>
      </c>
      <c r="N34" s="23" t="s">
        <v>93</v>
      </c>
      <c r="O34" s="0" t="n">
        <v>201</v>
      </c>
      <c r="P34" s="23" t="s">
        <v>94</v>
      </c>
      <c r="Q34" s="23" t="s">
        <v>224</v>
      </c>
      <c r="R34" s="23" t="n">
        <f aca="false">YEAR(A34)</f>
        <v>2026</v>
      </c>
      <c r="S34" s="23" t="n">
        <f aca="false">IF(R34=2026,1,0)</f>
        <v>1</v>
      </c>
      <c r="T34" s="23" t="n">
        <f aca="false">IF(OR(P34="Individual",P34="Committee",P34="Union/Association",P34="Aggregated Unitemized Receipts"),1,0)</f>
        <v>1</v>
      </c>
      <c r="U34" s="0" t="str">
        <f aca="false">UPPER(TRIM(E34))</f>
        <v>MA</v>
      </c>
      <c r="V34" s="23" t="n">
        <f aca="false">IF(U34="MA",1,0)</f>
        <v>1</v>
      </c>
      <c r="W34" s="23" t="n">
        <f aca="false">IF(OR(ISNUMBER(SEARCH("malden",G34)),ISNUMBER(SEARCH("malden",H34))),1,0)</f>
        <v>0</v>
      </c>
      <c r="X34" s="23" t="n">
        <f aca="false">IF(AND(TRIM(G34)="",TRIM(H34)=""),1,0)</f>
        <v>0</v>
      </c>
    </row>
    <row r="35" customFormat="false" ht="15" hidden="false" customHeight="false" outlineLevel="0" collapsed="false">
      <c r="A35" s="22" t="n">
        <v>46252</v>
      </c>
      <c r="B35" s="23" t="s">
        <v>229</v>
      </c>
      <c r="C35" s="23" t="s">
        <v>230</v>
      </c>
      <c r="D35" s="23" t="s">
        <v>231</v>
      </c>
      <c r="E35" s="23" t="s">
        <v>99</v>
      </c>
      <c r="F35" s="23" t="s">
        <v>232</v>
      </c>
      <c r="G35" s="23" t="s">
        <v>233</v>
      </c>
      <c r="H35" s="23" t="s">
        <v>234</v>
      </c>
      <c r="J35" s="24" t="n">
        <v>50</v>
      </c>
      <c r="K35" s="0" t="n">
        <v>17795</v>
      </c>
      <c r="L35" s="23" t="s">
        <v>92</v>
      </c>
      <c r="M35" s="0" t="n">
        <v>3</v>
      </c>
      <c r="N35" s="23" t="s">
        <v>93</v>
      </c>
      <c r="O35" s="0" t="n">
        <v>201</v>
      </c>
      <c r="P35" s="23" t="s">
        <v>94</v>
      </c>
      <c r="Q35" s="23" t="s">
        <v>224</v>
      </c>
      <c r="R35" s="23" t="n">
        <f aca="false">YEAR(A35)</f>
        <v>2026</v>
      </c>
      <c r="S35" s="23" t="n">
        <f aca="false">IF(R35=2026,1,0)</f>
        <v>1</v>
      </c>
      <c r="T35" s="23" t="n">
        <f aca="false">IF(OR(P35="Individual",P35="Committee",P35="Union/Association",P35="Aggregated Unitemized Receipts"),1,0)</f>
        <v>1</v>
      </c>
      <c r="U35" s="0" t="str">
        <f aca="false">UPPER(TRIM(E35))</f>
        <v>MA</v>
      </c>
      <c r="V35" s="23" t="n">
        <f aca="false">IF(U35="MA",1,0)</f>
        <v>1</v>
      </c>
      <c r="W35" s="23" t="n">
        <f aca="false">IF(OR(ISNUMBER(SEARCH("malden",G35)),ISNUMBER(SEARCH("malden",H35))),1,0)</f>
        <v>0</v>
      </c>
      <c r="X35" s="23" t="n">
        <f aca="false">IF(AND(TRIM(G35)="",TRIM(H35)=""),1,0)</f>
        <v>0</v>
      </c>
    </row>
    <row r="36" customFormat="false" ht="15" hidden="false" customHeight="false" outlineLevel="0" collapsed="false">
      <c r="A36" s="22" t="n">
        <v>46252</v>
      </c>
      <c r="B36" s="23" t="s">
        <v>235</v>
      </c>
      <c r="C36" s="23" t="s">
        <v>236</v>
      </c>
      <c r="D36" s="23" t="s">
        <v>98</v>
      </c>
      <c r="E36" s="23" t="s">
        <v>99</v>
      </c>
      <c r="F36" s="23" t="s">
        <v>100</v>
      </c>
      <c r="G36" s="23" t="s">
        <v>237</v>
      </c>
      <c r="H36" s="23" t="s">
        <v>238</v>
      </c>
      <c r="J36" s="24" t="n">
        <v>100</v>
      </c>
      <c r="K36" s="0" t="n">
        <v>17795</v>
      </c>
      <c r="L36" s="23" t="s">
        <v>92</v>
      </c>
      <c r="M36" s="0" t="n">
        <v>3</v>
      </c>
      <c r="N36" s="23" t="s">
        <v>93</v>
      </c>
      <c r="O36" s="0" t="n">
        <v>201</v>
      </c>
      <c r="P36" s="23" t="s">
        <v>94</v>
      </c>
      <c r="Q36" s="23" t="s">
        <v>224</v>
      </c>
      <c r="R36" s="23" t="n">
        <f aca="false">YEAR(A36)</f>
        <v>2026</v>
      </c>
      <c r="S36" s="23" t="n">
        <f aca="false">IF(R36=2026,1,0)</f>
        <v>1</v>
      </c>
      <c r="T36" s="23" t="n">
        <f aca="false">IF(OR(P36="Individual",P36="Committee",P36="Union/Association",P36="Aggregated Unitemized Receipts"),1,0)</f>
        <v>1</v>
      </c>
      <c r="U36" s="0" t="str">
        <f aca="false">UPPER(TRIM(E36))</f>
        <v>MA</v>
      </c>
      <c r="V36" s="23" t="n">
        <f aca="false">IF(U36="MA",1,0)</f>
        <v>1</v>
      </c>
      <c r="W36" s="23" t="n">
        <f aca="false">IF(OR(ISNUMBER(SEARCH("malden",G36)),ISNUMBER(SEARCH("malden",H36))),1,0)</f>
        <v>0</v>
      </c>
      <c r="X36" s="23" t="n">
        <f aca="false">IF(AND(TRIM(G36)="",TRIM(H36)=""),1,0)</f>
        <v>0</v>
      </c>
    </row>
    <row r="37" customFormat="false" ht="15" hidden="false" customHeight="false" outlineLevel="0" collapsed="false">
      <c r="A37" s="22" t="n">
        <v>46252</v>
      </c>
      <c r="B37" s="23" t="s">
        <v>239</v>
      </c>
      <c r="C37" s="23" t="s">
        <v>240</v>
      </c>
      <c r="D37" s="23" t="s">
        <v>241</v>
      </c>
      <c r="E37" s="23" t="s">
        <v>242</v>
      </c>
      <c r="F37" s="23" t="s">
        <v>243</v>
      </c>
      <c r="G37" s="23" t="s">
        <v>244</v>
      </c>
      <c r="H37" s="23" t="s">
        <v>245</v>
      </c>
      <c r="J37" s="24" t="n">
        <v>25</v>
      </c>
      <c r="K37" s="0" t="n">
        <v>17795</v>
      </c>
      <c r="L37" s="23" t="s">
        <v>92</v>
      </c>
      <c r="M37" s="0" t="n">
        <v>3</v>
      </c>
      <c r="N37" s="23" t="s">
        <v>93</v>
      </c>
      <c r="O37" s="0" t="n">
        <v>201</v>
      </c>
      <c r="P37" s="23" t="s">
        <v>94</v>
      </c>
      <c r="Q37" s="23" t="s">
        <v>224</v>
      </c>
      <c r="R37" s="23" t="n">
        <f aca="false">YEAR(A37)</f>
        <v>2026</v>
      </c>
      <c r="S37" s="23" t="n">
        <f aca="false">IF(R37=2026,1,0)</f>
        <v>1</v>
      </c>
      <c r="T37" s="23" t="n">
        <f aca="false">IF(OR(P37="Individual",P37="Committee",P37="Union/Association",P37="Aggregated Unitemized Receipts"),1,0)</f>
        <v>1</v>
      </c>
      <c r="U37" s="0" t="str">
        <f aca="false">UPPER(TRIM(E37))</f>
        <v>NC</v>
      </c>
      <c r="V37" s="23" t="n">
        <f aca="false">IF(U37="MA",1,0)</f>
        <v>0</v>
      </c>
      <c r="W37" s="23" t="n">
        <f aca="false">IF(OR(ISNUMBER(SEARCH("malden",G37)),ISNUMBER(SEARCH("malden",H37))),1,0)</f>
        <v>0</v>
      </c>
      <c r="X37" s="23" t="n">
        <f aca="false">IF(AND(TRIM(G37)="",TRIM(H37)=""),1,0)</f>
        <v>0</v>
      </c>
    </row>
    <row r="38" customFormat="false" ht="15" hidden="false" customHeight="false" outlineLevel="0" collapsed="false">
      <c r="A38" s="22" t="n">
        <v>46252</v>
      </c>
      <c r="B38" s="23" t="s">
        <v>246</v>
      </c>
      <c r="C38" s="23" t="s">
        <v>247</v>
      </c>
      <c r="D38" s="23" t="s">
        <v>98</v>
      </c>
      <c r="E38" s="23" t="s">
        <v>99</v>
      </c>
      <c r="F38" s="23" t="s">
        <v>100</v>
      </c>
      <c r="G38" s="23" t="s">
        <v>248</v>
      </c>
      <c r="H38" s="23" t="s">
        <v>249</v>
      </c>
      <c r="J38" s="24" t="n">
        <v>250</v>
      </c>
      <c r="K38" s="0" t="n">
        <v>17795</v>
      </c>
      <c r="L38" s="23" t="s">
        <v>92</v>
      </c>
      <c r="M38" s="0" t="n">
        <v>3</v>
      </c>
      <c r="N38" s="23" t="s">
        <v>93</v>
      </c>
      <c r="O38" s="0" t="n">
        <v>201</v>
      </c>
      <c r="P38" s="23" t="s">
        <v>94</v>
      </c>
      <c r="Q38" s="23" t="s">
        <v>224</v>
      </c>
      <c r="R38" s="23" t="n">
        <f aca="false">YEAR(A38)</f>
        <v>2026</v>
      </c>
      <c r="S38" s="23" t="n">
        <f aca="false">IF(R38=2026,1,0)</f>
        <v>1</v>
      </c>
      <c r="T38" s="23" t="n">
        <f aca="false">IF(OR(P38="Individual",P38="Committee",P38="Union/Association",P38="Aggregated Unitemized Receipts"),1,0)</f>
        <v>1</v>
      </c>
      <c r="U38" s="0" t="str">
        <f aca="false">UPPER(TRIM(E38))</f>
        <v>MA</v>
      </c>
      <c r="V38" s="23" t="n">
        <f aca="false">IF(U38="MA",1,0)</f>
        <v>1</v>
      </c>
      <c r="W38" s="23" t="n">
        <f aca="false">IF(OR(ISNUMBER(SEARCH("malden",G38)),ISNUMBER(SEARCH("malden",H38))),1,0)</f>
        <v>0</v>
      </c>
      <c r="X38" s="23" t="n">
        <f aca="false">IF(AND(TRIM(G38)="",TRIM(H38)=""),1,0)</f>
        <v>0</v>
      </c>
    </row>
    <row r="39" customFormat="false" ht="15" hidden="false" customHeight="false" outlineLevel="0" collapsed="false">
      <c r="A39" s="22" t="n">
        <v>46252</v>
      </c>
      <c r="B39" s="23" t="s">
        <v>250</v>
      </c>
      <c r="C39" s="23" t="s">
        <v>251</v>
      </c>
      <c r="D39" s="23" t="s">
        <v>98</v>
      </c>
      <c r="E39" s="23" t="s">
        <v>99</v>
      </c>
      <c r="F39" s="23" t="s">
        <v>100</v>
      </c>
      <c r="G39" s="23" t="s">
        <v>252</v>
      </c>
      <c r="H39" s="23" t="s">
        <v>253</v>
      </c>
      <c r="J39" s="24" t="n">
        <v>250</v>
      </c>
      <c r="K39" s="0" t="n">
        <v>17795</v>
      </c>
      <c r="L39" s="23" t="s">
        <v>92</v>
      </c>
      <c r="M39" s="0" t="n">
        <v>3</v>
      </c>
      <c r="N39" s="23" t="s">
        <v>93</v>
      </c>
      <c r="O39" s="0" t="n">
        <v>201</v>
      </c>
      <c r="P39" s="23" t="s">
        <v>94</v>
      </c>
      <c r="Q39" s="23" t="s">
        <v>224</v>
      </c>
      <c r="R39" s="23" t="n">
        <f aca="false">YEAR(A39)</f>
        <v>2026</v>
      </c>
      <c r="S39" s="23" t="n">
        <f aca="false">IF(R39=2026,1,0)</f>
        <v>1</v>
      </c>
      <c r="T39" s="23" t="n">
        <f aca="false">IF(OR(P39="Individual",P39="Committee",P39="Union/Association",P39="Aggregated Unitemized Receipts"),1,0)</f>
        <v>1</v>
      </c>
      <c r="U39" s="0" t="str">
        <f aca="false">UPPER(TRIM(E39))</f>
        <v>MA</v>
      </c>
      <c r="V39" s="23" t="n">
        <f aca="false">IF(U39="MA",1,0)</f>
        <v>1</v>
      </c>
      <c r="W39" s="23" t="n">
        <f aca="false">IF(OR(ISNUMBER(SEARCH("malden",G39)),ISNUMBER(SEARCH("malden",H39))),1,0)</f>
        <v>0</v>
      </c>
      <c r="X39" s="23" t="n">
        <f aca="false">IF(AND(TRIM(G39)="",TRIM(H39)=""),1,0)</f>
        <v>0</v>
      </c>
    </row>
    <row r="40" customFormat="false" ht="15" hidden="false" customHeight="false" outlineLevel="0" collapsed="false">
      <c r="A40" s="22" t="n">
        <v>46249</v>
      </c>
      <c r="B40" s="23" t="s">
        <v>254</v>
      </c>
      <c r="C40" s="23" t="s">
        <v>255</v>
      </c>
      <c r="D40" s="23" t="s">
        <v>256</v>
      </c>
      <c r="E40" s="23" t="s">
        <v>257</v>
      </c>
      <c r="F40" s="23" t="s">
        <v>258</v>
      </c>
      <c r="G40" s="23" t="s">
        <v>259</v>
      </c>
      <c r="H40" s="23" t="s">
        <v>260</v>
      </c>
      <c r="J40" s="24" t="n">
        <v>1000</v>
      </c>
      <c r="K40" s="0" t="n">
        <v>17795</v>
      </c>
      <c r="L40" s="23" t="s">
        <v>92</v>
      </c>
      <c r="M40" s="0" t="n">
        <v>1</v>
      </c>
      <c r="N40" s="23" t="s">
        <v>182</v>
      </c>
      <c r="O40" s="0" t="n">
        <v>201</v>
      </c>
      <c r="P40" s="23" t="s">
        <v>94</v>
      </c>
      <c r="Q40" s="23" t="s">
        <v>261</v>
      </c>
      <c r="R40" s="23" t="n">
        <f aca="false">YEAR(A40)</f>
        <v>2026</v>
      </c>
      <c r="S40" s="23" t="n">
        <f aca="false">IF(R40=2026,1,0)</f>
        <v>1</v>
      </c>
      <c r="T40" s="23" t="n">
        <f aca="false">IF(OR(P40="Individual",P40="Committee",P40="Union/Association",P40="Aggregated Unitemized Receipts"),1,0)</f>
        <v>1</v>
      </c>
      <c r="U40" s="0" t="str">
        <f aca="false">UPPER(TRIM(E40))</f>
        <v>CA</v>
      </c>
      <c r="V40" s="23" t="n">
        <f aca="false">IF(U40="MA",1,0)</f>
        <v>0</v>
      </c>
      <c r="W40" s="23" t="n">
        <f aca="false">IF(OR(ISNUMBER(SEARCH("malden",G40)),ISNUMBER(SEARCH("malden",H40))),1,0)</f>
        <v>0</v>
      </c>
      <c r="X40" s="23" t="n">
        <f aca="false">IF(AND(TRIM(G40)="",TRIM(H40)=""),1,0)</f>
        <v>0</v>
      </c>
    </row>
    <row r="41" customFormat="false" ht="15" hidden="false" customHeight="false" outlineLevel="0" collapsed="false">
      <c r="A41" s="22" t="n">
        <v>46247</v>
      </c>
      <c r="B41" s="23" t="s">
        <v>262</v>
      </c>
      <c r="C41" s="23" t="s">
        <v>263</v>
      </c>
      <c r="D41" s="23" t="s">
        <v>98</v>
      </c>
      <c r="E41" s="23" t="s">
        <v>99</v>
      </c>
      <c r="F41" s="23" t="s">
        <v>100</v>
      </c>
      <c r="G41" s="23" t="s">
        <v>264</v>
      </c>
      <c r="H41" s="23" t="s">
        <v>167</v>
      </c>
      <c r="J41" s="24" t="n">
        <v>20</v>
      </c>
      <c r="K41" s="0" t="n">
        <v>17795</v>
      </c>
      <c r="L41" s="23" t="s">
        <v>92</v>
      </c>
      <c r="M41" s="0" t="n">
        <v>6</v>
      </c>
      <c r="N41" s="23" t="s">
        <v>265</v>
      </c>
      <c r="O41" s="0" t="n">
        <v>201</v>
      </c>
      <c r="P41" s="23" t="s">
        <v>94</v>
      </c>
      <c r="Q41" s="23" t="s">
        <v>266</v>
      </c>
      <c r="R41" s="23" t="n">
        <f aca="false">YEAR(A41)</f>
        <v>2026</v>
      </c>
      <c r="S41" s="23" t="n">
        <f aca="false">IF(R41=2026,1,0)</f>
        <v>1</v>
      </c>
      <c r="T41" s="23" t="n">
        <f aca="false">IF(OR(P41="Individual",P41="Committee",P41="Union/Association",P41="Aggregated Unitemized Receipts"),1,0)</f>
        <v>1</v>
      </c>
      <c r="U41" s="0" t="str">
        <f aca="false">UPPER(TRIM(E41))</f>
        <v>MA</v>
      </c>
      <c r="V41" s="23" t="n">
        <f aca="false">IF(U41="MA",1,0)</f>
        <v>1</v>
      </c>
      <c r="W41" s="23" t="n">
        <f aca="false">IF(OR(ISNUMBER(SEARCH("malden",G41)),ISNUMBER(SEARCH("malden",H41))),1,0)</f>
        <v>0</v>
      </c>
      <c r="X41" s="23" t="n">
        <f aca="false">IF(AND(TRIM(G41)="",TRIM(H41)=""),1,0)</f>
        <v>0</v>
      </c>
    </row>
    <row r="42" customFormat="false" ht="15" hidden="false" customHeight="false" outlineLevel="0" collapsed="false">
      <c r="A42" s="22" t="n">
        <v>46247</v>
      </c>
      <c r="B42" s="23" t="s">
        <v>267</v>
      </c>
      <c r="C42" s="23" t="s">
        <v>268</v>
      </c>
      <c r="D42" s="23" t="s">
        <v>269</v>
      </c>
      <c r="E42" s="23" t="s">
        <v>270</v>
      </c>
      <c r="F42" s="23" t="s">
        <v>271</v>
      </c>
      <c r="G42" s="23" t="s">
        <v>174</v>
      </c>
      <c r="H42" s="23" t="s">
        <v>174</v>
      </c>
      <c r="J42" s="24" t="n">
        <v>30</v>
      </c>
      <c r="K42" s="0" t="n">
        <v>17795</v>
      </c>
      <c r="L42" s="23" t="s">
        <v>92</v>
      </c>
      <c r="M42" s="0" t="n">
        <v>6</v>
      </c>
      <c r="N42" s="23" t="s">
        <v>265</v>
      </c>
      <c r="O42" s="0" t="n">
        <v>201</v>
      </c>
      <c r="P42" s="23" t="s">
        <v>94</v>
      </c>
      <c r="Q42" s="23" t="s">
        <v>266</v>
      </c>
      <c r="R42" s="23" t="n">
        <f aca="false">YEAR(A42)</f>
        <v>2026</v>
      </c>
      <c r="S42" s="23" t="n">
        <f aca="false">IF(R42=2026,1,0)</f>
        <v>1</v>
      </c>
      <c r="T42" s="23" t="n">
        <f aca="false">IF(OR(P42="Individual",P42="Committee",P42="Union/Association",P42="Aggregated Unitemized Receipts"),1,0)</f>
        <v>1</v>
      </c>
      <c r="U42" s="0" t="str">
        <f aca="false">UPPER(TRIM(E42))</f>
        <v>OH</v>
      </c>
      <c r="V42" s="23" t="n">
        <f aca="false">IF(U42="MA",1,0)</f>
        <v>0</v>
      </c>
      <c r="W42" s="23" t="n">
        <f aca="false">IF(OR(ISNUMBER(SEARCH("malden",G42)),ISNUMBER(SEARCH("malden",H42))),1,0)</f>
        <v>0</v>
      </c>
      <c r="X42" s="23" t="n">
        <f aca="false">IF(AND(TRIM(G42)="",TRIM(H42)=""),1,0)</f>
        <v>0</v>
      </c>
    </row>
    <row r="43" customFormat="false" ht="15" hidden="false" customHeight="false" outlineLevel="0" collapsed="false">
      <c r="A43" s="22" t="n">
        <v>46247</v>
      </c>
      <c r="B43" s="23" t="s">
        <v>92</v>
      </c>
      <c r="C43" s="23" t="s">
        <v>272</v>
      </c>
      <c r="D43" s="23" t="s">
        <v>98</v>
      </c>
      <c r="E43" s="23" t="s">
        <v>99</v>
      </c>
      <c r="F43" s="23" t="s">
        <v>100</v>
      </c>
      <c r="J43" s="24" t="n">
        <v>5000</v>
      </c>
      <c r="K43" s="0" t="n">
        <v>17795</v>
      </c>
      <c r="L43" s="23" t="s">
        <v>92</v>
      </c>
      <c r="M43" s="0" t="n">
        <v>1</v>
      </c>
      <c r="N43" s="23" t="s">
        <v>182</v>
      </c>
      <c r="O43" s="0" t="n">
        <v>206</v>
      </c>
      <c r="P43" s="23" t="s">
        <v>273</v>
      </c>
      <c r="Q43" s="23" t="s">
        <v>266</v>
      </c>
      <c r="R43" s="23" t="n">
        <f aca="false">YEAR(A43)</f>
        <v>2026</v>
      </c>
      <c r="S43" s="23" t="n">
        <f aca="false">IF(R43=2026,1,0)</f>
        <v>1</v>
      </c>
      <c r="T43" s="23" t="n">
        <f aca="false">IF(OR(P43="Individual",P43="Committee",P43="Union/Association",P43="Aggregated Unitemized Receipts"),1,0)</f>
        <v>0</v>
      </c>
      <c r="U43" s="0" t="str">
        <f aca="false">UPPER(TRIM(E43))</f>
        <v>MA</v>
      </c>
      <c r="V43" s="23" t="n">
        <f aca="false">IF(U43="MA",1,0)</f>
        <v>1</v>
      </c>
      <c r="W43" s="23" t="n">
        <f aca="false">IF(OR(ISNUMBER(SEARCH("malden",G43)),ISNUMBER(SEARCH("malden",H43))),1,0)</f>
        <v>0</v>
      </c>
      <c r="X43" s="23" t="n">
        <f aca="false">IF(AND(TRIM(G43)="",TRIM(H43)=""),1,0)</f>
        <v>1</v>
      </c>
    </row>
    <row r="44" customFormat="false" ht="15" hidden="false" customHeight="false" outlineLevel="0" collapsed="false">
      <c r="A44" s="22" t="n">
        <v>46245</v>
      </c>
      <c r="B44" s="23" t="s">
        <v>274</v>
      </c>
      <c r="C44" s="23" t="s">
        <v>275</v>
      </c>
      <c r="D44" s="23" t="s">
        <v>98</v>
      </c>
      <c r="E44" s="23" t="s">
        <v>99</v>
      </c>
      <c r="F44" s="23" t="s">
        <v>100</v>
      </c>
      <c r="G44" s="23" t="s">
        <v>276</v>
      </c>
      <c r="H44" s="23" t="s">
        <v>277</v>
      </c>
      <c r="J44" s="24" t="n">
        <v>250</v>
      </c>
      <c r="K44" s="0" t="n">
        <v>17795</v>
      </c>
      <c r="L44" s="23" t="s">
        <v>92</v>
      </c>
      <c r="M44" s="0" t="n">
        <v>3</v>
      </c>
      <c r="N44" s="23" t="s">
        <v>93</v>
      </c>
      <c r="O44" s="0" t="n">
        <v>201</v>
      </c>
      <c r="P44" s="23" t="s">
        <v>94</v>
      </c>
      <c r="Q44" s="23" t="s">
        <v>278</v>
      </c>
      <c r="R44" s="23" t="n">
        <f aca="false">YEAR(A44)</f>
        <v>2026</v>
      </c>
      <c r="S44" s="23" t="n">
        <f aca="false">IF(R44=2026,1,0)</f>
        <v>1</v>
      </c>
      <c r="T44" s="23" t="n">
        <f aca="false">IF(OR(P44="Individual",P44="Committee",P44="Union/Association",P44="Aggregated Unitemized Receipts"),1,0)</f>
        <v>1</v>
      </c>
      <c r="U44" s="0" t="str">
        <f aca="false">UPPER(TRIM(E44))</f>
        <v>MA</v>
      </c>
      <c r="V44" s="23" t="n">
        <f aca="false">IF(U44="MA",1,0)</f>
        <v>1</v>
      </c>
      <c r="W44" s="23" t="n">
        <f aca="false">IF(OR(ISNUMBER(SEARCH("malden",G44)),ISNUMBER(SEARCH("malden",H44))),1,0)</f>
        <v>0</v>
      </c>
      <c r="X44" s="23" t="n">
        <f aca="false">IF(AND(TRIM(G44)="",TRIM(H44)=""),1,0)</f>
        <v>0</v>
      </c>
    </row>
    <row r="45" customFormat="false" ht="15" hidden="false" customHeight="false" outlineLevel="0" collapsed="false">
      <c r="A45" s="22" t="n">
        <v>46245</v>
      </c>
      <c r="B45" s="23" t="s">
        <v>279</v>
      </c>
      <c r="C45" s="23" t="s">
        <v>280</v>
      </c>
      <c r="D45" s="23" t="s">
        <v>281</v>
      </c>
      <c r="E45" s="23" t="s">
        <v>99</v>
      </c>
      <c r="F45" s="23" t="s">
        <v>282</v>
      </c>
      <c r="G45" s="23" t="s">
        <v>283</v>
      </c>
      <c r="H45" s="23" t="s">
        <v>281</v>
      </c>
      <c r="J45" s="24" t="n">
        <v>25</v>
      </c>
      <c r="K45" s="0" t="n">
        <v>17795</v>
      </c>
      <c r="L45" s="23" t="s">
        <v>92</v>
      </c>
      <c r="M45" s="0" t="n">
        <v>3</v>
      </c>
      <c r="N45" s="23" t="s">
        <v>93</v>
      </c>
      <c r="O45" s="0" t="n">
        <v>201</v>
      </c>
      <c r="P45" s="23" t="s">
        <v>94</v>
      </c>
      <c r="Q45" s="23" t="s">
        <v>278</v>
      </c>
      <c r="R45" s="23" t="n">
        <f aca="false">YEAR(A45)</f>
        <v>2026</v>
      </c>
      <c r="S45" s="23" t="n">
        <f aca="false">IF(R45=2026,1,0)</f>
        <v>1</v>
      </c>
      <c r="T45" s="23" t="n">
        <f aca="false">IF(OR(P45="Individual",P45="Committee",P45="Union/Association",P45="Aggregated Unitemized Receipts"),1,0)</f>
        <v>1</v>
      </c>
      <c r="U45" s="0" t="str">
        <f aca="false">UPPER(TRIM(E45))</f>
        <v>MA</v>
      </c>
      <c r="V45" s="23" t="n">
        <f aca="false">IF(U45="MA",1,0)</f>
        <v>1</v>
      </c>
      <c r="W45" s="23" t="n">
        <f aca="false">IF(OR(ISNUMBER(SEARCH("malden",G45)),ISNUMBER(SEARCH("malden",H45))),1,0)</f>
        <v>0</v>
      </c>
      <c r="X45" s="23" t="n">
        <f aca="false">IF(AND(TRIM(G45)="",TRIM(H45)=""),1,0)</f>
        <v>0</v>
      </c>
    </row>
    <row r="46" customFormat="false" ht="15" hidden="false" customHeight="false" outlineLevel="0" collapsed="false">
      <c r="A46" s="22" t="n">
        <v>46245</v>
      </c>
      <c r="B46" s="23" t="s">
        <v>284</v>
      </c>
      <c r="C46" s="23" t="s">
        <v>285</v>
      </c>
      <c r="D46" s="23" t="s">
        <v>286</v>
      </c>
      <c r="E46" s="23" t="s">
        <v>99</v>
      </c>
      <c r="F46" s="23" t="s">
        <v>287</v>
      </c>
      <c r="G46" s="23" t="s">
        <v>288</v>
      </c>
      <c r="H46" s="23" t="s">
        <v>143</v>
      </c>
      <c r="J46" s="24" t="n">
        <v>100</v>
      </c>
      <c r="K46" s="0" t="n">
        <v>17795</v>
      </c>
      <c r="L46" s="23" t="s">
        <v>92</v>
      </c>
      <c r="M46" s="0" t="n">
        <v>3</v>
      </c>
      <c r="N46" s="23" t="s">
        <v>93</v>
      </c>
      <c r="O46" s="0" t="n">
        <v>201</v>
      </c>
      <c r="P46" s="23" t="s">
        <v>94</v>
      </c>
      <c r="Q46" s="23" t="s">
        <v>278</v>
      </c>
      <c r="R46" s="23" t="n">
        <f aca="false">YEAR(A46)</f>
        <v>2026</v>
      </c>
      <c r="S46" s="23" t="n">
        <f aca="false">IF(R46=2026,1,0)</f>
        <v>1</v>
      </c>
      <c r="T46" s="23" t="n">
        <f aca="false">IF(OR(P46="Individual",P46="Committee",P46="Union/Association",P46="Aggregated Unitemized Receipts"),1,0)</f>
        <v>1</v>
      </c>
      <c r="U46" s="0" t="str">
        <f aca="false">UPPER(TRIM(E46))</f>
        <v>MA</v>
      </c>
      <c r="V46" s="23" t="n">
        <f aca="false">IF(U46="MA",1,0)</f>
        <v>1</v>
      </c>
      <c r="W46" s="23" t="n">
        <f aca="false">IF(OR(ISNUMBER(SEARCH("malden",G46)),ISNUMBER(SEARCH("malden",H46))),1,0)</f>
        <v>0</v>
      </c>
      <c r="X46" s="23" t="n">
        <f aca="false">IF(AND(TRIM(G46)="",TRIM(H46)=""),1,0)</f>
        <v>0</v>
      </c>
    </row>
    <row r="47" customFormat="false" ht="15" hidden="false" customHeight="false" outlineLevel="0" collapsed="false">
      <c r="A47" s="22" t="n">
        <v>46245</v>
      </c>
      <c r="B47" s="23" t="s">
        <v>289</v>
      </c>
      <c r="C47" s="23" t="s">
        <v>290</v>
      </c>
      <c r="D47" s="23" t="s">
        <v>281</v>
      </c>
      <c r="E47" s="23" t="s">
        <v>99</v>
      </c>
      <c r="F47" s="23" t="s">
        <v>291</v>
      </c>
      <c r="G47" s="23" t="s">
        <v>292</v>
      </c>
      <c r="H47" s="23" t="s">
        <v>167</v>
      </c>
      <c r="J47" s="24" t="n">
        <v>62.5</v>
      </c>
      <c r="K47" s="0" t="n">
        <v>17795</v>
      </c>
      <c r="L47" s="23" t="s">
        <v>92</v>
      </c>
      <c r="M47" s="0" t="n">
        <v>3</v>
      </c>
      <c r="N47" s="23" t="s">
        <v>93</v>
      </c>
      <c r="O47" s="0" t="n">
        <v>201</v>
      </c>
      <c r="P47" s="23" t="s">
        <v>94</v>
      </c>
      <c r="Q47" s="23" t="s">
        <v>278</v>
      </c>
      <c r="R47" s="23" t="n">
        <f aca="false">YEAR(A47)</f>
        <v>2026</v>
      </c>
      <c r="S47" s="23" t="n">
        <f aca="false">IF(R47=2026,1,0)</f>
        <v>1</v>
      </c>
      <c r="T47" s="23" t="n">
        <f aca="false">IF(OR(P47="Individual",P47="Committee",P47="Union/Association",P47="Aggregated Unitemized Receipts"),1,0)</f>
        <v>1</v>
      </c>
      <c r="U47" s="0" t="str">
        <f aca="false">UPPER(TRIM(E47))</f>
        <v>MA</v>
      </c>
      <c r="V47" s="23" t="n">
        <f aca="false">IF(U47="MA",1,0)</f>
        <v>1</v>
      </c>
      <c r="W47" s="23" t="n">
        <f aca="false">IF(OR(ISNUMBER(SEARCH("malden",G47)),ISNUMBER(SEARCH("malden",H47))),1,0)</f>
        <v>0</v>
      </c>
      <c r="X47" s="23" t="n">
        <f aca="false">IF(AND(TRIM(G47)="",TRIM(H47)=""),1,0)</f>
        <v>0</v>
      </c>
    </row>
    <row r="48" customFormat="false" ht="15" hidden="false" customHeight="false" outlineLevel="0" collapsed="false">
      <c r="A48" s="22" t="n">
        <v>46245</v>
      </c>
      <c r="B48" s="23" t="s">
        <v>293</v>
      </c>
      <c r="C48" s="23" t="s">
        <v>294</v>
      </c>
      <c r="D48" s="23" t="s">
        <v>295</v>
      </c>
      <c r="E48" s="23" t="s">
        <v>296</v>
      </c>
      <c r="F48" s="23" t="s">
        <v>297</v>
      </c>
      <c r="G48" s="23" t="s">
        <v>298</v>
      </c>
      <c r="H48" s="23" t="s">
        <v>299</v>
      </c>
      <c r="J48" s="24" t="n">
        <v>50</v>
      </c>
      <c r="K48" s="0" t="n">
        <v>17795</v>
      </c>
      <c r="L48" s="23" t="s">
        <v>92</v>
      </c>
      <c r="M48" s="0" t="n">
        <v>3</v>
      </c>
      <c r="N48" s="23" t="s">
        <v>93</v>
      </c>
      <c r="O48" s="0" t="n">
        <v>201</v>
      </c>
      <c r="P48" s="23" t="s">
        <v>94</v>
      </c>
      <c r="Q48" s="23" t="s">
        <v>278</v>
      </c>
      <c r="R48" s="23" t="n">
        <f aca="false">YEAR(A48)</f>
        <v>2026</v>
      </c>
      <c r="S48" s="23" t="n">
        <f aca="false">IF(R48=2026,1,0)</f>
        <v>1</v>
      </c>
      <c r="T48" s="23" t="n">
        <f aca="false">IF(OR(P48="Individual",P48="Committee",P48="Union/Association",P48="Aggregated Unitemized Receipts"),1,0)</f>
        <v>1</v>
      </c>
      <c r="U48" s="0" t="str">
        <f aca="false">UPPER(TRIM(E48))</f>
        <v>DC</v>
      </c>
      <c r="V48" s="23" t="n">
        <f aca="false">IF(U48="MA",1,0)</f>
        <v>0</v>
      </c>
      <c r="W48" s="23" t="n">
        <f aca="false">IF(OR(ISNUMBER(SEARCH("malden",G48)),ISNUMBER(SEARCH("malden",H48))),1,0)</f>
        <v>0</v>
      </c>
      <c r="X48" s="23" t="n">
        <f aca="false">IF(AND(TRIM(G48)="",TRIM(H48)=""),1,0)</f>
        <v>0</v>
      </c>
    </row>
    <row r="49" customFormat="false" ht="15" hidden="false" customHeight="false" outlineLevel="0" collapsed="false">
      <c r="A49" s="22" t="n">
        <v>46245</v>
      </c>
      <c r="B49" s="23" t="s">
        <v>300</v>
      </c>
      <c r="C49" s="23" t="s">
        <v>301</v>
      </c>
      <c r="D49" s="23" t="s">
        <v>302</v>
      </c>
      <c r="E49" s="23" t="s">
        <v>257</v>
      </c>
      <c r="F49" s="23" t="s">
        <v>303</v>
      </c>
      <c r="G49" s="23" t="s">
        <v>304</v>
      </c>
      <c r="H49" s="23" t="s">
        <v>167</v>
      </c>
      <c r="J49" s="24" t="n">
        <v>50</v>
      </c>
      <c r="K49" s="0" t="n">
        <v>17795</v>
      </c>
      <c r="L49" s="23" t="s">
        <v>92</v>
      </c>
      <c r="M49" s="0" t="n">
        <v>3</v>
      </c>
      <c r="N49" s="23" t="s">
        <v>93</v>
      </c>
      <c r="O49" s="0" t="n">
        <v>201</v>
      </c>
      <c r="P49" s="23" t="s">
        <v>94</v>
      </c>
      <c r="Q49" s="23" t="s">
        <v>278</v>
      </c>
      <c r="R49" s="23" t="n">
        <f aca="false">YEAR(A49)</f>
        <v>2026</v>
      </c>
      <c r="S49" s="23" t="n">
        <f aca="false">IF(R49=2026,1,0)</f>
        <v>1</v>
      </c>
      <c r="T49" s="23" t="n">
        <f aca="false">IF(OR(P49="Individual",P49="Committee",P49="Union/Association",P49="Aggregated Unitemized Receipts"),1,0)</f>
        <v>1</v>
      </c>
      <c r="U49" s="0" t="str">
        <f aca="false">UPPER(TRIM(E49))</f>
        <v>CA</v>
      </c>
      <c r="V49" s="23" t="n">
        <f aca="false">IF(U49="MA",1,0)</f>
        <v>0</v>
      </c>
      <c r="W49" s="23" t="n">
        <f aca="false">IF(OR(ISNUMBER(SEARCH("malden",G49)),ISNUMBER(SEARCH("malden",H49))),1,0)</f>
        <v>0</v>
      </c>
      <c r="X49" s="23" t="n">
        <f aca="false">IF(AND(TRIM(G49)="",TRIM(H49)=""),1,0)</f>
        <v>0</v>
      </c>
    </row>
    <row r="50" customFormat="false" ht="15" hidden="false" customHeight="false" outlineLevel="0" collapsed="false">
      <c r="A50" s="22" t="n">
        <v>46245</v>
      </c>
      <c r="B50" s="23" t="s">
        <v>305</v>
      </c>
      <c r="C50" s="23" t="s">
        <v>306</v>
      </c>
      <c r="D50" s="23" t="s">
        <v>98</v>
      </c>
      <c r="E50" s="23" t="s">
        <v>99</v>
      </c>
      <c r="F50" s="23" t="s">
        <v>100</v>
      </c>
      <c r="G50" s="23" t="s">
        <v>307</v>
      </c>
      <c r="H50" s="23" t="s">
        <v>138</v>
      </c>
      <c r="J50" s="24" t="n">
        <v>100</v>
      </c>
      <c r="K50" s="0" t="n">
        <v>17795</v>
      </c>
      <c r="L50" s="23" t="s">
        <v>92</v>
      </c>
      <c r="M50" s="0" t="n">
        <v>3</v>
      </c>
      <c r="N50" s="23" t="s">
        <v>93</v>
      </c>
      <c r="O50" s="0" t="n">
        <v>201</v>
      </c>
      <c r="P50" s="23" t="s">
        <v>94</v>
      </c>
      <c r="Q50" s="23" t="s">
        <v>278</v>
      </c>
      <c r="R50" s="23" t="n">
        <f aca="false">YEAR(A50)</f>
        <v>2026</v>
      </c>
      <c r="S50" s="23" t="n">
        <f aca="false">IF(R50=2026,1,0)</f>
        <v>1</v>
      </c>
      <c r="T50" s="23" t="n">
        <f aca="false">IF(OR(P50="Individual",P50="Committee",P50="Union/Association",P50="Aggregated Unitemized Receipts"),1,0)</f>
        <v>1</v>
      </c>
      <c r="U50" s="0" t="str">
        <f aca="false">UPPER(TRIM(E50))</f>
        <v>MA</v>
      </c>
      <c r="V50" s="23" t="n">
        <f aca="false">IF(U50="MA",1,0)</f>
        <v>1</v>
      </c>
      <c r="W50" s="23" t="n">
        <f aca="false">IF(OR(ISNUMBER(SEARCH("malden",G50)),ISNUMBER(SEARCH("malden",H50))),1,0)</f>
        <v>1</v>
      </c>
      <c r="X50" s="23" t="n">
        <f aca="false">IF(AND(TRIM(G50)="",TRIM(H50)=""),1,0)</f>
        <v>0</v>
      </c>
    </row>
    <row r="51" customFormat="false" ht="15" hidden="false" customHeight="false" outlineLevel="0" collapsed="false">
      <c r="A51" s="22" t="n">
        <v>46245</v>
      </c>
      <c r="B51" s="23" t="s">
        <v>308</v>
      </c>
      <c r="C51" s="23" t="s">
        <v>309</v>
      </c>
      <c r="D51" s="23" t="s">
        <v>98</v>
      </c>
      <c r="E51" s="23" t="s">
        <v>99</v>
      </c>
      <c r="F51" s="23" t="s">
        <v>100</v>
      </c>
      <c r="G51" s="23" t="s">
        <v>310</v>
      </c>
      <c r="H51" s="23" t="s">
        <v>311</v>
      </c>
      <c r="J51" s="24" t="n">
        <v>100</v>
      </c>
      <c r="K51" s="0" t="n">
        <v>17795</v>
      </c>
      <c r="L51" s="23" t="s">
        <v>92</v>
      </c>
      <c r="M51" s="0" t="n">
        <v>3</v>
      </c>
      <c r="N51" s="23" t="s">
        <v>93</v>
      </c>
      <c r="O51" s="0" t="n">
        <v>201</v>
      </c>
      <c r="P51" s="23" t="s">
        <v>94</v>
      </c>
      <c r="Q51" s="23" t="s">
        <v>278</v>
      </c>
      <c r="R51" s="23" t="n">
        <f aca="false">YEAR(A51)</f>
        <v>2026</v>
      </c>
      <c r="S51" s="23" t="n">
        <f aca="false">IF(R51=2026,1,0)</f>
        <v>1</v>
      </c>
      <c r="T51" s="23" t="n">
        <f aca="false">IF(OR(P51="Individual",P51="Committee",P51="Union/Association",P51="Aggregated Unitemized Receipts"),1,0)</f>
        <v>1</v>
      </c>
      <c r="U51" s="0" t="str">
        <f aca="false">UPPER(TRIM(E51))</f>
        <v>MA</v>
      </c>
      <c r="V51" s="23" t="n">
        <f aca="false">IF(U51="MA",1,0)</f>
        <v>1</v>
      </c>
      <c r="W51" s="23" t="n">
        <f aca="false">IF(OR(ISNUMBER(SEARCH("malden",G51)),ISNUMBER(SEARCH("malden",H51))),1,0)</f>
        <v>0</v>
      </c>
      <c r="X51" s="23" t="n">
        <f aca="false">IF(AND(TRIM(G51)="",TRIM(H51)=""),1,0)</f>
        <v>0</v>
      </c>
    </row>
    <row r="52" customFormat="false" ht="15" hidden="false" customHeight="false" outlineLevel="0" collapsed="false">
      <c r="A52" s="22" t="n">
        <v>46245</v>
      </c>
      <c r="B52" s="23" t="s">
        <v>312</v>
      </c>
      <c r="C52" s="23" t="s">
        <v>313</v>
      </c>
      <c r="D52" s="23" t="s">
        <v>314</v>
      </c>
      <c r="E52" s="23" t="s">
        <v>99</v>
      </c>
      <c r="F52" s="23" t="s">
        <v>315</v>
      </c>
      <c r="G52" s="23" t="s">
        <v>298</v>
      </c>
      <c r="H52" s="23" t="s">
        <v>316</v>
      </c>
      <c r="J52" s="24" t="n">
        <v>25</v>
      </c>
      <c r="K52" s="0" t="n">
        <v>17795</v>
      </c>
      <c r="L52" s="23" t="s">
        <v>92</v>
      </c>
      <c r="M52" s="0" t="n">
        <v>3</v>
      </c>
      <c r="N52" s="23" t="s">
        <v>93</v>
      </c>
      <c r="O52" s="0" t="n">
        <v>201</v>
      </c>
      <c r="P52" s="23" t="s">
        <v>94</v>
      </c>
      <c r="Q52" s="23" t="s">
        <v>278</v>
      </c>
      <c r="R52" s="23" t="n">
        <f aca="false">YEAR(A52)</f>
        <v>2026</v>
      </c>
      <c r="S52" s="23" t="n">
        <f aca="false">IF(R52=2026,1,0)</f>
        <v>1</v>
      </c>
      <c r="T52" s="23" t="n">
        <f aca="false">IF(OR(P52="Individual",P52="Committee",P52="Union/Association",P52="Aggregated Unitemized Receipts"),1,0)</f>
        <v>1</v>
      </c>
      <c r="U52" s="0" t="str">
        <f aca="false">UPPER(TRIM(E52))</f>
        <v>MA</v>
      </c>
      <c r="V52" s="23" t="n">
        <f aca="false">IF(U52="MA",1,0)</f>
        <v>1</v>
      </c>
      <c r="W52" s="23" t="n">
        <f aca="false">IF(OR(ISNUMBER(SEARCH("malden",G52)),ISNUMBER(SEARCH("malden",H52))),1,0)</f>
        <v>0</v>
      </c>
      <c r="X52" s="23" t="n">
        <f aca="false">IF(AND(TRIM(G52)="",TRIM(H52)=""),1,0)</f>
        <v>0</v>
      </c>
    </row>
    <row r="53" customFormat="false" ht="15" hidden="false" customHeight="false" outlineLevel="0" collapsed="false">
      <c r="A53" s="22" t="n">
        <v>46245</v>
      </c>
      <c r="B53" s="23" t="s">
        <v>317</v>
      </c>
      <c r="C53" s="23" t="s">
        <v>318</v>
      </c>
      <c r="D53" s="23" t="s">
        <v>319</v>
      </c>
      <c r="E53" s="23" t="s">
        <v>99</v>
      </c>
      <c r="F53" s="23" t="s">
        <v>320</v>
      </c>
      <c r="G53" s="23" t="s">
        <v>321</v>
      </c>
      <c r="H53" s="23" t="s">
        <v>322</v>
      </c>
      <c r="J53" s="24" t="n">
        <v>25</v>
      </c>
      <c r="K53" s="0" t="n">
        <v>17795</v>
      </c>
      <c r="L53" s="23" t="s">
        <v>92</v>
      </c>
      <c r="M53" s="0" t="n">
        <v>3</v>
      </c>
      <c r="N53" s="23" t="s">
        <v>93</v>
      </c>
      <c r="O53" s="0" t="n">
        <v>201</v>
      </c>
      <c r="P53" s="23" t="s">
        <v>94</v>
      </c>
      <c r="Q53" s="23" t="s">
        <v>278</v>
      </c>
      <c r="R53" s="23" t="n">
        <f aca="false">YEAR(A53)</f>
        <v>2026</v>
      </c>
      <c r="S53" s="23" t="n">
        <f aca="false">IF(R53=2026,1,0)</f>
        <v>1</v>
      </c>
      <c r="T53" s="23" t="n">
        <f aca="false">IF(OR(P53="Individual",P53="Committee",P53="Union/Association",P53="Aggregated Unitemized Receipts"),1,0)</f>
        <v>1</v>
      </c>
      <c r="U53" s="0" t="str">
        <f aca="false">UPPER(TRIM(E53))</f>
        <v>MA</v>
      </c>
      <c r="V53" s="23" t="n">
        <f aca="false">IF(U53="MA",1,0)</f>
        <v>1</v>
      </c>
      <c r="W53" s="23" t="n">
        <f aca="false">IF(OR(ISNUMBER(SEARCH("malden",G53)),ISNUMBER(SEARCH("malden",H53))),1,0)</f>
        <v>0</v>
      </c>
      <c r="X53" s="23" t="n">
        <f aca="false">IF(AND(TRIM(G53)="",TRIM(H53)=""),1,0)</f>
        <v>0</v>
      </c>
    </row>
    <row r="54" customFormat="false" ht="15" hidden="false" customHeight="false" outlineLevel="0" collapsed="false">
      <c r="A54" s="22" t="n">
        <v>46245</v>
      </c>
      <c r="B54" s="23" t="s">
        <v>323</v>
      </c>
      <c r="C54" s="23" t="s">
        <v>324</v>
      </c>
      <c r="D54" s="23" t="s">
        <v>98</v>
      </c>
      <c r="E54" s="23" t="s">
        <v>99</v>
      </c>
      <c r="F54" s="23" t="s">
        <v>100</v>
      </c>
      <c r="G54" s="23" t="s">
        <v>325</v>
      </c>
      <c r="H54" s="23" t="s">
        <v>326</v>
      </c>
      <c r="J54" s="24" t="n">
        <v>25</v>
      </c>
      <c r="K54" s="0" t="n">
        <v>17795</v>
      </c>
      <c r="L54" s="23" t="s">
        <v>92</v>
      </c>
      <c r="M54" s="0" t="n">
        <v>3</v>
      </c>
      <c r="N54" s="23" t="s">
        <v>93</v>
      </c>
      <c r="O54" s="0" t="n">
        <v>201</v>
      </c>
      <c r="P54" s="23" t="s">
        <v>94</v>
      </c>
      <c r="Q54" s="23" t="s">
        <v>278</v>
      </c>
      <c r="R54" s="23" t="n">
        <f aca="false">YEAR(A54)</f>
        <v>2026</v>
      </c>
      <c r="S54" s="23" t="n">
        <f aca="false">IF(R54=2026,1,0)</f>
        <v>1</v>
      </c>
      <c r="T54" s="23" t="n">
        <f aca="false">IF(OR(P54="Individual",P54="Committee",P54="Union/Association",P54="Aggregated Unitemized Receipts"),1,0)</f>
        <v>1</v>
      </c>
      <c r="U54" s="0" t="str">
        <f aca="false">UPPER(TRIM(E54))</f>
        <v>MA</v>
      </c>
      <c r="V54" s="23" t="n">
        <f aca="false">IF(U54="MA",1,0)</f>
        <v>1</v>
      </c>
      <c r="W54" s="23" t="n">
        <f aca="false">IF(OR(ISNUMBER(SEARCH("malden",G54)),ISNUMBER(SEARCH("malden",H54))),1,0)</f>
        <v>0</v>
      </c>
      <c r="X54" s="23" t="n">
        <f aca="false">IF(AND(TRIM(G54)="",TRIM(H54)=""),1,0)</f>
        <v>0</v>
      </c>
    </row>
    <row r="55" customFormat="false" ht="15" hidden="false" customHeight="false" outlineLevel="0" collapsed="false">
      <c r="A55" s="22" t="n">
        <v>46238</v>
      </c>
      <c r="B55" s="23" t="s">
        <v>327</v>
      </c>
      <c r="C55" s="23" t="s">
        <v>328</v>
      </c>
      <c r="D55" s="23" t="s">
        <v>98</v>
      </c>
      <c r="E55" s="23" t="s">
        <v>99</v>
      </c>
      <c r="F55" s="23" t="s">
        <v>100</v>
      </c>
      <c r="G55" s="23" t="s">
        <v>121</v>
      </c>
      <c r="H55" s="23" t="s">
        <v>329</v>
      </c>
      <c r="J55" s="24" t="n">
        <v>200</v>
      </c>
      <c r="K55" s="0" t="n">
        <v>17795</v>
      </c>
      <c r="L55" s="23" t="s">
        <v>92</v>
      </c>
      <c r="M55" s="0" t="n">
        <v>3</v>
      </c>
      <c r="N55" s="23" t="s">
        <v>93</v>
      </c>
      <c r="O55" s="0" t="n">
        <v>201</v>
      </c>
      <c r="P55" s="23" t="s">
        <v>94</v>
      </c>
      <c r="Q55" s="23" t="s">
        <v>330</v>
      </c>
      <c r="R55" s="23" t="n">
        <f aca="false">YEAR(A55)</f>
        <v>2026</v>
      </c>
      <c r="S55" s="23" t="n">
        <f aca="false">IF(R55=2026,1,0)</f>
        <v>1</v>
      </c>
      <c r="T55" s="23" t="n">
        <f aca="false">IF(OR(P55="Individual",P55="Committee",P55="Union/Association",P55="Aggregated Unitemized Receipts"),1,0)</f>
        <v>1</v>
      </c>
      <c r="U55" s="0" t="str">
        <f aca="false">UPPER(TRIM(E55))</f>
        <v>MA</v>
      </c>
      <c r="V55" s="23" t="n">
        <f aca="false">IF(U55="MA",1,0)</f>
        <v>1</v>
      </c>
      <c r="W55" s="23" t="n">
        <f aca="false">IF(OR(ISNUMBER(SEARCH("malden",G55)),ISNUMBER(SEARCH("malden",H55))),1,0)</f>
        <v>0</v>
      </c>
      <c r="X55" s="23" t="n">
        <f aca="false">IF(AND(TRIM(G55)="",TRIM(H55)=""),1,0)</f>
        <v>0</v>
      </c>
    </row>
    <row r="56" customFormat="false" ht="15" hidden="false" customHeight="false" outlineLevel="0" collapsed="false">
      <c r="A56" s="22" t="n">
        <v>46238</v>
      </c>
      <c r="B56" s="23" t="s">
        <v>331</v>
      </c>
      <c r="C56" s="23" t="s">
        <v>332</v>
      </c>
      <c r="D56" s="23" t="s">
        <v>333</v>
      </c>
      <c r="E56" s="23" t="s">
        <v>99</v>
      </c>
      <c r="F56" s="23" t="s">
        <v>334</v>
      </c>
      <c r="G56" s="23" t="s">
        <v>233</v>
      </c>
      <c r="H56" s="23" t="s">
        <v>335</v>
      </c>
      <c r="J56" s="24" t="n">
        <v>31.25</v>
      </c>
      <c r="K56" s="0" t="n">
        <v>17795</v>
      </c>
      <c r="L56" s="23" t="s">
        <v>92</v>
      </c>
      <c r="M56" s="0" t="n">
        <v>3</v>
      </c>
      <c r="N56" s="23" t="s">
        <v>93</v>
      </c>
      <c r="O56" s="0" t="n">
        <v>201</v>
      </c>
      <c r="P56" s="23" t="s">
        <v>94</v>
      </c>
      <c r="Q56" s="23" t="s">
        <v>330</v>
      </c>
      <c r="R56" s="23" t="n">
        <f aca="false">YEAR(A56)</f>
        <v>2026</v>
      </c>
      <c r="S56" s="23" t="n">
        <f aca="false">IF(R56=2026,1,0)</f>
        <v>1</v>
      </c>
      <c r="T56" s="23" t="n">
        <f aca="false">IF(OR(P56="Individual",P56="Committee",P56="Union/Association",P56="Aggregated Unitemized Receipts"),1,0)</f>
        <v>1</v>
      </c>
      <c r="U56" s="0" t="str">
        <f aca="false">UPPER(TRIM(E56))</f>
        <v>MA</v>
      </c>
      <c r="V56" s="23" t="n">
        <f aca="false">IF(U56="MA",1,0)</f>
        <v>1</v>
      </c>
      <c r="W56" s="23" t="n">
        <f aca="false">IF(OR(ISNUMBER(SEARCH("malden",G56)),ISNUMBER(SEARCH("malden",H56))),1,0)</f>
        <v>0</v>
      </c>
      <c r="X56" s="23" t="n">
        <f aca="false">IF(AND(TRIM(G56)="",TRIM(H56)=""),1,0)</f>
        <v>0</v>
      </c>
    </row>
    <row r="57" customFormat="false" ht="15" hidden="false" customHeight="false" outlineLevel="0" collapsed="false">
      <c r="A57" s="22" t="n">
        <v>46238</v>
      </c>
      <c r="B57" s="23" t="s">
        <v>336</v>
      </c>
      <c r="C57" s="23" t="s">
        <v>337</v>
      </c>
      <c r="D57" s="23" t="s">
        <v>338</v>
      </c>
      <c r="E57" s="23" t="s">
        <v>99</v>
      </c>
      <c r="F57" s="23" t="s">
        <v>339</v>
      </c>
      <c r="G57" s="23" t="s">
        <v>340</v>
      </c>
      <c r="H57" s="23" t="s">
        <v>341</v>
      </c>
      <c r="J57" s="24" t="n">
        <v>6.25</v>
      </c>
      <c r="K57" s="0" t="n">
        <v>17795</v>
      </c>
      <c r="L57" s="23" t="s">
        <v>92</v>
      </c>
      <c r="M57" s="0" t="n">
        <v>3</v>
      </c>
      <c r="N57" s="23" t="s">
        <v>93</v>
      </c>
      <c r="O57" s="0" t="n">
        <v>201</v>
      </c>
      <c r="P57" s="23" t="s">
        <v>94</v>
      </c>
      <c r="Q57" s="23" t="s">
        <v>330</v>
      </c>
      <c r="R57" s="23" t="n">
        <f aca="false">YEAR(A57)</f>
        <v>2026</v>
      </c>
      <c r="S57" s="23" t="n">
        <f aca="false">IF(R57=2026,1,0)</f>
        <v>1</v>
      </c>
      <c r="T57" s="23" t="n">
        <f aca="false">IF(OR(P57="Individual",P57="Committee",P57="Union/Association",P57="Aggregated Unitemized Receipts"),1,0)</f>
        <v>1</v>
      </c>
      <c r="U57" s="0" t="str">
        <f aca="false">UPPER(TRIM(E57))</f>
        <v>MA</v>
      </c>
      <c r="V57" s="23" t="n">
        <f aca="false">IF(U57="MA",1,0)</f>
        <v>1</v>
      </c>
      <c r="W57" s="23" t="n">
        <f aca="false">IF(OR(ISNUMBER(SEARCH("malden",G57)),ISNUMBER(SEARCH("malden",H57))),1,0)</f>
        <v>0</v>
      </c>
      <c r="X57" s="23" t="n">
        <f aca="false">IF(AND(TRIM(G57)="",TRIM(H57)=""),1,0)</f>
        <v>0</v>
      </c>
    </row>
    <row r="58" customFormat="false" ht="15" hidden="false" customHeight="false" outlineLevel="0" collapsed="false">
      <c r="A58" s="22" t="n">
        <v>46238</v>
      </c>
      <c r="B58" s="23" t="s">
        <v>342</v>
      </c>
      <c r="C58" s="23" t="s">
        <v>343</v>
      </c>
      <c r="D58" s="23" t="s">
        <v>344</v>
      </c>
      <c r="E58" s="23" t="s">
        <v>99</v>
      </c>
      <c r="F58" s="23" t="s">
        <v>345</v>
      </c>
      <c r="G58" s="23" t="s">
        <v>166</v>
      </c>
      <c r="H58" s="23" t="s">
        <v>167</v>
      </c>
      <c r="J58" s="24" t="n">
        <v>12.5</v>
      </c>
      <c r="K58" s="0" t="n">
        <v>17795</v>
      </c>
      <c r="L58" s="23" t="s">
        <v>92</v>
      </c>
      <c r="M58" s="0" t="n">
        <v>3</v>
      </c>
      <c r="N58" s="23" t="s">
        <v>93</v>
      </c>
      <c r="O58" s="0" t="n">
        <v>201</v>
      </c>
      <c r="P58" s="23" t="s">
        <v>94</v>
      </c>
      <c r="Q58" s="23" t="s">
        <v>330</v>
      </c>
      <c r="R58" s="23" t="n">
        <f aca="false">YEAR(A58)</f>
        <v>2026</v>
      </c>
      <c r="S58" s="23" t="n">
        <f aca="false">IF(R58=2026,1,0)</f>
        <v>1</v>
      </c>
      <c r="T58" s="23" t="n">
        <f aca="false">IF(OR(P58="Individual",P58="Committee",P58="Union/Association",P58="Aggregated Unitemized Receipts"),1,0)</f>
        <v>1</v>
      </c>
      <c r="U58" s="0" t="str">
        <f aca="false">UPPER(TRIM(E58))</f>
        <v>MA</v>
      </c>
      <c r="V58" s="23" t="n">
        <f aca="false">IF(U58="MA",1,0)</f>
        <v>1</v>
      </c>
      <c r="W58" s="23" t="n">
        <f aca="false">IF(OR(ISNUMBER(SEARCH("malden",G58)),ISNUMBER(SEARCH("malden",H58))),1,0)</f>
        <v>0</v>
      </c>
      <c r="X58" s="23" t="n">
        <f aca="false">IF(AND(TRIM(G58)="",TRIM(H58)=""),1,0)</f>
        <v>0</v>
      </c>
    </row>
    <row r="59" customFormat="false" ht="15" hidden="false" customHeight="false" outlineLevel="0" collapsed="false">
      <c r="A59" s="22" t="n">
        <v>46238</v>
      </c>
      <c r="B59" s="23" t="s">
        <v>346</v>
      </c>
      <c r="C59" s="23" t="s">
        <v>347</v>
      </c>
      <c r="D59" s="23" t="s">
        <v>344</v>
      </c>
      <c r="E59" s="23" t="s">
        <v>99</v>
      </c>
      <c r="F59" s="23" t="s">
        <v>345</v>
      </c>
      <c r="G59" s="23" t="s">
        <v>348</v>
      </c>
      <c r="H59" s="23" t="s">
        <v>349</v>
      </c>
      <c r="J59" s="24" t="n">
        <v>12.5</v>
      </c>
      <c r="K59" s="0" t="n">
        <v>17795</v>
      </c>
      <c r="L59" s="23" t="s">
        <v>92</v>
      </c>
      <c r="M59" s="0" t="n">
        <v>3</v>
      </c>
      <c r="N59" s="23" t="s">
        <v>93</v>
      </c>
      <c r="O59" s="0" t="n">
        <v>201</v>
      </c>
      <c r="P59" s="23" t="s">
        <v>94</v>
      </c>
      <c r="Q59" s="23" t="s">
        <v>330</v>
      </c>
      <c r="R59" s="23" t="n">
        <f aca="false">YEAR(A59)</f>
        <v>2026</v>
      </c>
      <c r="S59" s="23" t="n">
        <f aca="false">IF(R59=2026,1,0)</f>
        <v>1</v>
      </c>
      <c r="T59" s="23" t="n">
        <f aca="false">IF(OR(P59="Individual",P59="Committee",P59="Union/Association",P59="Aggregated Unitemized Receipts"),1,0)</f>
        <v>1</v>
      </c>
      <c r="U59" s="0" t="str">
        <f aca="false">UPPER(TRIM(E59))</f>
        <v>MA</v>
      </c>
      <c r="V59" s="23" t="n">
        <f aca="false">IF(U59="MA",1,0)</f>
        <v>1</v>
      </c>
      <c r="W59" s="23" t="n">
        <f aca="false">IF(OR(ISNUMBER(SEARCH("malden",G59)),ISNUMBER(SEARCH("malden",H59))),1,0)</f>
        <v>0</v>
      </c>
      <c r="X59" s="23" t="n">
        <f aca="false">IF(AND(TRIM(G59)="",TRIM(H59)=""),1,0)</f>
        <v>0</v>
      </c>
    </row>
    <row r="60" customFormat="false" ht="15" hidden="false" customHeight="false" outlineLevel="0" collapsed="false">
      <c r="A60" s="22" t="n">
        <v>46238</v>
      </c>
      <c r="B60" s="23" t="s">
        <v>350</v>
      </c>
      <c r="C60" s="23" t="s">
        <v>351</v>
      </c>
      <c r="D60" s="23" t="s">
        <v>352</v>
      </c>
      <c r="E60" s="23" t="s">
        <v>99</v>
      </c>
      <c r="F60" s="23" t="s">
        <v>353</v>
      </c>
      <c r="G60" s="23" t="s">
        <v>354</v>
      </c>
      <c r="H60" s="23" t="s">
        <v>355</v>
      </c>
      <c r="J60" s="24" t="n">
        <v>47</v>
      </c>
      <c r="K60" s="0" t="n">
        <v>17795</v>
      </c>
      <c r="L60" s="23" t="s">
        <v>92</v>
      </c>
      <c r="M60" s="0" t="n">
        <v>3</v>
      </c>
      <c r="N60" s="23" t="s">
        <v>93</v>
      </c>
      <c r="O60" s="0" t="n">
        <v>201</v>
      </c>
      <c r="P60" s="23" t="s">
        <v>94</v>
      </c>
      <c r="Q60" s="23" t="s">
        <v>330</v>
      </c>
      <c r="R60" s="23" t="n">
        <f aca="false">YEAR(A60)</f>
        <v>2026</v>
      </c>
      <c r="S60" s="23" t="n">
        <f aca="false">IF(R60=2026,1,0)</f>
        <v>1</v>
      </c>
      <c r="T60" s="23" t="n">
        <f aca="false">IF(OR(P60="Individual",P60="Committee",P60="Union/Association",P60="Aggregated Unitemized Receipts"),1,0)</f>
        <v>1</v>
      </c>
      <c r="U60" s="0" t="str">
        <f aca="false">UPPER(TRIM(E60))</f>
        <v>MA</v>
      </c>
      <c r="V60" s="23" t="n">
        <f aca="false">IF(U60="MA",1,0)</f>
        <v>1</v>
      </c>
      <c r="W60" s="23" t="n">
        <f aca="false">IF(OR(ISNUMBER(SEARCH("malden",G60)),ISNUMBER(SEARCH("malden",H60))),1,0)</f>
        <v>0</v>
      </c>
      <c r="X60" s="23" t="n">
        <f aca="false">IF(AND(TRIM(G60)="",TRIM(H60)=""),1,0)</f>
        <v>0</v>
      </c>
    </row>
    <row r="61" customFormat="false" ht="15" hidden="false" customHeight="false" outlineLevel="0" collapsed="false">
      <c r="A61" s="22" t="n">
        <v>46238</v>
      </c>
      <c r="B61" s="23" t="s">
        <v>356</v>
      </c>
      <c r="C61" s="23" t="s">
        <v>357</v>
      </c>
      <c r="D61" s="23" t="s">
        <v>358</v>
      </c>
      <c r="E61" s="23" t="s">
        <v>359</v>
      </c>
      <c r="F61" s="23" t="s">
        <v>360</v>
      </c>
      <c r="G61" s="23" t="s">
        <v>361</v>
      </c>
      <c r="H61" s="23" t="s">
        <v>362</v>
      </c>
      <c r="J61" s="24" t="n">
        <v>247</v>
      </c>
      <c r="K61" s="0" t="n">
        <v>17795</v>
      </c>
      <c r="L61" s="23" t="s">
        <v>92</v>
      </c>
      <c r="M61" s="0" t="n">
        <v>3</v>
      </c>
      <c r="N61" s="23" t="s">
        <v>93</v>
      </c>
      <c r="O61" s="0" t="n">
        <v>201</v>
      </c>
      <c r="P61" s="23" t="s">
        <v>94</v>
      </c>
      <c r="Q61" s="23" t="s">
        <v>330</v>
      </c>
      <c r="R61" s="23" t="n">
        <f aca="false">YEAR(A61)</f>
        <v>2026</v>
      </c>
      <c r="S61" s="23" t="n">
        <f aca="false">IF(R61=2026,1,0)</f>
        <v>1</v>
      </c>
      <c r="T61" s="23" t="n">
        <f aca="false">IF(OR(P61="Individual",P61="Committee",P61="Union/Association",P61="Aggregated Unitemized Receipts"),1,0)</f>
        <v>1</v>
      </c>
      <c r="U61" s="0" t="str">
        <f aca="false">UPPER(TRIM(E61))</f>
        <v>NV</v>
      </c>
      <c r="V61" s="23" t="n">
        <f aca="false">IF(U61="MA",1,0)</f>
        <v>0</v>
      </c>
      <c r="W61" s="23" t="n">
        <f aca="false">IF(OR(ISNUMBER(SEARCH("malden",G61)),ISNUMBER(SEARCH("malden",H61))),1,0)</f>
        <v>0</v>
      </c>
      <c r="X61" s="23" t="n">
        <f aca="false">IF(AND(TRIM(G61)="",TRIM(H61)=""),1,0)</f>
        <v>0</v>
      </c>
    </row>
    <row r="62" customFormat="false" ht="15" hidden="false" customHeight="false" outlineLevel="0" collapsed="false">
      <c r="A62" s="22" t="n">
        <v>46238</v>
      </c>
      <c r="B62" s="23" t="s">
        <v>363</v>
      </c>
      <c r="C62" s="23" t="s">
        <v>364</v>
      </c>
      <c r="D62" s="23" t="s">
        <v>319</v>
      </c>
      <c r="E62" s="23" t="s">
        <v>99</v>
      </c>
      <c r="F62" s="23" t="s">
        <v>320</v>
      </c>
      <c r="G62" s="23" t="s">
        <v>365</v>
      </c>
      <c r="H62" s="23" t="s">
        <v>366</v>
      </c>
      <c r="J62" s="24" t="n">
        <v>50</v>
      </c>
      <c r="K62" s="0" t="n">
        <v>17795</v>
      </c>
      <c r="L62" s="23" t="s">
        <v>92</v>
      </c>
      <c r="M62" s="0" t="n">
        <v>3</v>
      </c>
      <c r="N62" s="23" t="s">
        <v>93</v>
      </c>
      <c r="O62" s="0" t="n">
        <v>201</v>
      </c>
      <c r="P62" s="23" t="s">
        <v>94</v>
      </c>
      <c r="Q62" s="23" t="s">
        <v>330</v>
      </c>
      <c r="R62" s="23" t="n">
        <f aca="false">YEAR(A62)</f>
        <v>2026</v>
      </c>
      <c r="S62" s="23" t="n">
        <f aca="false">IF(R62=2026,1,0)</f>
        <v>1</v>
      </c>
      <c r="T62" s="23" t="n">
        <f aca="false">IF(OR(P62="Individual",P62="Committee",P62="Union/Association",P62="Aggregated Unitemized Receipts"),1,0)</f>
        <v>1</v>
      </c>
      <c r="U62" s="0" t="str">
        <f aca="false">UPPER(TRIM(E62))</f>
        <v>MA</v>
      </c>
      <c r="V62" s="23" t="n">
        <f aca="false">IF(U62="MA",1,0)</f>
        <v>1</v>
      </c>
      <c r="W62" s="23" t="n">
        <f aca="false">IF(OR(ISNUMBER(SEARCH("malden",G62)),ISNUMBER(SEARCH("malden",H62))),1,0)</f>
        <v>0</v>
      </c>
      <c r="X62" s="23" t="n">
        <f aca="false">IF(AND(TRIM(G62)="",TRIM(H62)=""),1,0)</f>
        <v>0</v>
      </c>
    </row>
    <row r="63" customFormat="false" ht="15" hidden="false" customHeight="false" outlineLevel="0" collapsed="false">
      <c r="A63" s="22" t="n">
        <v>46238</v>
      </c>
      <c r="B63" s="23" t="s">
        <v>367</v>
      </c>
      <c r="C63" s="23" t="s">
        <v>368</v>
      </c>
      <c r="D63" s="23" t="s">
        <v>241</v>
      </c>
      <c r="E63" s="23" t="s">
        <v>242</v>
      </c>
      <c r="F63" s="23" t="s">
        <v>369</v>
      </c>
      <c r="G63" s="23" t="s">
        <v>209</v>
      </c>
      <c r="H63" s="23" t="s">
        <v>370</v>
      </c>
      <c r="J63" s="24" t="n">
        <v>147</v>
      </c>
      <c r="K63" s="0" t="n">
        <v>17795</v>
      </c>
      <c r="L63" s="23" t="s">
        <v>92</v>
      </c>
      <c r="M63" s="0" t="n">
        <v>3</v>
      </c>
      <c r="N63" s="23" t="s">
        <v>93</v>
      </c>
      <c r="O63" s="0" t="n">
        <v>201</v>
      </c>
      <c r="P63" s="23" t="s">
        <v>94</v>
      </c>
      <c r="Q63" s="23" t="s">
        <v>330</v>
      </c>
      <c r="R63" s="23" t="n">
        <f aca="false">YEAR(A63)</f>
        <v>2026</v>
      </c>
      <c r="S63" s="23" t="n">
        <f aca="false">IF(R63=2026,1,0)</f>
        <v>1</v>
      </c>
      <c r="T63" s="23" t="n">
        <f aca="false">IF(OR(P63="Individual",P63="Committee",P63="Union/Association",P63="Aggregated Unitemized Receipts"),1,0)</f>
        <v>1</v>
      </c>
      <c r="U63" s="0" t="str">
        <f aca="false">UPPER(TRIM(E63))</f>
        <v>NC</v>
      </c>
      <c r="V63" s="23" t="n">
        <f aca="false">IF(U63="MA",1,0)</f>
        <v>0</v>
      </c>
      <c r="W63" s="23" t="n">
        <f aca="false">IF(OR(ISNUMBER(SEARCH("malden",G63)),ISNUMBER(SEARCH("malden",H63))),1,0)</f>
        <v>0</v>
      </c>
      <c r="X63" s="23" t="n">
        <f aca="false">IF(AND(TRIM(G63)="",TRIM(H63)=""),1,0)</f>
        <v>0</v>
      </c>
    </row>
    <row r="64" customFormat="false" ht="15" hidden="false" customHeight="false" outlineLevel="0" collapsed="false">
      <c r="A64" s="22" t="n">
        <v>46238</v>
      </c>
      <c r="B64" s="23" t="s">
        <v>371</v>
      </c>
      <c r="C64" s="23" t="s">
        <v>372</v>
      </c>
      <c r="D64" s="23" t="s">
        <v>373</v>
      </c>
      <c r="E64" s="23" t="s">
        <v>99</v>
      </c>
      <c r="F64" s="23" t="s">
        <v>374</v>
      </c>
      <c r="G64" s="23" t="s">
        <v>91</v>
      </c>
      <c r="H64" s="23" t="s">
        <v>91</v>
      </c>
      <c r="J64" s="24" t="n">
        <v>3.12</v>
      </c>
      <c r="K64" s="0" t="n">
        <v>17795</v>
      </c>
      <c r="L64" s="23" t="s">
        <v>92</v>
      </c>
      <c r="M64" s="0" t="n">
        <v>3</v>
      </c>
      <c r="N64" s="23" t="s">
        <v>93</v>
      </c>
      <c r="O64" s="0" t="n">
        <v>201</v>
      </c>
      <c r="P64" s="23" t="s">
        <v>94</v>
      </c>
      <c r="Q64" s="23" t="s">
        <v>330</v>
      </c>
      <c r="R64" s="23" t="n">
        <f aca="false">YEAR(A64)</f>
        <v>2026</v>
      </c>
      <c r="S64" s="23" t="n">
        <f aca="false">IF(R64=2026,1,0)</f>
        <v>1</v>
      </c>
      <c r="T64" s="23" t="n">
        <f aca="false">IF(OR(P64="Individual",P64="Committee",P64="Union/Association",P64="Aggregated Unitemized Receipts"),1,0)</f>
        <v>1</v>
      </c>
      <c r="U64" s="0" t="str">
        <f aca="false">UPPER(TRIM(E64))</f>
        <v>MA</v>
      </c>
      <c r="V64" s="23" t="n">
        <f aca="false">IF(U64="MA",1,0)</f>
        <v>1</v>
      </c>
      <c r="W64" s="23" t="n">
        <f aca="false">IF(OR(ISNUMBER(SEARCH("malden",G64)),ISNUMBER(SEARCH("malden",H64))),1,0)</f>
        <v>0</v>
      </c>
      <c r="X64" s="23" t="n">
        <f aca="false">IF(AND(TRIM(G64)="",TRIM(H64)=""),1,0)</f>
        <v>0</v>
      </c>
    </row>
    <row r="65" customFormat="false" ht="15" hidden="false" customHeight="false" outlineLevel="0" collapsed="false">
      <c r="A65" s="22" t="n">
        <v>46238</v>
      </c>
      <c r="B65" s="23" t="s">
        <v>375</v>
      </c>
      <c r="C65" s="23" t="s">
        <v>376</v>
      </c>
      <c r="D65" s="23" t="s">
        <v>98</v>
      </c>
      <c r="E65" s="23" t="s">
        <v>99</v>
      </c>
      <c r="F65" s="23" t="s">
        <v>100</v>
      </c>
      <c r="G65" s="23" t="s">
        <v>348</v>
      </c>
      <c r="H65" s="23" t="s">
        <v>377</v>
      </c>
      <c r="J65" s="24" t="n">
        <v>25</v>
      </c>
      <c r="K65" s="0" t="n">
        <v>17795</v>
      </c>
      <c r="L65" s="23" t="s">
        <v>92</v>
      </c>
      <c r="M65" s="0" t="n">
        <v>3</v>
      </c>
      <c r="N65" s="23" t="s">
        <v>93</v>
      </c>
      <c r="O65" s="0" t="n">
        <v>201</v>
      </c>
      <c r="P65" s="23" t="s">
        <v>94</v>
      </c>
      <c r="Q65" s="23" t="s">
        <v>330</v>
      </c>
      <c r="R65" s="23" t="n">
        <f aca="false">YEAR(A65)</f>
        <v>2026</v>
      </c>
      <c r="S65" s="23" t="n">
        <f aca="false">IF(R65=2026,1,0)</f>
        <v>1</v>
      </c>
      <c r="T65" s="23" t="n">
        <f aca="false">IF(OR(P65="Individual",P65="Committee",P65="Union/Association",P65="Aggregated Unitemized Receipts"),1,0)</f>
        <v>1</v>
      </c>
      <c r="U65" s="0" t="str">
        <f aca="false">UPPER(TRIM(E65))</f>
        <v>MA</v>
      </c>
      <c r="V65" s="23" t="n">
        <f aca="false">IF(U65="MA",1,0)</f>
        <v>1</v>
      </c>
      <c r="W65" s="23" t="n">
        <f aca="false">IF(OR(ISNUMBER(SEARCH("malden",G65)),ISNUMBER(SEARCH("malden",H65))),1,0)</f>
        <v>0</v>
      </c>
      <c r="X65" s="23" t="n">
        <f aca="false">IF(AND(TRIM(G65)="",TRIM(H65)=""),1,0)</f>
        <v>0</v>
      </c>
    </row>
    <row r="66" customFormat="false" ht="15" hidden="false" customHeight="false" outlineLevel="0" collapsed="false">
      <c r="A66" s="22" t="n">
        <v>46238</v>
      </c>
      <c r="B66" s="23" t="s">
        <v>378</v>
      </c>
      <c r="C66" s="23" t="s">
        <v>379</v>
      </c>
      <c r="D66" s="23" t="s">
        <v>380</v>
      </c>
      <c r="E66" s="23" t="s">
        <v>99</v>
      </c>
      <c r="F66" s="23" t="s">
        <v>381</v>
      </c>
      <c r="G66" s="23" t="s">
        <v>91</v>
      </c>
      <c r="H66" s="23" t="s">
        <v>91</v>
      </c>
      <c r="J66" s="24" t="n">
        <v>6.25</v>
      </c>
      <c r="K66" s="0" t="n">
        <v>17795</v>
      </c>
      <c r="L66" s="23" t="s">
        <v>92</v>
      </c>
      <c r="M66" s="0" t="n">
        <v>3</v>
      </c>
      <c r="N66" s="23" t="s">
        <v>93</v>
      </c>
      <c r="O66" s="0" t="n">
        <v>201</v>
      </c>
      <c r="P66" s="23" t="s">
        <v>94</v>
      </c>
      <c r="Q66" s="23" t="s">
        <v>330</v>
      </c>
      <c r="R66" s="23" t="n">
        <f aca="false">YEAR(A66)</f>
        <v>2026</v>
      </c>
      <c r="S66" s="23" t="n">
        <f aca="false">IF(R66=2026,1,0)</f>
        <v>1</v>
      </c>
      <c r="T66" s="23" t="n">
        <f aca="false">IF(OR(P66="Individual",P66="Committee",P66="Union/Association",P66="Aggregated Unitemized Receipts"),1,0)</f>
        <v>1</v>
      </c>
      <c r="U66" s="0" t="str">
        <f aca="false">UPPER(TRIM(E66))</f>
        <v>MA</v>
      </c>
      <c r="V66" s="23" t="n">
        <f aca="false">IF(U66="MA",1,0)</f>
        <v>1</v>
      </c>
      <c r="W66" s="23" t="n">
        <f aca="false">IF(OR(ISNUMBER(SEARCH("malden",G66)),ISNUMBER(SEARCH("malden",H66))),1,0)</f>
        <v>0</v>
      </c>
      <c r="X66" s="23" t="n">
        <f aca="false">IF(AND(TRIM(G66)="",TRIM(H66)=""),1,0)</f>
        <v>0</v>
      </c>
    </row>
    <row r="67" customFormat="false" ht="15" hidden="false" customHeight="false" outlineLevel="0" collapsed="false">
      <c r="A67" s="22" t="n">
        <v>46238</v>
      </c>
      <c r="B67" s="23" t="s">
        <v>382</v>
      </c>
      <c r="C67" s="23" t="s">
        <v>383</v>
      </c>
      <c r="D67" s="23" t="s">
        <v>344</v>
      </c>
      <c r="E67" s="23" t="s">
        <v>99</v>
      </c>
      <c r="F67" s="23" t="s">
        <v>384</v>
      </c>
      <c r="G67" s="23" t="s">
        <v>385</v>
      </c>
      <c r="H67" s="23" t="s">
        <v>386</v>
      </c>
      <c r="J67" s="24" t="n">
        <v>12.5</v>
      </c>
      <c r="K67" s="0" t="n">
        <v>17795</v>
      </c>
      <c r="L67" s="23" t="s">
        <v>92</v>
      </c>
      <c r="M67" s="0" t="n">
        <v>3</v>
      </c>
      <c r="N67" s="23" t="s">
        <v>93</v>
      </c>
      <c r="O67" s="0" t="n">
        <v>201</v>
      </c>
      <c r="P67" s="23" t="s">
        <v>94</v>
      </c>
      <c r="Q67" s="23" t="s">
        <v>330</v>
      </c>
      <c r="R67" s="23" t="n">
        <f aca="false">YEAR(A67)</f>
        <v>2026</v>
      </c>
      <c r="S67" s="23" t="n">
        <f aca="false">IF(R67=2026,1,0)</f>
        <v>1</v>
      </c>
      <c r="T67" s="23" t="n">
        <f aca="false">IF(OR(P67="Individual",P67="Committee",P67="Union/Association",P67="Aggregated Unitemized Receipts"),1,0)</f>
        <v>1</v>
      </c>
      <c r="U67" s="0" t="str">
        <f aca="false">UPPER(TRIM(E67))</f>
        <v>MA</v>
      </c>
      <c r="V67" s="23" t="n">
        <f aca="false">IF(U67="MA",1,0)</f>
        <v>1</v>
      </c>
      <c r="W67" s="23" t="n">
        <f aca="false">IF(OR(ISNUMBER(SEARCH("malden",G67)),ISNUMBER(SEARCH("malden",H67))),1,0)</f>
        <v>0</v>
      </c>
      <c r="X67" s="23" t="n">
        <f aca="false">IF(AND(TRIM(G67)="",TRIM(H67)=""),1,0)</f>
        <v>0</v>
      </c>
    </row>
    <row r="68" customFormat="false" ht="15" hidden="false" customHeight="false" outlineLevel="0" collapsed="false">
      <c r="A68" s="22" t="n">
        <v>46238</v>
      </c>
      <c r="B68" s="23" t="s">
        <v>387</v>
      </c>
      <c r="C68" s="23" t="s">
        <v>388</v>
      </c>
      <c r="D68" s="23" t="s">
        <v>380</v>
      </c>
      <c r="E68" s="23" t="s">
        <v>99</v>
      </c>
      <c r="F68" s="23" t="s">
        <v>381</v>
      </c>
      <c r="G68" s="23" t="s">
        <v>389</v>
      </c>
      <c r="H68" s="23" t="s">
        <v>390</v>
      </c>
      <c r="J68" s="24" t="n">
        <v>31.25</v>
      </c>
      <c r="K68" s="0" t="n">
        <v>17795</v>
      </c>
      <c r="L68" s="23" t="s">
        <v>92</v>
      </c>
      <c r="M68" s="0" t="n">
        <v>3</v>
      </c>
      <c r="N68" s="23" t="s">
        <v>93</v>
      </c>
      <c r="O68" s="0" t="n">
        <v>201</v>
      </c>
      <c r="P68" s="23" t="s">
        <v>94</v>
      </c>
      <c r="Q68" s="23" t="s">
        <v>330</v>
      </c>
      <c r="R68" s="23" t="n">
        <f aca="false">YEAR(A68)</f>
        <v>2026</v>
      </c>
      <c r="S68" s="23" t="n">
        <f aca="false">IF(R68=2026,1,0)</f>
        <v>1</v>
      </c>
      <c r="T68" s="23" t="n">
        <f aca="false">IF(OR(P68="Individual",P68="Committee",P68="Union/Association",P68="Aggregated Unitemized Receipts"),1,0)</f>
        <v>1</v>
      </c>
      <c r="U68" s="0" t="str">
        <f aca="false">UPPER(TRIM(E68))</f>
        <v>MA</v>
      </c>
      <c r="V68" s="23" t="n">
        <f aca="false">IF(U68="MA",1,0)</f>
        <v>1</v>
      </c>
      <c r="W68" s="23" t="n">
        <f aca="false">IF(OR(ISNUMBER(SEARCH("malden",G68)),ISNUMBER(SEARCH("malden",H68))),1,0)</f>
        <v>0</v>
      </c>
      <c r="X68" s="23" t="n">
        <f aca="false">IF(AND(TRIM(G68)="",TRIM(H68)=""),1,0)</f>
        <v>0</v>
      </c>
    </row>
    <row r="69" customFormat="false" ht="15" hidden="false" customHeight="false" outlineLevel="0" collapsed="false">
      <c r="A69" s="22" t="n">
        <v>46238</v>
      </c>
      <c r="B69" s="23" t="s">
        <v>391</v>
      </c>
      <c r="C69" s="23" t="s">
        <v>392</v>
      </c>
      <c r="D69" s="23" t="s">
        <v>393</v>
      </c>
      <c r="E69" s="23" t="s">
        <v>304</v>
      </c>
      <c r="F69" s="23" t="s">
        <v>394</v>
      </c>
      <c r="G69" s="23" t="s">
        <v>110</v>
      </c>
      <c r="H69" s="23" t="s">
        <v>395</v>
      </c>
      <c r="J69" s="24" t="n">
        <v>47</v>
      </c>
      <c r="K69" s="0" t="n">
        <v>17795</v>
      </c>
      <c r="L69" s="23" t="s">
        <v>92</v>
      </c>
      <c r="M69" s="0" t="n">
        <v>3</v>
      </c>
      <c r="N69" s="23" t="s">
        <v>93</v>
      </c>
      <c r="O69" s="0" t="n">
        <v>201</v>
      </c>
      <c r="P69" s="23" t="s">
        <v>94</v>
      </c>
      <c r="Q69" s="23" t="s">
        <v>330</v>
      </c>
      <c r="R69" s="23" t="n">
        <f aca="false">YEAR(A69)</f>
        <v>2026</v>
      </c>
      <c r="S69" s="23" t="n">
        <f aca="false">IF(R69=2026,1,0)</f>
        <v>1</v>
      </c>
      <c r="T69" s="23" t="n">
        <f aca="false">IF(OR(P69="Individual",P69="Committee",P69="Union/Association",P69="Aggregated Unitemized Receipts"),1,0)</f>
        <v>1</v>
      </c>
      <c r="U69" s="0" t="str">
        <f aca="false">UPPER(TRIM(E69))</f>
        <v>MD</v>
      </c>
      <c r="V69" s="23" t="n">
        <f aca="false">IF(U69="MA",1,0)</f>
        <v>0</v>
      </c>
      <c r="W69" s="23" t="n">
        <f aca="false">IF(OR(ISNUMBER(SEARCH("malden",G69)),ISNUMBER(SEARCH("malden",H69))),1,0)</f>
        <v>0</v>
      </c>
      <c r="X69" s="23" t="n">
        <f aca="false">IF(AND(TRIM(G69)="",TRIM(H69)=""),1,0)</f>
        <v>0</v>
      </c>
    </row>
    <row r="70" customFormat="false" ht="15" hidden="false" customHeight="false" outlineLevel="0" collapsed="false">
      <c r="A70" s="22" t="n">
        <v>46238</v>
      </c>
      <c r="B70" s="23" t="s">
        <v>396</v>
      </c>
      <c r="C70" s="23" t="s">
        <v>397</v>
      </c>
      <c r="D70" s="23" t="s">
        <v>344</v>
      </c>
      <c r="E70" s="23" t="s">
        <v>99</v>
      </c>
      <c r="F70" s="23" t="s">
        <v>384</v>
      </c>
      <c r="G70" s="23" t="s">
        <v>91</v>
      </c>
      <c r="H70" s="23" t="s">
        <v>91</v>
      </c>
      <c r="J70" s="24" t="n">
        <v>23.63</v>
      </c>
      <c r="K70" s="0" t="n">
        <v>17795</v>
      </c>
      <c r="L70" s="23" t="s">
        <v>92</v>
      </c>
      <c r="M70" s="0" t="n">
        <v>3</v>
      </c>
      <c r="N70" s="23" t="s">
        <v>93</v>
      </c>
      <c r="O70" s="0" t="n">
        <v>201</v>
      </c>
      <c r="P70" s="23" t="s">
        <v>94</v>
      </c>
      <c r="Q70" s="23" t="s">
        <v>330</v>
      </c>
      <c r="R70" s="23" t="n">
        <f aca="false">YEAR(A70)</f>
        <v>2026</v>
      </c>
      <c r="S70" s="23" t="n">
        <f aca="false">IF(R70=2026,1,0)</f>
        <v>1</v>
      </c>
      <c r="T70" s="23" t="n">
        <f aca="false">IF(OR(P70="Individual",P70="Committee",P70="Union/Association",P70="Aggregated Unitemized Receipts"),1,0)</f>
        <v>1</v>
      </c>
      <c r="U70" s="0" t="str">
        <f aca="false">UPPER(TRIM(E70))</f>
        <v>MA</v>
      </c>
      <c r="V70" s="23" t="n">
        <f aca="false">IF(U70="MA",1,0)</f>
        <v>1</v>
      </c>
      <c r="W70" s="23" t="n">
        <f aca="false">IF(OR(ISNUMBER(SEARCH("malden",G70)),ISNUMBER(SEARCH("malden",H70))),1,0)</f>
        <v>0</v>
      </c>
      <c r="X70" s="23" t="n">
        <f aca="false">IF(AND(TRIM(G70)="",TRIM(H70)=""),1,0)</f>
        <v>0</v>
      </c>
    </row>
    <row r="71" customFormat="false" ht="15" hidden="false" customHeight="false" outlineLevel="0" collapsed="false">
      <c r="A71" s="22" t="n">
        <v>46238</v>
      </c>
      <c r="B71" s="23" t="s">
        <v>398</v>
      </c>
      <c r="C71" s="23" t="s">
        <v>399</v>
      </c>
      <c r="D71" s="23" t="s">
        <v>352</v>
      </c>
      <c r="E71" s="23" t="s">
        <v>99</v>
      </c>
      <c r="F71" s="23" t="s">
        <v>400</v>
      </c>
      <c r="G71" s="23" t="s">
        <v>91</v>
      </c>
      <c r="H71" s="23" t="s">
        <v>91</v>
      </c>
      <c r="J71" s="24" t="n">
        <v>31.25</v>
      </c>
      <c r="K71" s="0" t="n">
        <v>17795</v>
      </c>
      <c r="L71" s="23" t="s">
        <v>92</v>
      </c>
      <c r="M71" s="0" t="n">
        <v>3</v>
      </c>
      <c r="N71" s="23" t="s">
        <v>93</v>
      </c>
      <c r="O71" s="0" t="n">
        <v>201</v>
      </c>
      <c r="P71" s="23" t="s">
        <v>94</v>
      </c>
      <c r="Q71" s="23" t="s">
        <v>330</v>
      </c>
      <c r="R71" s="23" t="n">
        <f aca="false">YEAR(A71)</f>
        <v>2026</v>
      </c>
      <c r="S71" s="23" t="n">
        <f aca="false">IF(R71=2026,1,0)</f>
        <v>1</v>
      </c>
      <c r="T71" s="23" t="n">
        <f aca="false">IF(OR(P71="Individual",P71="Committee",P71="Union/Association",P71="Aggregated Unitemized Receipts"),1,0)</f>
        <v>1</v>
      </c>
      <c r="U71" s="0" t="str">
        <f aca="false">UPPER(TRIM(E71))</f>
        <v>MA</v>
      </c>
      <c r="V71" s="23" t="n">
        <f aca="false">IF(U71="MA",1,0)</f>
        <v>1</v>
      </c>
      <c r="W71" s="23" t="n">
        <f aca="false">IF(OR(ISNUMBER(SEARCH("malden",G71)),ISNUMBER(SEARCH("malden",H71))),1,0)</f>
        <v>0</v>
      </c>
      <c r="X71" s="23" t="n">
        <f aca="false">IF(AND(TRIM(G71)="",TRIM(H71)=""),1,0)</f>
        <v>0</v>
      </c>
    </row>
    <row r="72" customFormat="false" ht="15" hidden="false" customHeight="false" outlineLevel="0" collapsed="false">
      <c r="A72" s="22" t="n">
        <v>46238</v>
      </c>
      <c r="B72" s="23" t="s">
        <v>401</v>
      </c>
      <c r="C72" s="23" t="s">
        <v>402</v>
      </c>
      <c r="D72" s="23" t="s">
        <v>403</v>
      </c>
      <c r="E72" s="23" t="s">
        <v>99</v>
      </c>
      <c r="F72" s="23" t="s">
        <v>404</v>
      </c>
      <c r="G72" s="23" t="s">
        <v>405</v>
      </c>
      <c r="H72" s="23" t="s">
        <v>406</v>
      </c>
      <c r="J72" s="24" t="n">
        <v>31.25</v>
      </c>
      <c r="K72" s="0" t="n">
        <v>17795</v>
      </c>
      <c r="L72" s="23" t="s">
        <v>92</v>
      </c>
      <c r="M72" s="0" t="n">
        <v>3</v>
      </c>
      <c r="N72" s="23" t="s">
        <v>93</v>
      </c>
      <c r="O72" s="0" t="n">
        <v>201</v>
      </c>
      <c r="P72" s="23" t="s">
        <v>94</v>
      </c>
      <c r="Q72" s="23" t="s">
        <v>330</v>
      </c>
      <c r="R72" s="23" t="n">
        <f aca="false">YEAR(A72)</f>
        <v>2026</v>
      </c>
      <c r="S72" s="23" t="n">
        <f aca="false">IF(R72=2026,1,0)</f>
        <v>1</v>
      </c>
      <c r="T72" s="23" t="n">
        <f aca="false">IF(OR(P72="Individual",P72="Committee",P72="Union/Association",P72="Aggregated Unitemized Receipts"),1,0)</f>
        <v>1</v>
      </c>
      <c r="U72" s="0" t="str">
        <f aca="false">UPPER(TRIM(E72))</f>
        <v>MA</v>
      </c>
      <c r="V72" s="23" t="n">
        <f aca="false">IF(U72="MA",1,0)</f>
        <v>1</v>
      </c>
      <c r="W72" s="23" t="n">
        <f aca="false">IF(OR(ISNUMBER(SEARCH("malden",G72)),ISNUMBER(SEARCH("malden",H72))),1,0)</f>
        <v>0</v>
      </c>
      <c r="X72" s="23" t="n">
        <f aca="false">IF(AND(TRIM(G72)="",TRIM(H72)=""),1,0)</f>
        <v>0</v>
      </c>
    </row>
    <row r="73" customFormat="false" ht="15" hidden="false" customHeight="false" outlineLevel="0" collapsed="false">
      <c r="A73" s="22" t="n">
        <v>46238</v>
      </c>
      <c r="B73" s="23" t="s">
        <v>407</v>
      </c>
      <c r="C73" s="23" t="s">
        <v>408</v>
      </c>
      <c r="D73" s="23" t="s">
        <v>98</v>
      </c>
      <c r="E73" s="23" t="s">
        <v>99</v>
      </c>
      <c r="F73" s="23" t="s">
        <v>100</v>
      </c>
      <c r="G73" s="23" t="s">
        <v>409</v>
      </c>
      <c r="H73" s="23" t="s">
        <v>410</v>
      </c>
      <c r="J73" s="24" t="n">
        <v>50</v>
      </c>
      <c r="K73" s="0" t="n">
        <v>17795</v>
      </c>
      <c r="L73" s="23" t="s">
        <v>92</v>
      </c>
      <c r="M73" s="0" t="n">
        <v>3</v>
      </c>
      <c r="N73" s="23" t="s">
        <v>93</v>
      </c>
      <c r="O73" s="0" t="n">
        <v>201</v>
      </c>
      <c r="P73" s="23" t="s">
        <v>94</v>
      </c>
      <c r="Q73" s="23" t="s">
        <v>330</v>
      </c>
      <c r="R73" s="23" t="n">
        <f aca="false">YEAR(A73)</f>
        <v>2026</v>
      </c>
      <c r="S73" s="23" t="n">
        <f aca="false">IF(R73=2026,1,0)</f>
        <v>1</v>
      </c>
      <c r="T73" s="23" t="n">
        <f aca="false">IF(OR(P73="Individual",P73="Committee",P73="Union/Association",P73="Aggregated Unitemized Receipts"),1,0)</f>
        <v>1</v>
      </c>
      <c r="U73" s="0" t="str">
        <f aca="false">UPPER(TRIM(E73))</f>
        <v>MA</v>
      </c>
      <c r="V73" s="23" t="n">
        <f aca="false">IF(U73="MA",1,0)</f>
        <v>1</v>
      </c>
      <c r="W73" s="23" t="n">
        <f aca="false">IF(OR(ISNUMBER(SEARCH("malden",G73)),ISNUMBER(SEARCH("malden",H73))),1,0)</f>
        <v>0</v>
      </c>
      <c r="X73" s="23" t="n">
        <f aca="false">IF(AND(TRIM(G73)="",TRIM(H73)=""),1,0)</f>
        <v>0</v>
      </c>
    </row>
    <row r="74" customFormat="false" ht="15" hidden="false" customHeight="false" outlineLevel="0" collapsed="false">
      <c r="A74" s="22" t="n">
        <v>46238</v>
      </c>
      <c r="B74" s="23" t="s">
        <v>411</v>
      </c>
      <c r="C74" s="23" t="s">
        <v>412</v>
      </c>
      <c r="D74" s="23" t="s">
        <v>413</v>
      </c>
      <c r="E74" s="23" t="s">
        <v>99</v>
      </c>
      <c r="F74" s="23" t="s">
        <v>414</v>
      </c>
      <c r="G74" s="23" t="s">
        <v>415</v>
      </c>
      <c r="H74" s="23" t="s">
        <v>416</v>
      </c>
      <c r="J74" s="24" t="n">
        <v>25</v>
      </c>
      <c r="K74" s="0" t="n">
        <v>17795</v>
      </c>
      <c r="L74" s="23" t="s">
        <v>92</v>
      </c>
      <c r="M74" s="0" t="n">
        <v>3</v>
      </c>
      <c r="N74" s="23" t="s">
        <v>93</v>
      </c>
      <c r="O74" s="0" t="n">
        <v>201</v>
      </c>
      <c r="P74" s="23" t="s">
        <v>94</v>
      </c>
      <c r="Q74" s="23" t="s">
        <v>330</v>
      </c>
      <c r="R74" s="23" t="n">
        <f aca="false">YEAR(A74)</f>
        <v>2026</v>
      </c>
      <c r="S74" s="23" t="n">
        <f aca="false">IF(R74=2026,1,0)</f>
        <v>1</v>
      </c>
      <c r="T74" s="23" t="n">
        <f aca="false">IF(OR(P74="Individual",P74="Committee",P74="Union/Association",P74="Aggregated Unitemized Receipts"),1,0)</f>
        <v>1</v>
      </c>
      <c r="U74" s="0" t="str">
        <f aca="false">UPPER(TRIM(E74))</f>
        <v>MA</v>
      </c>
      <c r="V74" s="23" t="n">
        <f aca="false">IF(U74="MA",1,0)</f>
        <v>1</v>
      </c>
      <c r="W74" s="23" t="n">
        <f aca="false">IF(OR(ISNUMBER(SEARCH("malden",G74)),ISNUMBER(SEARCH("malden",H74))),1,0)</f>
        <v>0</v>
      </c>
      <c r="X74" s="23" t="n">
        <f aca="false">IF(AND(TRIM(G74)="",TRIM(H74)=""),1,0)</f>
        <v>0</v>
      </c>
    </row>
    <row r="75" customFormat="false" ht="15" hidden="false" customHeight="false" outlineLevel="0" collapsed="false">
      <c r="A75" s="22" t="n">
        <v>46238</v>
      </c>
      <c r="B75" s="23" t="s">
        <v>417</v>
      </c>
      <c r="C75" s="23" t="s">
        <v>418</v>
      </c>
      <c r="D75" s="23" t="s">
        <v>413</v>
      </c>
      <c r="E75" s="23" t="s">
        <v>99</v>
      </c>
      <c r="F75" s="23" t="s">
        <v>419</v>
      </c>
      <c r="G75" s="23" t="s">
        <v>91</v>
      </c>
      <c r="H75" s="23" t="s">
        <v>91</v>
      </c>
      <c r="J75" s="24" t="n">
        <v>125</v>
      </c>
      <c r="K75" s="0" t="n">
        <v>17795</v>
      </c>
      <c r="L75" s="23" t="s">
        <v>92</v>
      </c>
      <c r="M75" s="0" t="n">
        <v>3</v>
      </c>
      <c r="N75" s="23" t="s">
        <v>93</v>
      </c>
      <c r="O75" s="0" t="n">
        <v>201</v>
      </c>
      <c r="P75" s="23" t="s">
        <v>94</v>
      </c>
      <c r="Q75" s="23" t="s">
        <v>330</v>
      </c>
      <c r="R75" s="23" t="n">
        <f aca="false">YEAR(A75)</f>
        <v>2026</v>
      </c>
      <c r="S75" s="23" t="n">
        <f aca="false">IF(R75=2026,1,0)</f>
        <v>1</v>
      </c>
      <c r="T75" s="23" t="n">
        <f aca="false">IF(OR(P75="Individual",P75="Committee",P75="Union/Association",P75="Aggregated Unitemized Receipts"),1,0)</f>
        <v>1</v>
      </c>
      <c r="U75" s="0" t="str">
        <f aca="false">UPPER(TRIM(E75))</f>
        <v>MA</v>
      </c>
      <c r="V75" s="23" t="n">
        <f aca="false">IF(U75="MA",1,0)</f>
        <v>1</v>
      </c>
      <c r="W75" s="23" t="n">
        <f aca="false">IF(OR(ISNUMBER(SEARCH("malden",G75)),ISNUMBER(SEARCH("malden",H75))),1,0)</f>
        <v>0</v>
      </c>
      <c r="X75" s="23" t="n">
        <f aca="false">IF(AND(TRIM(G75)="",TRIM(H75)=""),1,0)</f>
        <v>0</v>
      </c>
    </row>
    <row r="76" customFormat="false" ht="15" hidden="false" customHeight="false" outlineLevel="0" collapsed="false">
      <c r="A76" s="22" t="n">
        <v>46238</v>
      </c>
      <c r="B76" s="23" t="s">
        <v>420</v>
      </c>
      <c r="C76" s="23" t="s">
        <v>421</v>
      </c>
      <c r="D76" s="23" t="s">
        <v>380</v>
      </c>
      <c r="E76" s="23" t="s">
        <v>99</v>
      </c>
      <c r="F76" s="23" t="s">
        <v>381</v>
      </c>
      <c r="G76" s="23" t="s">
        <v>422</v>
      </c>
      <c r="H76" s="23" t="s">
        <v>423</v>
      </c>
      <c r="J76" s="24" t="n">
        <v>12.5</v>
      </c>
      <c r="K76" s="0" t="n">
        <v>17795</v>
      </c>
      <c r="L76" s="23" t="s">
        <v>92</v>
      </c>
      <c r="M76" s="0" t="n">
        <v>3</v>
      </c>
      <c r="N76" s="23" t="s">
        <v>93</v>
      </c>
      <c r="O76" s="0" t="n">
        <v>201</v>
      </c>
      <c r="P76" s="23" t="s">
        <v>94</v>
      </c>
      <c r="Q76" s="23" t="s">
        <v>330</v>
      </c>
      <c r="R76" s="23" t="n">
        <f aca="false">YEAR(A76)</f>
        <v>2026</v>
      </c>
      <c r="S76" s="23" t="n">
        <f aca="false">IF(R76=2026,1,0)</f>
        <v>1</v>
      </c>
      <c r="T76" s="23" t="n">
        <f aca="false">IF(OR(P76="Individual",P76="Committee",P76="Union/Association",P76="Aggregated Unitemized Receipts"),1,0)</f>
        <v>1</v>
      </c>
      <c r="U76" s="0" t="str">
        <f aca="false">UPPER(TRIM(E76))</f>
        <v>MA</v>
      </c>
      <c r="V76" s="23" t="n">
        <f aca="false">IF(U76="MA",1,0)</f>
        <v>1</v>
      </c>
      <c r="W76" s="23" t="n">
        <f aca="false">IF(OR(ISNUMBER(SEARCH("malden",G76)),ISNUMBER(SEARCH("malden",H76))),1,0)</f>
        <v>0</v>
      </c>
      <c r="X76" s="23" t="n">
        <f aca="false">IF(AND(TRIM(G76)="",TRIM(H76)=""),1,0)</f>
        <v>0</v>
      </c>
    </row>
    <row r="77" customFormat="false" ht="15" hidden="false" customHeight="false" outlineLevel="0" collapsed="false">
      <c r="A77" s="22" t="n">
        <v>46238</v>
      </c>
      <c r="B77" s="23" t="s">
        <v>424</v>
      </c>
      <c r="C77" s="23" t="s">
        <v>425</v>
      </c>
      <c r="D77" s="23" t="s">
        <v>98</v>
      </c>
      <c r="E77" s="23" t="s">
        <v>99</v>
      </c>
      <c r="F77" s="23" t="s">
        <v>100</v>
      </c>
      <c r="G77" s="23" t="s">
        <v>426</v>
      </c>
      <c r="H77" s="23" t="s">
        <v>427</v>
      </c>
      <c r="J77" s="24" t="n">
        <v>100</v>
      </c>
      <c r="K77" s="0" t="n">
        <v>17795</v>
      </c>
      <c r="L77" s="23" t="s">
        <v>92</v>
      </c>
      <c r="M77" s="0" t="n">
        <v>3</v>
      </c>
      <c r="N77" s="23" t="s">
        <v>93</v>
      </c>
      <c r="O77" s="0" t="n">
        <v>201</v>
      </c>
      <c r="P77" s="23" t="s">
        <v>94</v>
      </c>
      <c r="Q77" s="23" t="s">
        <v>330</v>
      </c>
      <c r="R77" s="23" t="n">
        <f aca="false">YEAR(A77)</f>
        <v>2026</v>
      </c>
      <c r="S77" s="23" t="n">
        <f aca="false">IF(R77=2026,1,0)</f>
        <v>1</v>
      </c>
      <c r="T77" s="23" t="n">
        <f aca="false">IF(OR(P77="Individual",P77="Committee",P77="Union/Association",P77="Aggregated Unitemized Receipts"),1,0)</f>
        <v>1</v>
      </c>
      <c r="U77" s="0" t="str">
        <f aca="false">UPPER(TRIM(E77))</f>
        <v>MA</v>
      </c>
      <c r="V77" s="23" t="n">
        <f aca="false">IF(U77="MA",1,0)</f>
        <v>1</v>
      </c>
      <c r="W77" s="23" t="n">
        <f aca="false">IF(OR(ISNUMBER(SEARCH("malden",G77)),ISNUMBER(SEARCH("malden",H77))),1,0)</f>
        <v>0</v>
      </c>
      <c r="X77" s="23" t="n">
        <f aca="false">IF(AND(TRIM(G77)="",TRIM(H77)=""),1,0)</f>
        <v>0</v>
      </c>
    </row>
    <row r="78" customFormat="false" ht="15" hidden="false" customHeight="false" outlineLevel="0" collapsed="false">
      <c r="A78" s="22" t="n">
        <v>46238</v>
      </c>
      <c r="B78" s="23" t="s">
        <v>152</v>
      </c>
      <c r="C78" s="23" t="s">
        <v>153</v>
      </c>
      <c r="D78" s="23" t="s">
        <v>98</v>
      </c>
      <c r="E78" s="23" t="s">
        <v>99</v>
      </c>
      <c r="F78" s="23" t="s">
        <v>100</v>
      </c>
      <c r="G78" s="23" t="s">
        <v>154</v>
      </c>
      <c r="H78" s="23" t="s">
        <v>155</v>
      </c>
      <c r="J78" s="24" t="n">
        <v>50</v>
      </c>
      <c r="K78" s="0" t="n">
        <v>17795</v>
      </c>
      <c r="L78" s="23" t="s">
        <v>92</v>
      </c>
      <c r="M78" s="0" t="n">
        <v>3</v>
      </c>
      <c r="N78" s="23" t="s">
        <v>93</v>
      </c>
      <c r="O78" s="0" t="n">
        <v>201</v>
      </c>
      <c r="P78" s="23" t="s">
        <v>94</v>
      </c>
      <c r="Q78" s="23" t="s">
        <v>330</v>
      </c>
      <c r="R78" s="23" t="n">
        <f aca="false">YEAR(A78)</f>
        <v>2026</v>
      </c>
      <c r="S78" s="23" t="n">
        <f aca="false">IF(R78=2026,1,0)</f>
        <v>1</v>
      </c>
      <c r="T78" s="23" t="n">
        <f aca="false">IF(OR(P78="Individual",P78="Committee",P78="Union/Association",P78="Aggregated Unitemized Receipts"),1,0)</f>
        <v>1</v>
      </c>
      <c r="U78" s="0" t="str">
        <f aca="false">UPPER(TRIM(E78))</f>
        <v>MA</v>
      </c>
      <c r="V78" s="23" t="n">
        <f aca="false">IF(U78="MA",1,0)</f>
        <v>1</v>
      </c>
      <c r="W78" s="23" t="n">
        <f aca="false">IF(OR(ISNUMBER(SEARCH("malden",G78)),ISNUMBER(SEARCH("malden",H78))),1,0)</f>
        <v>0</v>
      </c>
      <c r="X78" s="23" t="n">
        <f aca="false">IF(AND(TRIM(G78)="",TRIM(H78)=""),1,0)</f>
        <v>0</v>
      </c>
    </row>
    <row r="79" customFormat="false" ht="15" hidden="false" customHeight="false" outlineLevel="0" collapsed="false">
      <c r="A79" s="22" t="n">
        <v>46238</v>
      </c>
      <c r="B79" s="23" t="s">
        <v>428</v>
      </c>
      <c r="C79" s="23" t="s">
        <v>429</v>
      </c>
      <c r="D79" s="23" t="s">
        <v>430</v>
      </c>
      <c r="E79" s="23" t="s">
        <v>431</v>
      </c>
      <c r="F79" s="23" t="s">
        <v>432</v>
      </c>
      <c r="G79" s="23" t="s">
        <v>433</v>
      </c>
      <c r="H79" s="23" t="s">
        <v>434</v>
      </c>
      <c r="J79" s="24" t="n">
        <v>147</v>
      </c>
      <c r="K79" s="0" t="n">
        <v>17795</v>
      </c>
      <c r="L79" s="23" t="s">
        <v>92</v>
      </c>
      <c r="M79" s="0" t="n">
        <v>3</v>
      </c>
      <c r="N79" s="23" t="s">
        <v>93</v>
      </c>
      <c r="O79" s="0" t="n">
        <v>201</v>
      </c>
      <c r="P79" s="23" t="s">
        <v>94</v>
      </c>
      <c r="Q79" s="23" t="s">
        <v>330</v>
      </c>
      <c r="R79" s="23" t="n">
        <f aca="false">YEAR(A79)</f>
        <v>2026</v>
      </c>
      <c r="S79" s="23" t="n">
        <f aca="false">IF(R79=2026,1,0)</f>
        <v>1</v>
      </c>
      <c r="T79" s="23" t="n">
        <f aca="false">IF(OR(P79="Individual",P79="Committee",P79="Union/Association",P79="Aggregated Unitemized Receipts"),1,0)</f>
        <v>1</v>
      </c>
      <c r="U79" s="0" t="str">
        <f aca="false">UPPER(TRIM(E79))</f>
        <v>OR</v>
      </c>
      <c r="V79" s="23" t="n">
        <f aca="false">IF(U79="MA",1,0)</f>
        <v>0</v>
      </c>
      <c r="W79" s="23" t="n">
        <f aca="false">IF(OR(ISNUMBER(SEARCH("malden",G79)),ISNUMBER(SEARCH("malden",H79))),1,0)</f>
        <v>0</v>
      </c>
      <c r="X79" s="23" t="n">
        <f aca="false">IF(AND(TRIM(G79)="",TRIM(H79)=""),1,0)</f>
        <v>0</v>
      </c>
    </row>
    <row r="80" customFormat="false" ht="15" hidden="false" customHeight="false" outlineLevel="0" collapsed="false">
      <c r="A80" s="22" t="n">
        <v>46238</v>
      </c>
      <c r="B80" s="23" t="s">
        <v>435</v>
      </c>
      <c r="C80" s="23" t="s">
        <v>436</v>
      </c>
      <c r="D80" s="23" t="s">
        <v>437</v>
      </c>
      <c r="E80" s="23" t="s">
        <v>99</v>
      </c>
      <c r="F80" s="23" t="s">
        <v>438</v>
      </c>
      <c r="G80" s="23" t="s">
        <v>91</v>
      </c>
      <c r="H80" s="23" t="s">
        <v>91</v>
      </c>
      <c r="J80" s="24" t="n">
        <v>31.25</v>
      </c>
      <c r="K80" s="0" t="n">
        <v>17795</v>
      </c>
      <c r="L80" s="23" t="s">
        <v>92</v>
      </c>
      <c r="M80" s="0" t="n">
        <v>3</v>
      </c>
      <c r="N80" s="23" t="s">
        <v>93</v>
      </c>
      <c r="O80" s="0" t="n">
        <v>201</v>
      </c>
      <c r="P80" s="23" t="s">
        <v>94</v>
      </c>
      <c r="Q80" s="23" t="s">
        <v>330</v>
      </c>
      <c r="R80" s="23" t="n">
        <f aca="false">YEAR(A80)</f>
        <v>2026</v>
      </c>
      <c r="S80" s="23" t="n">
        <f aca="false">IF(R80=2026,1,0)</f>
        <v>1</v>
      </c>
      <c r="T80" s="23" t="n">
        <f aca="false">IF(OR(P80="Individual",P80="Committee",P80="Union/Association",P80="Aggregated Unitemized Receipts"),1,0)</f>
        <v>1</v>
      </c>
      <c r="U80" s="0" t="str">
        <f aca="false">UPPER(TRIM(E80))</f>
        <v>MA</v>
      </c>
      <c r="V80" s="23" t="n">
        <f aca="false">IF(U80="MA",1,0)</f>
        <v>1</v>
      </c>
      <c r="W80" s="23" t="n">
        <f aca="false">IF(OR(ISNUMBER(SEARCH("malden",G80)),ISNUMBER(SEARCH("malden",H80))),1,0)</f>
        <v>0</v>
      </c>
      <c r="X80" s="23" t="n">
        <f aca="false">IF(AND(TRIM(G80)="",TRIM(H80)=""),1,0)</f>
        <v>0</v>
      </c>
    </row>
    <row r="81" customFormat="false" ht="15" hidden="false" customHeight="false" outlineLevel="0" collapsed="false">
      <c r="A81" s="22" t="n">
        <v>46238</v>
      </c>
      <c r="B81" s="23" t="s">
        <v>435</v>
      </c>
      <c r="C81" s="23" t="s">
        <v>436</v>
      </c>
      <c r="D81" s="23" t="s">
        <v>437</v>
      </c>
      <c r="E81" s="23" t="s">
        <v>99</v>
      </c>
      <c r="F81" s="23" t="s">
        <v>438</v>
      </c>
      <c r="G81" s="23" t="s">
        <v>91</v>
      </c>
      <c r="H81" s="23" t="s">
        <v>91</v>
      </c>
      <c r="J81" s="24" t="n">
        <v>31.25</v>
      </c>
      <c r="K81" s="0" t="n">
        <v>17795</v>
      </c>
      <c r="L81" s="23" t="s">
        <v>92</v>
      </c>
      <c r="M81" s="0" t="n">
        <v>3</v>
      </c>
      <c r="N81" s="23" t="s">
        <v>93</v>
      </c>
      <c r="O81" s="0" t="n">
        <v>201</v>
      </c>
      <c r="P81" s="23" t="s">
        <v>94</v>
      </c>
      <c r="Q81" s="23" t="s">
        <v>330</v>
      </c>
      <c r="R81" s="23" t="n">
        <f aca="false">YEAR(A81)</f>
        <v>2026</v>
      </c>
      <c r="S81" s="23" t="n">
        <f aca="false">IF(R81=2026,1,0)</f>
        <v>1</v>
      </c>
      <c r="T81" s="23" t="n">
        <f aca="false">IF(OR(P81="Individual",P81="Committee",P81="Union/Association",P81="Aggregated Unitemized Receipts"),1,0)</f>
        <v>1</v>
      </c>
      <c r="U81" s="0" t="str">
        <f aca="false">UPPER(TRIM(E81))</f>
        <v>MA</v>
      </c>
      <c r="V81" s="23" t="n">
        <f aca="false">IF(U81="MA",1,0)</f>
        <v>1</v>
      </c>
      <c r="W81" s="23" t="n">
        <f aca="false">IF(OR(ISNUMBER(SEARCH("malden",G81)),ISNUMBER(SEARCH("malden",H81))),1,0)</f>
        <v>0</v>
      </c>
      <c r="X81" s="23" t="n">
        <f aca="false">IF(AND(TRIM(G81)="",TRIM(H81)=""),1,0)</f>
        <v>0</v>
      </c>
    </row>
    <row r="82" customFormat="false" ht="15" hidden="false" customHeight="false" outlineLevel="0" collapsed="false">
      <c r="A82" s="22" t="n">
        <v>46238</v>
      </c>
      <c r="B82" s="23" t="s">
        <v>439</v>
      </c>
      <c r="C82" s="23" t="s">
        <v>440</v>
      </c>
      <c r="D82" s="23" t="s">
        <v>98</v>
      </c>
      <c r="E82" s="23" t="s">
        <v>99</v>
      </c>
      <c r="F82" s="23" t="s">
        <v>100</v>
      </c>
      <c r="G82" s="23" t="s">
        <v>441</v>
      </c>
      <c r="H82" s="23" t="s">
        <v>322</v>
      </c>
      <c r="J82" s="24" t="n">
        <v>100</v>
      </c>
      <c r="K82" s="0" t="n">
        <v>17795</v>
      </c>
      <c r="L82" s="23" t="s">
        <v>92</v>
      </c>
      <c r="M82" s="0" t="n">
        <v>3</v>
      </c>
      <c r="N82" s="23" t="s">
        <v>93</v>
      </c>
      <c r="O82" s="0" t="n">
        <v>201</v>
      </c>
      <c r="P82" s="23" t="s">
        <v>94</v>
      </c>
      <c r="Q82" s="23" t="s">
        <v>330</v>
      </c>
      <c r="R82" s="23" t="n">
        <f aca="false">YEAR(A82)</f>
        <v>2026</v>
      </c>
      <c r="S82" s="23" t="n">
        <f aca="false">IF(R82=2026,1,0)</f>
        <v>1</v>
      </c>
      <c r="T82" s="23" t="n">
        <f aca="false">IF(OR(P82="Individual",P82="Committee",P82="Union/Association",P82="Aggregated Unitemized Receipts"),1,0)</f>
        <v>1</v>
      </c>
      <c r="U82" s="0" t="str">
        <f aca="false">UPPER(TRIM(E82))</f>
        <v>MA</v>
      </c>
      <c r="V82" s="23" t="n">
        <f aca="false">IF(U82="MA",1,0)</f>
        <v>1</v>
      </c>
      <c r="W82" s="23" t="n">
        <f aca="false">IF(OR(ISNUMBER(SEARCH("malden",G82)),ISNUMBER(SEARCH("malden",H82))),1,0)</f>
        <v>0</v>
      </c>
      <c r="X82" s="23" t="n">
        <f aca="false">IF(AND(TRIM(G82)="",TRIM(H82)=""),1,0)</f>
        <v>0</v>
      </c>
    </row>
    <row r="83" customFormat="false" ht="15" hidden="false" customHeight="false" outlineLevel="0" collapsed="false">
      <c r="A83" s="22" t="n">
        <v>46238</v>
      </c>
      <c r="B83" s="23" t="s">
        <v>442</v>
      </c>
      <c r="C83" s="23" t="s">
        <v>443</v>
      </c>
      <c r="D83" s="23" t="s">
        <v>444</v>
      </c>
      <c r="E83" s="23" t="s">
        <v>99</v>
      </c>
      <c r="F83" s="23" t="s">
        <v>445</v>
      </c>
      <c r="G83" s="23" t="s">
        <v>446</v>
      </c>
      <c r="H83" s="23" t="s">
        <v>143</v>
      </c>
      <c r="J83" s="24" t="n">
        <v>100</v>
      </c>
      <c r="K83" s="0" t="n">
        <v>17795</v>
      </c>
      <c r="L83" s="23" t="s">
        <v>92</v>
      </c>
      <c r="M83" s="0" t="n">
        <v>3</v>
      </c>
      <c r="N83" s="23" t="s">
        <v>93</v>
      </c>
      <c r="O83" s="0" t="n">
        <v>201</v>
      </c>
      <c r="P83" s="23" t="s">
        <v>94</v>
      </c>
      <c r="Q83" s="23" t="s">
        <v>330</v>
      </c>
      <c r="R83" s="23" t="n">
        <f aca="false">YEAR(A83)</f>
        <v>2026</v>
      </c>
      <c r="S83" s="23" t="n">
        <f aca="false">IF(R83=2026,1,0)</f>
        <v>1</v>
      </c>
      <c r="T83" s="23" t="n">
        <f aca="false">IF(OR(P83="Individual",P83="Committee",P83="Union/Association",P83="Aggregated Unitemized Receipts"),1,0)</f>
        <v>1</v>
      </c>
      <c r="U83" s="0" t="str">
        <f aca="false">UPPER(TRIM(E83))</f>
        <v>MA</v>
      </c>
      <c r="V83" s="23" t="n">
        <f aca="false">IF(U83="MA",1,0)</f>
        <v>1</v>
      </c>
      <c r="W83" s="23" t="n">
        <f aca="false">IF(OR(ISNUMBER(SEARCH("malden",G83)),ISNUMBER(SEARCH("malden",H83))),1,0)</f>
        <v>0</v>
      </c>
      <c r="X83" s="23" t="n">
        <f aca="false">IF(AND(TRIM(G83)="",TRIM(H83)=""),1,0)</f>
        <v>0</v>
      </c>
    </row>
    <row r="84" customFormat="false" ht="15" hidden="false" customHeight="false" outlineLevel="0" collapsed="false">
      <c r="A84" s="22" t="n">
        <v>46238</v>
      </c>
      <c r="B84" s="23" t="s">
        <v>246</v>
      </c>
      <c r="C84" s="23" t="s">
        <v>247</v>
      </c>
      <c r="D84" s="23" t="s">
        <v>98</v>
      </c>
      <c r="E84" s="23" t="s">
        <v>99</v>
      </c>
      <c r="F84" s="23" t="s">
        <v>100</v>
      </c>
      <c r="G84" s="23" t="s">
        <v>447</v>
      </c>
      <c r="H84" s="23" t="s">
        <v>249</v>
      </c>
      <c r="J84" s="24" t="n">
        <v>250</v>
      </c>
      <c r="K84" s="0" t="n">
        <v>17795</v>
      </c>
      <c r="L84" s="23" t="s">
        <v>92</v>
      </c>
      <c r="M84" s="0" t="n">
        <v>3</v>
      </c>
      <c r="N84" s="23" t="s">
        <v>93</v>
      </c>
      <c r="O84" s="0" t="n">
        <v>201</v>
      </c>
      <c r="P84" s="23" t="s">
        <v>94</v>
      </c>
      <c r="Q84" s="23" t="s">
        <v>330</v>
      </c>
      <c r="R84" s="23" t="n">
        <f aca="false">YEAR(A84)</f>
        <v>2026</v>
      </c>
      <c r="S84" s="23" t="n">
        <f aca="false">IF(R84=2026,1,0)</f>
        <v>1</v>
      </c>
      <c r="T84" s="23" t="n">
        <f aca="false">IF(OR(P84="Individual",P84="Committee",P84="Union/Association",P84="Aggregated Unitemized Receipts"),1,0)</f>
        <v>1</v>
      </c>
      <c r="U84" s="0" t="str">
        <f aca="false">UPPER(TRIM(E84))</f>
        <v>MA</v>
      </c>
      <c r="V84" s="23" t="n">
        <f aca="false">IF(U84="MA",1,0)</f>
        <v>1</v>
      </c>
      <c r="W84" s="23" t="n">
        <f aca="false">IF(OR(ISNUMBER(SEARCH("malden",G84)),ISNUMBER(SEARCH("malden",H84))),1,0)</f>
        <v>0</v>
      </c>
      <c r="X84" s="23" t="n">
        <f aca="false">IF(AND(TRIM(G84)="",TRIM(H84)=""),1,0)</f>
        <v>0</v>
      </c>
    </row>
    <row r="85" customFormat="false" ht="15" hidden="false" customHeight="false" outlineLevel="0" collapsed="false">
      <c r="A85" s="22" t="n">
        <v>46238</v>
      </c>
      <c r="B85" s="23" t="s">
        <v>448</v>
      </c>
      <c r="C85" s="23" t="s">
        <v>449</v>
      </c>
      <c r="D85" s="23" t="s">
        <v>450</v>
      </c>
      <c r="E85" s="23" t="s">
        <v>99</v>
      </c>
      <c r="F85" s="23" t="s">
        <v>381</v>
      </c>
      <c r="G85" s="23" t="s">
        <v>451</v>
      </c>
      <c r="H85" s="23" t="s">
        <v>143</v>
      </c>
      <c r="J85" s="24" t="n">
        <v>250</v>
      </c>
      <c r="K85" s="0" t="n">
        <v>17795</v>
      </c>
      <c r="L85" s="23" t="s">
        <v>92</v>
      </c>
      <c r="M85" s="0" t="n">
        <v>3</v>
      </c>
      <c r="N85" s="23" t="s">
        <v>93</v>
      </c>
      <c r="O85" s="0" t="n">
        <v>201</v>
      </c>
      <c r="P85" s="23" t="s">
        <v>94</v>
      </c>
      <c r="Q85" s="23" t="s">
        <v>330</v>
      </c>
      <c r="R85" s="23" t="n">
        <f aca="false">YEAR(A85)</f>
        <v>2026</v>
      </c>
      <c r="S85" s="23" t="n">
        <f aca="false">IF(R85=2026,1,0)</f>
        <v>1</v>
      </c>
      <c r="T85" s="23" t="n">
        <f aca="false">IF(OR(P85="Individual",P85="Committee",P85="Union/Association",P85="Aggregated Unitemized Receipts"),1,0)</f>
        <v>1</v>
      </c>
      <c r="U85" s="0" t="str">
        <f aca="false">UPPER(TRIM(E85))</f>
        <v>MA</v>
      </c>
      <c r="V85" s="23" t="n">
        <f aca="false">IF(U85="MA",1,0)</f>
        <v>1</v>
      </c>
      <c r="W85" s="23" t="n">
        <f aca="false">IF(OR(ISNUMBER(SEARCH("malden",G85)),ISNUMBER(SEARCH("malden",H85))),1,0)</f>
        <v>0</v>
      </c>
      <c r="X85" s="23" t="n">
        <f aca="false">IF(AND(TRIM(G85)="",TRIM(H85)=""),1,0)</f>
        <v>0</v>
      </c>
    </row>
    <row r="86" customFormat="false" ht="15" hidden="false" customHeight="false" outlineLevel="0" collapsed="false">
      <c r="A86" s="22" t="n">
        <v>46238</v>
      </c>
      <c r="B86" s="23" t="s">
        <v>452</v>
      </c>
      <c r="C86" s="23" t="s">
        <v>453</v>
      </c>
      <c r="D86" s="23" t="s">
        <v>98</v>
      </c>
      <c r="E86" s="23" t="s">
        <v>99</v>
      </c>
      <c r="F86" s="23" t="s">
        <v>100</v>
      </c>
      <c r="G86" s="23" t="s">
        <v>454</v>
      </c>
      <c r="H86" s="23" t="s">
        <v>455</v>
      </c>
      <c r="J86" s="24" t="n">
        <v>250</v>
      </c>
      <c r="K86" s="0" t="n">
        <v>17795</v>
      </c>
      <c r="L86" s="23" t="s">
        <v>92</v>
      </c>
      <c r="M86" s="0" t="n">
        <v>3</v>
      </c>
      <c r="N86" s="23" t="s">
        <v>93</v>
      </c>
      <c r="O86" s="0" t="n">
        <v>201</v>
      </c>
      <c r="P86" s="23" t="s">
        <v>94</v>
      </c>
      <c r="Q86" s="23" t="s">
        <v>330</v>
      </c>
      <c r="R86" s="23" t="n">
        <f aca="false">YEAR(A86)</f>
        <v>2026</v>
      </c>
      <c r="S86" s="23" t="n">
        <f aca="false">IF(R86=2026,1,0)</f>
        <v>1</v>
      </c>
      <c r="T86" s="23" t="n">
        <f aca="false">IF(OR(P86="Individual",P86="Committee",P86="Union/Association",P86="Aggregated Unitemized Receipts"),1,0)</f>
        <v>1</v>
      </c>
      <c r="U86" s="0" t="str">
        <f aca="false">UPPER(TRIM(E86))</f>
        <v>MA</v>
      </c>
      <c r="V86" s="23" t="n">
        <f aca="false">IF(U86="MA",1,0)</f>
        <v>1</v>
      </c>
      <c r="W86" s="23" t="n">
        <f aca="false">IF(OR(ISNUMBER(SEARCH("malden",G86)),ISNUMBER(SEARCH("malden",H86))),1,0)</f>
        <v>0</v>
      </c>
      <c r="X86" s="23" t="n">
        <f aca="false">IF(AND(TRIM(G86)="",TRIM(H86)=""),1,0)</f>
        <v>0</v>
      </c>
    </row>
    <row r="87" customFormat="false" ht="15" hidden="false" customHeight="false" outlineLevel="0" collapsed="false">
      <c r="A87" s="22" t="n">
        <v>46238</v>
      </c>
      <c r="B87" s="23" t="s">
        <v>456</v>
      </c>
      <c r="C87" s="23" t="s">
        <v>457</v>
      </c>
      <c r="D87" s="23" t="s">
        <v>413</v>
      </c>
      <c r="E87" s="23" t="s">
        <v>99</v>
      </c>
      <c r="F87" s="23" t="s">
        <v>419</v>
      </c>
      <c r="G87" s="23" t="s">
        <v>91</v>
      </c>
      <c r="H87" s="23" t="s">
        <v>91</v>
      </c>
      <c r="J87" s="24" t="n">
        <v>125</v>
      </c>
      <c r="K87" s="0" t="n">
        <v>17795</v>
      </c>
      <c r="L87" s="23" t="s">
        <v>92</v>
      </c>
      <c r="M87" s="0" t="n">
        <v>3</v>
      </c>
      <c r="N87" s="23" t="s">
        <v>93</v>
      </c>
      <c r="O87" s="0" t="n">
        <v>201</v>
      </c>
      <c r="P87" s="23" t="s">
        <v>94</v>
      </c>
      <c r="Q87" s="23" t="s">
        <v>330</v>
      </c>
      <c r="R87" s="23" t="n">
        <f aca="false">YEAR(A87)</f>
        <v>2026</v>
      </c>
      <c r="S87" s="23" t="n">
        <f aca="false">IF(R87=2026,1,0)</f>
        <v>1</v>
      </c>
      <c r="T87" s="23" t="n">
        <f aca="false">IF(OR(P87="Individual",P87="Committee",P87="Union/Association",P87="Aggregated Unitemized Receipts"),1,0)</f>
        <v>1</v>
      </c>
      <c r="U87" s="0" t="str">
        <f aca="false">UPPER(TRIM(E87))</f>
        <v>MA</v>
      </c>
      <c r="V87" s="23" t="n">
        <f aca="false">IF(U87="MA",1,0)</f>
        <v>1</v>
      </c>
      <c r="W87" s="23" t="n">
        <f aca="false">IF(OR(ISNUMBER(SEARCH("malden",G87)),ISNUMBER(SEARCH("malden",H87))),1,0)</f>
        <v>0</v>
      </c>
      <c r="X87" s="23" t="n">
        <f aca="false">IF(AND(TRIM(G87)="",TRIM(H87)=""),1,0)</f>
        <v>0</v>
      </c>
    </row>
    <row r="88" customFormat="false" ht="15" hidden="false" customHeight="false" outlineLevel="0" collapsed="false">
      <c r="A88" s="22" t="n">
        <v>46238</v>
      </c>
      <c r="B88" s="23" t="s">
        <v>458</v>
      </c>
      <c r="C88" s="23" t="s">
        <v>459</v>
      </c>
      <c r="D88" s="23" t="s">
        <v>450</v>
      </c>
      <c r="E88" s="23" t="s">
        <v>99</v>
      </c>
      <c r="F88" s="23" t="s">
        <v>460</v>
      </c>
      <c r="G88" s="23" t="s">
        <v>237</v>
      </c>
      <c r="H88" s="23" t="s">
        <v>461</v>
      </c>
      <c r="J88" s="24" t="n">
        <v>12.5</v>
      </c>
      <c r="K88" s="0" t="n">
        <v>17795</v>
      </c>
      <c r="L88" s="23" t="s">
        <v>92</v>
      </c>
      <c r="M88" s="0" t="n">
        <v>3</v>
      </c>
      <c r="N88" s="23" t="s">
        <v>93</v>
      </c>
      <c r="O88" s="0" t="n">
        <v>201</v>
      </c>
      <c r="P88" s="23" t="s">
        <v>94</v>
      </c>
      <c r="Q88" s="23" t="s">
        <v>330</v>
      </c>
      <c r="R88" s="23" t="n">
        <f aca="false">YEAR(A88)</f>
        <v>2026</v>
      </c>
      <c r="S88" s="23" t="n">
        <f aca="false">IF(R88=2026,1,0)</f>
        <v>1</v>
      </c>
      <c r="T88" s="23" t="n">
        <f aca="false">IF(OR(P88="Individual",P88="Committee",P88="Union/Association",P88="Aggregated Unitemized Receipts"),1,0)</f>
        <v>1</v>
      </c>
      <c r="U88" s="0" t="str">
        <f aca="false">UPPER(TRIM(E88))</f>
        <v>MA</v>
      </c>
      <c r="V88" s="23" t="n">
        <f aca="false">IF(U88="MA",1,0)</f>
        <v>1</v>
      </c>
      <c r="W88" s="23" t="n">
        <f aca="false">IF(OR(ISNUMBER(SEARCH("malden",G88)),ISNUMBER(SEARCH("malden",H88))),1,0)</f>
        <v>0</v>
      </c>
      <c r="X88" s="23" t="n">
        <f aca="false">IF(AND(TRIM(G88)="",TRIM(H88)=""),1,0)</f>
        <v>0</v>
      </c>
    </row>
    <row r="89" customFormat="false" ht="15" hidden="false" customHeight="false" outlineLevel="0" collapsed="false">
      <c r="A89" s="22" t="n">
        <v>46238</v>
      </c>
      <c r="B89" s="23" t="s">
        <v>462</v>
      </c>
      <c r="C89" s="23" t="s">
        <v>463</v>
      </c>
      <c r="D89" s="23" t="s">
        <v>464</v>
      </c>
      <c r="E89" s="23" t="s">
        <v>99</v>
      </c>
      <c r="F89" s="23" t="s">
        <v>465</v>
      </c>
      <c r="G89" s="23" t="s">
        <v>91</v>
      </c>
      <c r="H89" s="23" t="s">
        <v>91</v>
      </c>
      <c r="J89" s="24" t="n">
        <v>25</v>
      </c>
      <c r="K89" s="0" t="n">
        <v>17795</v>
      </c>
      <c r="L89" s="23" t="s">
        <v>92</v>
      </c>
      <c r="M89" s="0" t="n">
        <v>3</v>
      </c>
      <c r="N89" s="23" t="s">
        <v>93</v>
      </c>
      <c r="O89" s="0" t="n">
        <v>201</v>
      </c>
      <c r="P89" s="23" t="s">
        <v>94</v>
      </c>
      <c r="Q89" s="23" t="s">
        <v>330</v>
      </c>
      <c r="R89" s="23" t="n">
        <f aca="false">YEAR(A89)</f>
        <v>2026</v>
      </c>
      <c r="S89" s="23" t="n">
        <f aca="false">IF(R89=2026,1,0)</f>
        <v>1</v>
      </c>
      <c r="T89" s="23" t="n">
        <f aca="false">IF(OR(P89="Individual",P89="Committee",P89="Union/Association",P89="Aggregated Unitemized Receipts"),1,0)</f>
        <v>1</v>
      </c>
      <c r="U89" s="0" t="str">
        <f aca="false">UPPER(TRIM(E89))</f>
        <v>MA</v>
      </c>
      <c r="V89" s="23" t="n">
        <f aca="false">IF(U89="MA",1,0)</f>
        <v>1</v>
      </c>
      <c r="W89" s="23" t="n">
        <f aca="false">IF(OR(ISNUMBER(SEARCH("malden",G89)),ISNUMBER(SEARCH("malden",H89))),1,0)</f>
        <v>0</v>
      </c>
      <c r="X89" s="23" t="n">
        <f aca="false">IF(AND(TRIM(G89)="",TRIM(H89)=""),1,0)</f>
        <v>0</v>
      </c>
    </row>
    <row r="90" customFormat="false" ht="15" hidden="false" customHeight="false" outlineLevel="0" collapsed="false">
      <c r="A90" s="22" t="n">
        <v>46238</v>
      </c>
      <c r="B90" s="23" t="s">
        <v>466</v>
      </c>
      <c r="C90" s="23" t="s">
        <v>467</v>
      </c>
      <c r="D90" s="23" t="s">
        <v>295</v>
      </c>
      <c r="E90" s="23" t="s">
        <v>296</v>
      </c>
      <c r="F90" s="23" t="s">
        <v>468</v>
      </c>
      <c r="G90" s="23" t="s">
        <v>469</v>
      </c>
      <c r="H90" s="23" t="s">
        <v>470</v>
      </c>
      <c r="J90" s="24" t="n">
        <v>50</v>
      </c>
      <c r="K90" s="0" t="n">
        <v>17795</v>
      </c>
      <c r="L90" s="23" t="s">
        <v>92</v>
      </c>
      <c r="M90" s="0" t="n">
        <v>3</v>
      </c>
      <c r="N90" s="23" t="s">
        <v>93</v>
      </c>
      <c r="O90" s="0" t="n">
        <v>201</v>
      </c>
      <c r="P90" s="23" t="s">
        <v>94</v>
      </c>
      <c r="Q90" s="23" t="s">
        <v>330</v>
      </c>
      <c r="R90" s="23" t="n">
        <f aca="false">YEAR(A90)</f>
        <v>2026</v>
      </c>
      <c r="S90" s="23" t="n">
        <f aca="false">IF(R90=2026,1,0)</f>
        <v>1</v>
      </c>
      <c r="T90" s="23" t="n">
        <f aca="false">IF(OR(P90="Individual",P90="Committee",P90="Union/Association",P90="Aggregated Unitemized Receipts"),1,0)</f>
        <v>1</v>
      </c>
      <c r="U90" s="0" t="str">
        <f aca="false">UPPER(TRIM(E90))</f>
        <v>DC</v>
      </c>
      <c r="V90" s="23" t="n">
        <f aca="false">IF(U90="MA",1,0)</f>
        <v>0</v>
      </c>
      <c r="W90" s="23" t="n">
        <f aca="false">IF(OR(ISNUMBER(SEARCH("malden",G90)),ISNUMBER(SEARCH("malden",H90))),1,0)</f>
        <v>0</v>
      </c>
      <c r="X90" s="23" t="n">
        <f aca="false">IF(AND(TRIM(G90)="",TRIM(H90)=""),1,0)</f>
        <v>0</v>
      </c>
    </row>
    <row r="91" customFormat="false" ht="15" hidden="false" customHeight="false" outlineLevel="0" collapsed="false">
      <c r="A91" s="22" t="n">
        <v>46238</v>
      </c>
      <c r="B91" s="23" t="s">
        <v>471</v>
      </c>
      <c r="C91" s="23" t="s">
        <v>472</v>
      </c>
      <c r="D91" s="23" t="s">
        <v>473</v>
      </c>
      <c r="E91" s="23" t="s">
        <v>99</v>
      </c>
      <c r="F91" s="23" t="s">
        <v>474</v>
      </c>
      <c r="G91" s="23" t="s">
        <v>475</v>
      </c>
      <c r="H91" s="23" t="s">
        <v>476</v>
      </c>
      <c r="J91" s="24" t="n">
        <v>6.25</v>
      </c>
      <c r="K91" s="0" t="n">
        <v>17795</v>
      </c>
      <c r="L91" s="23" t="s">
        <v>92</v>
      </c>
      <c r="M91" s="0" t="n">
        <v>3</v>
      </c>
      <c r="N91" s="23" t="s">
        <v>93</v>
      </c>
      <c r="O91" s="0" t="n">
        <v>201</v>
      </c>
      <c r="P91" s="23" t="s">
        <v>94</v>
      </c>
      <c r="Q91" s="23" t="s">
        <v>330</v>
      </c>
      <c r="R91" s="23" t="n">
        <f aca="false">YEAR(A91)</f>
        <v>2026</v>
      </c>
      <c r="S91" s="23" t="n">
        <f aca="false">IF(R91=2026,1,0)</f>
        <v>1</v>
      </c>
      <c r="T91" s="23" t="n">
        <f aca="false">IF(OR(P91="Individual",P91="Committee",P91="Union/Association",P91="Aggregated Unitemized Receipts"),1,0)</f>
        <v>1</v>
      </c>
      <c r="U91" s="0" t="str">
        <f aca="false">UPPER(TRIM(E91))</f>
        <v>MA</v>
      </c>
      <c r="V91" s="23" t="n">
        <f aca="false">IF(U91="MA",1,0)</f>
        <v>1</v>
      </c>
      <c r="W91" s="23" t="n">
        <f aca="false">IF(OR(ISNUMBER(SEARCH("malden",G91)),ISNUMBER(SEARCH("malden",H91))),1,0)</f>
        <v>0</v>
      </c>
      <c r="X91" s="23" t="n">
        <f aca="false">IF(AND(TRIM(G91)="",TRIM(H91)=""),1,0)</f>
        <v>0</v>
      </c>
    </row>
    <row r="92" customFormat="false" ht="15" hidden="false" customHeight="false" outlineLevel="0" collapsed="false">
      <c r="A92" s="22" t="n">
        <v>46238</v>
      </c>
      <c r="B92" s="23" t="s">
        <v>477</v>
      </c>
      <c r="C92" s="23" t="s">
        <v>478</v>
      </c>
      <c r="D92" s="23" t="s">
        <v>373</v>
      </c>
      <c r="E92" s="23" t="s">
        <v>99</v>
      </c>
      <c r="F92" s="23" t="s">
        <v>374</v>
      </c>
      <c r="G92" s="23" t="s">
        <v>174</v>
      </c>
      <c r="H92" s="23" t="s">
        <v>91</v>
      </c>
      <c r="J92" s="24" t="n">
        <v>12.5</v>
      </c>
      <c r="K92" s="0" t="n">
        <v>17795</v>
      </c>
      <c r="L92" s="23" t="s">
        <v>92</v>
      </c>
      <c r="M92" s="0" t="n">
        <v>3</v>
      </c>
      <c r="N92" s="23" t="s">
        <v>93</v>
      </c>
      <c r="O92" s="0" t="n">
        <v>201</v>
      </c>
      <c r="P92" s="23" t="s">
        <v>94</v>
      </c>
      <c r="Q92" s="23" t="s">
        <v>330</v>
      </c>
      <c r="R92" s="23" t="n">
        <f aca="false">YEAR(A92)</f>
        <v>2026</v>
      </c>
      <c r="S92" s="23" t="n">
        <f aca="false">IF(R92=2026,1,0)</f>
        <v>1</v>
      </c>
      <c r="T92" s="23" t="n">
        <f aca="false">IF(OR(P92="Individual",P92="Committee",P92="Union/Association",P92="Aggregated Unitemized Receipts"),1,0)</f>
        <v>1</v>
      </c>
      <c r="U92" s="0" t="str">
        <f aca="false">UPPER(TRIM(E92))</f>
        <v>MA</v>
      </c>
      <c r="V92" s="23" t="n">
        <f aca="false">IF(U92="MA",1,0)</f>
        <v>1</v>
      </c>
      <c r="W92" s="23" t="n">
        <f aca="false">IF(OR(ISNUMBER(SEARCH("malden",G92)),ISNUMBER(SEARCH("malden",H92))),1,0)</f>
        <v>0</v>
      </c>
      <c r="X92" s="23" t="n">
        <f aca="false">IF(AND(TRIM(G92)="",TRIM(H92)=""),1,0)</f>
        <v>0</v>
      </c>
    </row>
    <row r="93" customFormat="false" ht="15" hidden="false" customHeight="false" outlineLevel="0" collapsed="false">
      <c r="A93" s="22" t="n">
        <v>46238</v>
      </c>
      <c r="B93" s="23" t="s">
        <v>479</v>
      </c>
      <c r="C93" s="23" t="s">
        <v>480</v>
      </c>
      <c r="D93" s="23" t="s">
        <v>338</v>
      </c>
      <c r="E93" s="23" t="s">
        <v>99</v>
      </c>
      <c r="F93" s="23" t="s">
        <v>481</v>
      </c>
      <c r="G93" s="23" t="s">
        <v>482</v>
      </c>
      <c r="H93" s="23" t="s">
        <v>483</v>
      </c>
      <c r="J93" s="24" t="n">
        <v>3.75</v>
      </c>
      <c r="K93" s="0" t="n">
        <v>17795</v>
      </c>
      <c r="L93" s="23" t="s">
        <v>92</v>
      </c>
      <c r="M93" s="0" t="n">
        <v>3</v>
      </c>
      <c r="N93" s="23" t="s">
        <v>93</v>
      </c>
      <c r="O93" s="0" t="n">
        <v>201</v>
      </c>
      <c r="P93" s="23" t="s">
        <v>94</v>
      </c>
      <c r="Q93" s="23" t="s">
        <v>330</v>
      </c>
      <c r="R93" s="23" t="n">
        <f aca="false">YEAR(A93)</f>
        <v>2026</v>
      </c>
      <c r="S93" s="23" t="n">
        <f aca="false">IF(R93=2026,1,0)</f>
        <v>1</v>
      </c>
      <c r="T93" s="23" t="n">
        <f aca="false">IF(OR(P93="Individual",P93="Committee",P93="Union/Association",P93="Aggregated Unitemized Receipts"),1,0)</f>
        <v>1</v>
      </c>
      <c r="U93" s="0" t="str">
        <f aca="false">UPPER(TRIM(E93))</f>
        <v>MA</v>
      </c>
      <c r="V93" s="23" t="n">
        <f aca="false">IF(U93="MA",1,0)</f>
        <v>1</v>
      </c>
      <c r="W93" s="23" t="n">
        <f aca="false">IF(OR(ISNUMBER(SEARCH("malden",G93)),ISNUMBER(SEARCH("malden",H93))),1,0)</f>
        <v>0</v>
      </c>
      <c r="X93" s="23" t="n">
        <f aca="false">IF(AND(TRIM(G93)="",TRIM(H93)=""),1,0)</f>
        <v>0</v>
      </c>
    </row>
    <row r="94" customFormat="false" ht="15" hidden="false" customHeight="false" outlineLevel="0" collapsed="false">
      <c r="A94" s="22" t="n">
        <v>46238</v>
      </c>
      <c r="B94" s="23" t="s">
        <v>484</v>
      </c>
      <c r="C94" s="23" t="s">
        <v>485</v>
      </c>
      <c r="D94" s="23" t="s">
        <v>333</v>
      </c>
      <c r="E94" s="23" t="s">
        <v>99</v>
      </c>
      <c r="F94" s="23" t="s">
        <v>334</v>
      </c>
      <c r="G94" s="23" t="s">
        <v>91</v>
      </c>
      <c r="H94" s="23" t="s">
        <v>91</v>
      </c>
      <c r="J94" s="24" t="n">
        <v>312.5</v>
      </c>
      <c r="K94" s="0" t="n">
        <v>17795</v>
      </c>
      <c r="L94" s="23" t="s">
        <v>92</v>
      </c>
      <c r="M94" s="0" t="n">
        <v>3</v>
      </c>
      <c r="N94" s="23" t="s">
        <v>93</v>
      </c>
      <c r="O94" s="0" t="n">
        <v>201</v>
      </c>
      <c r="P94" s="23" t="s">
        <v>94</v>
      </c>
      <c r="Q94" s="23" t="s">
        <v>330</v>
      </c>
      <c r="R94" s="23" t="n">
        <f aca="false">YEAR(A94)</f>
        <v>2026</v>
      </c>
      <c r="S94" s="23" t="n">
        <f aca="false">IF(R94=2026,1,0)</f>
        <v>1</v>
      </c>
      <c r="T94" s="23" t="n">
        <f aca="false">IF(OR(P94="Individual",P94="Committee",P94="Union/Association",P94="Aggregated Unitemized Receipts"),1,0)</f>
        <v>1</v>
      </c>
      <c r="U94" s="0" t="str">
        <f aca="false">UPPER(TRIM(E94))</f>
        <v>MA</v>
      </c>
      <c r="V94" s="23" t="n">
        <f aca="false">IF(U94="MA",1,0)</f>
        <v>1</v>
      </c>
      <c r="W94" s="23" t="n">
        <f aca="false">IF(OR(ISNUMBER(SEARCH("malden",G94)),ISNUMBER(SEARCH("malden",H94))),1,0)</f>
        <v>0</v>
      </c>
      <c r="X94" s="23" t="n">
        <f aca="false">IF(AND(TRIM(G94)="",TRIM(H94)=""),1,0)</f>
        <v>0</v>
      </c>
    </row>
    <row r="95" customFormat="false" ht="15" hidden="false" customHeight="false" outlineLevel="0" collapsed="false">
      <c r="A95" s="22" t="n">
        <v>46238</v>
      </c>
      <c r="B95" s="23" t="s">
        <v>486</v>
      </c>
      <c r="C95" s="23" t="s">
        <v>487</v>
      </c>
      <c r="D95" s="23" t="s">
        <v>488</v>
      </c>
      <c r="E95" s="23" t="s">
        <v>489</v>
      </c>
      <c r="F95" s="23" t="s">
        <v>490</v>
      </c>
      <c r="G95" s="23" t="s">
        <v>288</v>
      </c>
      <c r="H95" s="23" t="s">
        <v>491</v>
      </c>
      <c r="J95" s="24" t="n">
        <v>25</v>
      </c>
      <c r="K95" s="0" t="n">
        <v>17795</v>
      </c>
      <c r="L95" s="23" t="s">
        <v>92</v>
      </c>
      <c r="M95" s="0" t="n">
        <v>3</v>
      </c>
      <c r="N95" s="23" t="s">
        <v>93</v>
      </c>
      <c r="O95" s="0" t="n">
        <v>201</v>
      </c>
      <c r="P95" s="23" t="s">
        <v>94</v>
      </c>
      <c r="Q95" s="23" t="s">
        <v>330</v>
      </c>
      <c r="R95" s="23" t="n">
        <f aca="false">YEAR(A95)</f>
        <v>2026</v>
      </c>
      <c r="S95" s="23" t="n">
        <f aca="false">IF(R95=2026,1,0)</f>
        <v>1</v>
      </c>
      <c r="T95" s="23" t="n">
        <f aca="false">IF(OR(P95="Individual",P95="Committee",P95="Union/Association",P95="Aggregated Unitemized Receipts"),1,0)</f>
        <v>1</v>
      </c>
      <c r="U95" s="0" t="str">
        <f aca="false">UPPER(TRIM(E95))</f>
        <v>CO</v>
      </c>
      <c r="V95" s="23" t="n">
        <f aca="false">IF(U95="MA",1,0)</f>
        <v>0</v>
      </c>
      <c r="W95" s="23" t="n">
        <f aca="false">IF(OR(ISNUMBER(SEARCH("malden",G95)),ISNUMBER(SEARCH("malden",H95))),1,0)</f>
        <v>0</v>
      </c>
      <c r="X95" s="23" t="n">
        <f aca="false">IF(AND(TRIM(G95)="",TRIM(H95)=""),1,0)</f>
        <v>0</v>
      </c>
    </row>
    <row r="96" customFormat="false" ht="15" hidden="false" customHeight="false" outlineLevel="0" collapsed="false">
      <c r="A96" s="22" t="n">
        <v>46238</v>
      </c>
      <c r="B96" s="23" t="s">
        <v>492</v>
      </c>
      <c r="C96" s="23" t="s">
        <v>493</v>
      </c>
      <c r="D96" s="23" t="s">
        <v>494</v>
      </c>
      <c r="E96" s="23" t="s">
        <v>99</v>
      </c>
      <c r="F96" s="23" t="s">
        <v>495</v>
      </c>
      <c r="G96" s="23" t="s">
        <v>298</v>
      </c>
      <c r="H96" s="23" t="s">
        <v>496</v>
      </c>
      <c r="J96" s="24" t="n">
        <v>6.25</v>
      </c>
      <c r="K96" s="0" t="n">
        <v>17795</v>
      </c>
      <c r="L96" s="23" t="s">
        <v>92</v>
      </c>
      <c r="M96" s="0" t="n">
        <v>3</v>
      </c>
      <c r="N96" s="23" t="s">
        <v>93</v>
      </c>
      <c r="O96" s="0" t="n">
        <v>201</v>
      </c>
      <c r="P96" s="23" t="s">
        <v>94</v>
      </c>
      <c r="Q96" s="23" t="s">
        <v>330</v>
      </c>
      <c r="R96" s="23" t="n">
        <f aca="false">YEAR(A96)</f>
        <v>2026</v>
      </c>
      <c r="S96" s="23" t="n">
        <f aca="false">IF(R96=2026,1,0)</f>
        <v>1</v>
      </c>
      <c r="T96" s="23" t="n">
        <f aca="false">IF(OR(P96="Individual",P96="Committee",P96="Union/Association",P96="Aggregated Unitemized Receipts"),1,0)</f>
        <v>1</v>
      </c>
      <c r="U96" s="0" t="str">
        <f aca="false">UPPER(TRIM(E96))</f>
        <v>MA</v>
      </c>
      <c r="V96" s="23" t="n">
        <f aca="false">IF(U96="MA",1,0)</f>
        <v>1</v>
      </c>
      <c r="W96" s="23" t="n">
        <f aca="false">IF(OR(ISNUMBER(SEARCH("malden",G96)),ISNUMBER(SEARCH("malden",H96))),1,0)</f>
        <v>0</v>
      </c>
      <c r="X96" s="23" t="n">
        <f aca="false">IF(AND(TRIM(G96)="",TRIM(H96)=""),1,0)</f>
        <v>0</v>
      </c>
    </row>
    <row r="97" customFormat="false" ht="15" hidden="false" customHeight="false" outlineLevel="0" collapsed="false">
      <c r="A97" s="22" t="n">
        <v>46238</v>
      </c>
      <c r="B97" s="23" t="s">
        <v>497</v>
      </c>
      <c r="C97" s="23" t="s">
        <v>498</v>
      </c>
      <c r="D97" s="23" t="s">
        <v>499</v>
      </c>
      <c r="E97" s="23" t="s">
        <v>99</v>
      </c>
      <c r="F97" s="23" t="s">
        <v>500</v>
      </c>
      <c r="G97" s="23" t="s">
        <v>91</v>
      </c>
      <c r="H97" s="23" t="s">
        <v>91</v>
      </c>
      <c r="J97" s="24" t="n">
        <v>12.5</v>
      </c>
      <c r="K97" s="0" t="n">
        <v>17795</v>
      </c>
      <c r="L97" s="23" t="s">
        <v>92</v>
      </c>
      <c r="M97" s="0" t="n">
        <v>3</v>
      </c>
      <c r="N97" s="23" t="s">
        <v>93</v>
      </c>
      <c r="O97" s="0" t="n">
        <v>201</v>
      </c>
      <c r="P97" s="23" t="s">
        <v>94</v>
      </c>
      <c r="Q97" s="23" t="s">
        <v>330</v>
      </c>
      <c r="R97" s="23" t="n">
        <f aca="false">YEAR(A97)</f>
        <v>2026</v>
      </c>
      <c r="S97" s="23" t="n">
        <f aca="false">IF(R97=2026,1,0)</f>
        <v>1</v>
      </c>
      <c r="T97" s="23" t="n">
        <f aca="false">IF(OR(P97="Individual",P97="Committee",P97="Union/Association",P97="Aggregated Unitemized Receipts"),1,0)</f>
        <v>1</v>
      </c>
      <c r="U97" s="0" t="str">
        <f aca="false">UPPER(TRIM(E97))</f>
        <v>MA</v>
      </c>
      <c r="V97" s="23" t="n">
        <f aca="false">IF(U97="MA",1,0)</f>
        <v>1</v>
      </c>
      <c r="W97" s="23" t="n">
        <f aca="false">IF(OR(ISNUMBER(SEARCH("malden",G97)),ISNUMBER(SEARCH("malden",H97))),1,0)</f>
        <v>0</v>
      </c>
      <c r="X97" s="23" t="n">
        <f aca="false">IF(AND(TRIM(G97)="",TRIM(H97)=""),1,0)</f>
        <v>0</v>
      </c>
    </row>
    <row r="98" customFormat="false" ht="15" hidden="false" customHeight="false" outlineLevel="0" collapsed="false">
      <c r="A98" s="22" t="n">
        <v>46231</v>
      </c>
      <c r="B98" s="23" t="s">
        <v>501</v>
      </c>
      <c r="C98" s="23" t="s">
        <v>502</v>
      </c>
      <c r="D98" s="23" t="s">
        <v>413</v>
      </c>
      <c r="E98" s="23" t="s">
        <v>99</v>
      </c>
      <c r="F98" s="23" t="s">
        <v>503</v>
      </c>
      <c r="G98" s="23" t="s">
        <v>91</v>
      </c>
      <c r="H98" s="23" t="s">
        <v>91</v>
      </c>
      <c r="J98" s="24" t="n">
        <v>125</v>
      </c>
      <c r="K98" s="0" t="n">
        <v>17795</v>
      </c>
      <c r="L98" s="23" t="s">
        <v>92</v>
      </c>
      <c r="M98" s="0" t="n">
        <v>3</v>
      </c>
      <c r="N98" s="23" t="s">
        <v>93</v>
      </c>
      <c r="O98" s="0" t="n">
        <v>201</v>
      </c>
      <c r="P98" s="23" t="s">
        <v>94</v>
      </c>
      <c r="Q98" s="23" t="s">
        <v>504</v>
      </c>
      <c r="R98" s="23" t="n">
        <f aca="false">YEAR(A98)</f>
        <v>2026</v>
      </c>
      <c r="S98" s="23" t="n">
        <f aca="false">IF(R98=2026,1,0)</f>
        <v>1</v>
      </c>
      <c r="T98" s="23" t="n">
        <f aca="false">IF(OR(P98="Individual",P98="Committee",P98="Union/Association",P98="Aggregated Unitemized Receipts"),1,0)</f>
        <v>1</v>
      </c>
      <c r="U98" s="0" t="str">
        <f aca="false">UPPER(TRIM(E98))</f>
        <v>MA</v>
      </c>
      <c r="V98" s="23" t="n">
        <f aca="false">IF(U98="MA",1,0)</f>
        <v>1</v>
      </c>
      <c r="W98" s="23" t="n">
        <f aca="false">IF(OR(ISNUMBER(SEARCH("malden",G98)),ISNUMBER(SEARCH("malden",H98))),1,0)</f>
        <v>0</v>
      </c>
      <c r="X98" s="23" t="n">
        <f aca="false">IF(AND(TRIM(G98)="",TRIM(H98)=""),1,0)</f>
        <v>0</v>
      </c>
    </row>
    <row r="99" customFormat="false" ht="15" hidden="false" customHeight="false" outlineLevel="0" collapsed="false">
      <c r="A99" s="22" t="n">
        <v>46231</v>
      </c>
      <c r="B99" s="23" t="s">
        <v>505</v>
      </c>
      <c r="C99" s="23" t="s">
        <v>506</v>
      </c>
      <c r="D99" s="23" t="s">
        <v>450</v>
      </c>
      <c r="E99" s="23" t="s">
        <v>99</v>
      </c>
      <c r="F99" s="23" t="s">
        <v>381</v>
      </c>
      <c r="G99" s="23" t="s">
        <v>91</v>
      </c>
      <c r="H99" s="23" t="s">
        <v>91</v>
      </c>
      <c r="J99" s="24" t="n">
        <v>6.25</v>
      </c>
      <c r="K99" s="0" t="n">
        <v>17795</v>
      </c>
      <c r="L99" s="23" t="s">
        <v>92</v>
      </c>
      <c r="M99" s="0" t="n">
        <v>3</v>
      </c>
      <c r="N99" s="23" t="s">
        <v>93</v>
      </c>
      <c r="O99" s="0" t="n">
        <v>201</v>
      </c>
      <c r="P99" s="23" t="s">
        <v>94</v>
      </c>
      <c r="Q99" s="23" t="s">
        <v>504</v>
      </c>
      <c r="R99" s="23" t="n">
        <f aca="false">YEAR(A99)</f>
        <v>2026</v>
      </c>
      <c r="S99" s="23" t="n">
        <f aca="false">IF(R99=2026,1,0)</f>
        <v>1</v>
      </c>
      <c r="T99" s="23" t="n">
        <f aca="false">IF(OR(P99="Individual",P99="Committee",P99="Union/Association",P99="Aggregated Unitemized Receipts"),1,0)</f>
        <v>1</v>
      </c>
      <c r="U99" s="0" t="str">
        <f aca="false">UPPER(TRIM(E99))</f>
        <v>MA</v>
      </c>
      <c r="V99" s="23" t="n">
        <f aca="false">IF(U99="MA",1,0)</f>
        <v>1</v>
      </c>
      <c r="W99" s="23" t="n">
        <f aca="false">IF(OR(ISNUMBER(SEARCH("malden",G99)),ISNUMBER(SEARCH("malden",H99))),1,0)</f>
        <v>0</v>
      </c>
      <c r="X99" s="23" t="n">
        <f aca="false">IF(AND(TRIM(G99)="",TRIM(H99)=""),1,0)</f>
        <v>0</v>
      </c>
    </row>
    <row r="100" customFormat="false" ht="15" hidden="false" customHeight="false" outlineLevel="0" collapsed="false">
      <c r="A100" s="22" t="n">
        <v>46231</v>
      </c>
      <c r="B100" s="23" t="s">
        <v>507</v>
      </c>
      <c r="C100" s="23" t="s">
        <v>508</v>
      </c>
      <c r="D100" s="23" t="s">
        <v>98</v>
      </c>
      <c r="E100" s="23" t="s">
        <v>99</v>
      </c>
      <c r="F100" s="23" t="s">
        <v>100</v>
      </c>
      <c r="G100" s="23" t="s">
        <v>91</v>
      </c>
      <c r="H100" s="23" t="s">
        <v>91</v>
      </c>
      <c r="J100" s="24" t="n">
        <v>50</v>
      </c>
      <c r="K100" s="0" t="n">
        <v>17795</v>
      </c>
      <c r="L100" s="23" t="s">
        <v>92</v>
      </c>
      <c r="M100" s="0" t="n">
        <v>3</v>
      </c>
      <c r="N100" s="23" t="s">
        <v>93</v>
      </c>
      <c r="O100" s="0" t="n">
        <v>201</v>
      </c>
      <c r="P100" s="23" t="s">
        <v>94</v>
      </c>
      <c r="Q100" s="23" t="s">
        <v>504</v>
      </c>
      <c r="R100" s="23" t="n">
        <f aca="false">YEAR(A100)</f>
        <v>2026</v>
      </c>
      <c r="S100" s="23" t="n">
        <f aca="false">IF(R100=2026,1,0)</f>
        <v>1</v>
      </c>
      <c r="T100" s="23" t="n">
        <f aca="false">IF(OR(P100="Individual",P100="Committee",P100="Union/Association",P100="Aggregated Unitemized Receipts"),1,0)</f>
        <v>1</v>
      </c>
      <c r="U100" s="0" t="str">
        <f aca="false">UPPER(TRIM(E100))</f>
        <v>MA</v>
      </c>
      <c r="V100" s="23" t="n">
        <f aca="false">IF(U100="MA",1,0)</f>
        <v>1</v>
      </c>
      <c r="W100" s="23" t="n">
        <f aca="false">IF(OR(ISNUMBER(SEARCH("malden",G100)),ISNUMBER(SEARCH("malden",H100))),1,0)</f>
        <v>0</v>
      </c>
      <c r="X100" s="23" t="n">
        <f aca="false">IF(AND(TRIM(G100)="",TRIM(H100)=""),1,0)</f>
        <v>0</v>
      </c>
    </row>
    <row r="101" customFormat="false" ht="15" hidden="false" customHeight="false" outlineLevel="0" collapsed="false">
      <c r="A101" s="22" t="n">
        <v>46231</v>
      </c>
      <c r="B101" s="23" t="s">
        <v>509</v>
      </c>
      <c r="C101" s="23" t="s">
        <v>510</v>
      </c>
      <c r="D101" s="23" t="s">
        <v>295</v>
      </c>
      <c r="E101" s="23" t="s">
        <v>296</v>
      </c>
      <c r="F101" s="23" t="s">
        <v>511</v>
      </c>
      <c r="G101" s="23" t="s">
        <v>91</v>
      </c>
      <c r="H101" s="23" t="s">
        <v>91</v>
      </c>
      <c r="J101" s="24" t="n">
        <v>35</v>
      </c>
      <c r="K101" s="0" t="n">
        <v>17795</v>
      </c>
      <c r="L101" s="23" t="s">
        <v>92</v>
      </c>
      <c r="M101" s="0" t="n">
        <v>3</v>
      </c>
      <c r="N101" s="23" t="s">
        <v>93</v>
      </c>
      <c r="O101" s="0" t="n">
        <v>201</v>
      </c>
      <c r="P101" s="23" t="s">
        <v>94</v>
      </c>
      <c r="Q101" s="23" t="s">
        <v>504</v>
      </c>
      <c r="R101" s="23" t="n">
        <f aca="false">YEAR(A101)</f>
        <v>2026</v>
      </c>
      <c r="S101" s="23" t="n">
        <f aca="false">IF(R101=2026,1,0)</f>
        <v>1</v>
      </c>
      <c r="T101" s="23" t="n">
        <f aca="false">IF(OR(P101="Individual",P101="Committee",P101="Union/Association",P101="Aggregated Unitemized Receipts"),1,0)</f>
        <v>1</v>
      </c>
      <c r="U101" s="0" t="str">
        <f aca="false">UPPER(TRIM(E101))</f>
        <v>DC</v>
      </c>
      <c r="V101" s="23" t="n">
        <f aca="false">IF(U101="MA",1,0)</f>
        <v>0</v>
      </c>
      <c r="W101" s="23" t="n">
        <f aca="false">IF(OR(ISNUMBER(SEARCH("malden",G101)),ISNUMBER(SEARCH("malden",H101))),1,0)</f>
        <v>0</v>
      </c>
      <c r="X101" s="23" t="n">
        <f aca="false">IF(AND(TRIM(G101)="",TRIM(H101)=""),1,0)</f>
        <v>0</v>
      </c>
    </row>
    <row r="102" customFormat="false" ht="15" hidden="false" customHeight="false" outlineLevel="0" collapsed="false">
      <c r="A102" s="22" t="n">
        <v>46231</v>
      </c>
      <c r="B102" s="23" t="s">
        <v>512</v>
      </c>
      <c r="C102" s="23" t="s">
        <v>513</v>
      </c>
      <c r="D102" s="23" t="s">
        <v>98</v>
      </c>
      <c r="E102" s="23" t="s">
        <v>99</v>
      </c>
      <c r="F102" s="23" t="s">
        <v>100</v>
      </c>
      <c r="G102" s="23" t="s">
        <v>514</v>
      </c>
      <c r="H102" s="23" t="s">
        <v>515</v>
      </c>
      <c r="J102" s="24" t="n">
        <v>10</v>
      </c>
      <c r="K102" s="0" t="n">
        <v>17795</v>
      </c>
      <c r="L102" s="23" t="s">
        <v>92</v>
      </c>
      <c r="M102" s="0" t="n">
        <v>3</v>
      </c>
      <c r="N102" s="23" t="s">
        <v>93</v>
      </c>
      <c r="O102" s="0" t="n">
        <v>201</v>
      </c>
      <c r="P102" s="23" t="s">
        <v>94</v>
      </c>
      <c r="Q102" s="23" t="s">
        <v>504</v>
      </c>
      <c r="R102" s="23" t="n">
        <f aca="false">YEAR(A102)</f>
        <v>2026</v>
      </c>
      <c r="S102" s="23" t="n">
        <f aca="false">IF(R102=2026,1,0)</f>
        <v>1</v>
      </c>
      <c r="T102" s="23" t="n">
        <f aca="false">IF(OR(P102="Individual",P102="Committee",P102="Union/Association",P102="Aggregated Unitemized Receipts"),1,0)</f>
        <v>1</v>
      </c>
      <c r="U102" s="0" t="str">
        <f aca="false">UPPER(TRIM(E102))</f>
        <v>MA</v>
      </c>
      <c r="V102" s="23" t="n">
        <f aca="false">IF(U102="MA",1,0)</f>
        <v>1</v>
      </c>
      <c r="W102" s="23" t="n">
        <f aca="false">IF(OR(ISNUMBER(SEARCH("malden",G102)),ISNUMBER(SEARCH("malden",H102))),1,0)</f>
        <v>0</v>
      </c>
      <c r="X102" s="23" t="n">
        <f aca="false">IF(AND(TRIM(G102)="",TRIM(H102)=""),1,0)</f>
        <v>0</v>
      </c>
    </row>
    <row r="103" customFormat="false" ht="15" hidden="false" customHeight="false" outlineLevel="0" collapsed="false">
      <c r="A103" s="22" t="n">
        <v>46231</v>
      </c>
      <c r="B103" s="23" t="s">
        <v>516</v>
      </c>
      <c r="C103" s="23" t="s">
        <v>517</v>
      </c>
      <c r="D103" s="23" t="s">
        <v>450</v>
      </c>
      <c r="E103" s="23" t="s">
        <v>99</v>
      </c>
      <c r="F103" s="23" t="s">
        <v>518</v>
      </c>
      <c r="G103" s="23" t="s">
        <v>519</v>
      </c>
      <c r="H103" s="23" t="s">
        <v>520</v>
      </c>
      <c r="J103" s="24" t="n">
        <v>62.5</v>
      </c>
      <c r="K103" s="0" t="n">
        <v>17795</v>
      </c>
      <c r="L103" s="23" t="s">
        <v>92</v>
      </c>
      <c r="M103" s="0" t="n">
        <v>3</v>
      </c>
      <c r="N103" s="23" t="s">
        <v>93</v>
      </c>
      <c r="O103" s="0" t="n">
        <v>201</v>
      </c>
      <c r="P103" s="23" t="s">
        <v>94</v>
      </c>
      <c r="Q103" s="23" t="s">
        <v>504</v>
      </c>
      <c r="R103" s="23" t="n">
        <f aca="false">YEAR(A103)</f>
        <v>2026</v>
      </c>
      <c r="S103" s="23" t="n">
        <f aca="false">IF(R103=2026,1,0)</f>
        <v>1</v>
      </c>
      <c r="T103" s="23" t="n">
        <f aca="false">IF(OR(P103="Individual",P103="Committee",P103="Union/Association",P103="Aggregated Unitemized Receipts"),1,0)</f>
        <v>1</v>
      </c>
      <c r="U103" s="0" t="str">
        <f aca="false">UPPER(TRIM(E103))</f>
        <v>MA</v>
      </c>
      <c r="V103" s="23" t="n">
        <f aca="false">IF(U103="MA",1,0)</f>
        <v>1</v>
      </c>
      <c r="W103" s="23" t="n">
        <f aca="false">IF(OR(ISNUMBER(SEARCH("malden",G103)),ISNUMBER(SEARCH("malden",H103))),1,0)</f>
        <v>0</v>
      </c>
      <c r="X103" s="23" t="n">
        <f aca="false">IF(AND(TRIM(G103)="",TRIM(H103)=""),1,0)</f>
        <v>0</v>
      </c>
    </row>
    <row r="104" customFormat="false" ht="15" hidden="false" customHeight="false" outlineLevel="0" collapsed="false">
      <c r="A104" s="22" t="n">
        <v>46231</v>
      </c>
      <c r="B104" s="23" t="s">
        <v>521</v>
      </c>
      <c r="C104" s="23" t="s">
        <v>522</v>
      </c>
      <c r="D104" s="23" t="s">
        <v>98</v>
      </c>
      <c r="E104" s="23" t="s">
        <v>99</v>
      </c>
      <c r="F104" s="23" t="s">
        <v>100</v>
      </c>
      <c r="G104" s="23" t="s">
        <v>523</v>
      </c>
      <c r="H104" s="23" t="s">
        <v>524</v>
      </c>
      <c r="J104" s="24" t="n">
        <v>50</v>
      </c>
      <c r="K104" s="0" t="n">
        <v>17795</v>
      </c>
      <c r="L104" s="23" t="s">
        <v>92</v>
      </c>
      <c r="M104" s="0" t="n">
        <v>3</v>
      </c>
      <c r="N104" s="23" t="s">
        <v>93</v>
      </c>
      <c r="O104" s="0" t="n">
        <v>201</v>
      </c>
      <c r="P104" s="23" t="s">
        <v>94</v>
      </c>
      <c r="Q104" s="23" t="s">
        <v>504</v>
      </c>
      <c r="R104" s="23" t="n">
        <f aca="false">YEAR(A104)</f>
        <v>2026</v>
      </c>
      <c r="S104" s="23" t="n">
        <f aca="false">IF(R104=2026,1,0)</f>
        <v>1</v>
      </c>
      <c r="T104" s="23" t="n">
        <f aca="false">IF(OR(P104="Individual",P104="Committee",P104="Union/Association",P104="Aggregated Unitemized Receipts"),1,0)</f>
        <v>1</v>
      </c>
      <c r="U104" s="0" t="str">
        <f aca="false">UPPER(TRIM(E104))</f>
        <v>MA</v>
      </c>
      <c r="V104" s="23" t="n">
        <f aca="false">IF(U104="MA",1,0)</f>
        <v>1</v>
      </c>
      <c r="W104" s="23" t="n">
        <f aca="false">IF(OR(ISNUMBER(SEARCH("malden",G104)),ISNUMBER(SEARCH("malden",H104))),1,0)</f>
        <v>0</v>
      </c>
      <c r="X104" s="23" t="n">
        <f aca="false">IF(AND(TRIM(G104)="",TRIM(H104)=""),1,0)</f>
        <v>0</v>
      </c>
    </row>
    <row r="105" customFormat="false" ht="15" hidden="false" customHeight="false" outlineLevel="0" collapsed="false">
      <c r="A105" s="22" t="n">
        <v>46231</v>
      </c>
      <c r="B105" s="23" t="s">
        <v>525</v>
      </c>
      <c r="C105" s="23" t="s">
        <v>526</v>
      </c>
      <c r="D105" s="23" t="s">
        <v>314</v>
      </c>
      <c r="E105" s="23" t="s">
        <v>99</v>
      </c>
      <c r="F105" s="23" t="s">
        <v>315</v>
      </c>
      <c r="G105" s="23" t="s">
        <v>174</v>
      </c>
      <c r="H105" s="23" t="s">
        <v>174</v>
      </c>
      <c r="J105" s="24" t="n">
        <v>40</v>
      </c>
      <c r="K105" s="0" t="n">
        <v>17795</v>
      </c>
      <c r="L105" s="23" t="s">
        <v>92</v>
      </c>
      <c r="M105" s="0" t="n">
        <v>1</v>
      </c>
      <c r="N105" s="23" t="s">
        <v>182</v>
      </c>
      <c r="O105" s="0" t="n">
        <v>201</v>
      </c>
      <c r="P105" s="23" t="s">
        <v>94</v>
      </c>
      <c r="Q105" s="23" t="s">
        <v>504</v>
      </c>
      <c r="R105" s="23" t="n">
        <f aca="false">YEAR(A105)</f>
        <v>2026</v>
      </c>
      <c r="S105" s="23" t="n">
        <f aca="false">IF(R105=2026,1,0)</f>
        <v>1</v>
      </c>
      <c r="T105" s="23" t="n">
        <f aca="false">IF(OR(P105="Individual",P105="Committee",P105="Union/Association",P105="Aggregated Unitemized Receipts"),1,0)</f>
        <v>1</v>
      </c>
      <c r="U105" s="0" t="str">
        <f aca="false">UPPER(TRIM(E105))</f>
        <v>MA</v>
      </c>
      <c r="V105" s="23" t="n">
        <f aca="false">IF(U105="MA",1,0)</f>
        <v>1</v>
      </c>
      <c r="W105" s="23" t="n">
        <f aca="false">IF(OR(ISNUMBER(SEARCH("malden",G105)),ISNUMBER(SEARCH("malden",H105))),1,0)</f>
        <v>0</v>
      </c>
      <c r="X105" s="23" t="n">
        <f aca="false">IF(AND(TRIM(G105)="",TRIM(H105)=""),1,0)</f>
        <v>0</v>
      </c>
    </row>
    <row r="106" customFormat="false" ht="15" hidden="false" customHeight="false" outlineLevel="0" collapsed="false">
      <c r="A106" s="22" t="n">
        <v>46231</v>
      </c>
      <c r="B106" s="23" t="s">
        <v>527</v>
      </c>
      <c r="C106" s="23" t="s">
        <v>528</v>
      </c>
      <c r="D106" s="23" t="s">
        <v>529</v>
      </c>
      <c r="E106" s="23" t="s">
        <v>99</v>
      </c>
      <c r="F106" s="23" t="s">
        <v>530</v>
      </c>
      <c r="G106" s="23" t="s">
        <v>91</v>
      </c>
      <c r="H106" s="23" t="s">
        <v>91</v>
      </c>
      <c r="J106" s="24" t="n">
        <v>6.25</v>
      </c>
      <c r="K106" s="0" t="n">
        <v>17795</v>
      </c>
      <c r="L106" s="23" t="s">
        <v>92</v>
      </c>
      <c r="M106" s="0" t="n">
        <v>3</v>
      </c>
      <c r="N106" s="23" t="s">
        <v>93</v>
      </c>
      <c r="O106" s="0" t="n">
        <v>201</v>
      </c>
      <c r="P106" s="23" t="s">
        <v>94</v>
      </c>
      <c r="Q106" s="23" t="s">
        <v>504</v>
      </c>
      <c r="R106" s="23" t="n">
        <f aca="false">YEAR(A106)</f>
        <v>2026</v>
      </c>
      <c r="S106" s="23" t="n">
        <f aca="false">IF(R106=2026,1,0)</f>
        <v>1</v>
      </c>
      <c r="T106" s="23" t="n">
        <f aca="false">IF(OR(P106="Individual",P106="Committee",P106="Union/Association",P106="Aggregated Unitemized Receipts"),1,0)</f>
        <v>1</v>
      </c>
      <c r="U106" s="0" t="str">
        <f aca="false">UPPER(TRIM(E106))</f>
        <v>MA</v>
      </c>
      <c r="V106" s="23" t="n">
        <f aca="false">IF(U106="MA",1,0)</f>
        <v>1</v>
      </c>
      <c r="W106" s="23" t="n">
        <f aca="false">IF(OR(ISNUMBER(SEARCH("malden",G106)),ISNUMBER(SEARCH("malden",H106))),1,0)</f>
        <v>0</v>
      </c>
      <c r="X106" s="23" t="n">
        <f aca="false">IF(AND(TRIM(G106)="",TRIM(H106)=""),1,0)</f>
        <v>0</v>
      </c>
    </row>
    <row r="107" customFormat="false" ht="15" hidden="false" customHeight="false" outlineLevel="0" collapsed="false">
      <c r="A107" s="22" t="n">
        <v>46231</v>
      </c>
      <c r="B107" s="23" t="s">
        <v>531</v>
      </c>
      <c r="C107" s="23" t="s">
        <v>532</v>
      </c>
      <c r="D107" s="23" t="s">
        <v>98</v>
      </c>
      <c r="E107" s="23" t="s">
        <v>99</v>
      </c>
      <c r="F107" s="23" t="s">
        <v>100</v>
      </c>
      <c r="G107" s="23" t="s">
        <v>533</v>
      </c>
      <c r="H107" s="23" t="s">
        <v>534</v>
      </c>
      <c r="J107" s="24" t="n">
        <v>950</v>
      </c>
      <c r="K107" s="0" t="n">
        <v>17795</v>
      </c>
      <c r="L107" s="23" t="s">
        <v>92</v>
      </c>
      <c r="M107" s="0" t="n">
        <v>1</v>
      </c>
      <c r="N107" s="23" t="s">
        <v>182</v>
      </c>
      <c r="O107" s="0" t="n">
        <v>201</v>
      </c>
      <c r="P107" s="23" t="s">
        <v>94</v>
      </c>
      <c r="Q107" s="23" t="s">
        <v>504</v>
      </c>
      <c r="R107" s="23" t="n">
        <f aca="false">YEAR(A107)</f>
        <v>2026</v>
      </c>
      <c r="S107" s="23" t="n">
        <f aca="false">IF(R107=2026,1,0)</f>
        <v>1</v>
      </c>
      <c r="T107" s="23" t="n">
        <f aca="false">IF(OR(P107="Individual",P107="Committee",P107="Union/Association",P107="Aggregated Unitemized Receipts"),1,0)</f>
        <v>1</v>
      </c>
      <c r="U107" s="0" t="str">
        <f aca="false">UPPER(TRIM(E107))</f>
        <v>MA</v>
      </c>
      <c r="V107" s="23" t="n">
        <f aca="false">IF(U107="MA",1,0)</f>
        <v>1</v>
      </c>
      <c r="W107" s="23" t="n">
        <f aca="false">IF(OR(ISNUMBER(SEARCH("malden",G107)),ISNUMBER(SEARCH("malden",H107))),1,0)</f>
        <v>0</v>
      </c>
      <c r="X107" s="23" t="n">
        <f aca="false">IF(AND(TRIM(G107)="",TRIM(H107)=""),1,0)</f>
        <v>0</v>
      </c>
    </row>
    <row r="108" customFormat="false" ht="15" hidden="false" customHeight="false" outlineLevel="0" collapsed="false">
      <c r="A108" s="22" t="n">
        <v>46231</v>
      </c>
      <c r="B108" s="23" t="s">
        <v>535</v>
      </c>
      <c r="C108" s="23" t="s">
        <v>536</v>
      </c>
      <c r="D108" s="23" t="s">
        <v>537</v>
      </c>
      <c r="E108" s="23" t="s">
        <v>257</v>
      </c>
      <c r="F108" s="23" t="s">
        <v>538</v>
      </c>
      <c r="G108" s="23" t="s">
        <v>539</v>
      </c>
      <c r="H108" s="23" t="s">
        <v>540</v>
      </c>
      <c r="J108" s="24" t="n">
        <v>70</v>
      </c>
      <c r="K108" s="0" t="n">
        <v>17795</v>
      </c>
      <c r="L108" s="23" t="s">
        <v>92</v>
      </c>
      <c r="M108" s="0" t="n">
        <v>3</v>
      </c>
      <c r="N108" s="23" t="s">
        <v>93</v>
      </c>
      <c r="O108" s="0" t="n">
        <v>201</v>
      </c>
      <c r="P108" s="23" t="s">
        <v>94</v>
      </c>
      <c r="Q108" s="23" t="s">
        <v>504</v>
      </c>
      <c r="R108" s="23" t="n">
        <f aca="false">YEAR(A108)</f>
        <v>2026</v>
      </c>
      <c r="S108" s="23" t="n">
        <f aca="false">IF(R108=2026,1,0)</f>
        <v>1</v>
      </c>
      <c r="T108" s="23" t="n">
        <f aca="false">IF(OR(P108="Individual",P108="Committee",P108="Union/Association",P108="Aggregated Unitemized Receipts"),1,0)</f>
        <v>1</v>
      </c>
      <c r="U108" s="0" t="str">
        <f aca="false">UPPER(TRIM(E108))</f>
        <v>CA</v>
      </c>
      <c r="V108" s="23" t="n">
        <f aca="false">IF(U108="MA",1,0)</f>
        <v>0</v>
      </c>
      <c r="W108" s="23" t="n">
        <f aca="false">IF(OR(ISNUMBER(SEARCH("malden",G108)),ISNUMBER(SEARCH("malden",H108))),1,0)</f>
        <v>0</v>
      </c>
      <c r="X108" s="23" t="n">
        <f aca="false">IF(AND(TRIM(G108)="",TRIM(H108)=""),1,0)</f>
        <v>0</v>
      </c>
    </row>
    <row r="109" customFormat="false" ht="15" hidden="false" customHeight="false" outlineLevel="0" collapsed="false">
      <c r="A109" s="22" t="n">
        <v>46231</v>
      </c>
      <c r="B109" s="23" t="s">
        <v>541</v>
      </c>
      <c r="C109" s="23" t="s">
        <v>542</v>
      </c>
      <c r="D109" s="23" t="s">
        <v>380</v>
      </c>
      <c r="E109" s="23" t="s">
        <v>99</v>
      </c>
      <c r="F109" s="23" t="s">
        <v>381</v>
      </c>
      <c r="G109" s="23" t="s">
        <v>543</v>
      </c>
      <c r="H109" s="23" t="s">
        <v>544</v>
      </c>
      <c r="J109" s="24" t="n">
        <v>62.5</v>
      </c>
      <c r="K109" s="0" t="n">
        <v>17795</v>
      </c>
      <c r="L109" s="23" t="s">
        <v>92</v>
      </c>
      <c r="M109" s="0" t="n">
        <v>3</v>
      </c>
      <c r="N109" s="23" t="s">
        <v>93</v>
      </c>
      <c r="O109" s="0" t="n">
        <v>201</v>
      </c>
      <c r="P109" s="23" t="s">
        <v>94</v>
      </c>
      <c r="Q109" s="23" t="s">
        <v>504</v>
      </c>
      <c r="R109" s="23" t="n">
        <f aca="false">YEAR(A109)</f>
        <v>2026</v>
      </c>
      <c r="S109" s="23" t="n">
        <f aca="false">IF(R109=2026,1,0)</f>
        <v>1</v>
      </c>
      <c r="T109" s="23" t="n">
        <f aca="false">IF(OR(P109="Individual",P109="Committee",P109="Union/Association",P109="Aggregated Unitemized Receipts"),1,0)</f>
        <v>1</v>
      </c>
      <c r="U109" s="0" t="str">
        <f aca="false">UPPER(TRIM(E109))</f>
        <v>MA</v>
      </c>
      <c r="V109" s="23" t="n">
        <f aca="false">IF(U109="MA",1,0)</f>
        <v>1</v>
      </c>
      <c r="W109" s="23" t="n">
        <f aca="false">IF(OR(ISNUMBER(SEARCH("malden",G109)),ISNUMBER(SEARCH("malden",H109))),1,0)</f>
        <v>0</v>
      </c>
      <c r="X109" s="23" t="n">
        <f aca="false">IF(AND(TRIM(G109)="",TRIM(H109)=""),1,0)</f>
        <v>0</v>
      </c>
    </row>
    <row r="110" customFormat="false" ht="15" hidden="false" customHeight="false" outlineLevel="0" collapsed="false">
      <c r="A110" s="22" t="n">
        <v>46231</v>
      </c>
      <c r="B110" s="23" t="s">
        <v>246</v>
      </c>
      <c r="C110" s="23" t="s">
        <v>247</v>
      </c>
      <c r="D110" s="23" t="s">
        <v>98</v>
      </c>
      <c r="E110" s="23" t="s">
        <v>99</v>
      </c>
      <c r="F110" s="23" t="s">
        <v>100</v>
      </c>
      <c r="G110" s="23" t="s">
        <v>447</v>
      </c>
      <c r="H110" s="23" t="s">
        <v>249</v>
      </c>
      <c r="J110" s="24" t="n">
        <v>100</v>
      </c>
      <c r="K110" s="0" t="n">
        <v>17795</v>
      </c>
      <c r="L110" s="23" t="s">
        <v>92</v>
      </c>
      <c r="M110" s="0" t="n">
        <v>3</v>
      </c>
      <c r="N110" s="23" t="s">
        <v>93</v>
      </c>
      <c r="O110" s="0" t="n">
        <v>201</v>
      </c>
      <c r="P110" s="23" t="s">
        <v>94</v>
      </c>
      <c r="Q110" s="23" t="s">
        <v>504</v>
      </c>
      <c r="R110" s="23" t="n">
        <f aca="false">YEAR(A110)</f>
        <v>2026</v>
      </c>
      <c r="S110" s="23" t="n">
        <f aca="false">IF(R110=2026,1,0)</f>
        <v>1</v>
      </c>
      <c r="T110" s="23" t="n">
        <f aca="false">IF(OR(P110="Individual",P110="Committee",P110="Union/Association",P110="Aggregated Unitemized Receipts"),1,0)</f>
        <v>1</v>
      </c>
      <c r="U110" s="0" t="str">
        <f aca="false">UPPER(TRIM(E110))</f>
        <v>MA</v>
      </c>
      <c r="V110" s="23" t="n">
        <f aca="false">IF(U110="MA",1,0)</f>
        <v>1</v>
      </c>
      <c r="W110" s="23" t="n">
        <f aca="false">IF(OR(ISNUMBER(SEARCH("malden",G110)),ISNUMBER(SEARCH("malden",H110))),1,0)</f>
        <v>0</v>
      </c>
      <c r="X110" s="23" t="n">
        <f aca="false">IF(AND(TRIM(G110)="",TRIM(H110)=""),1,0)</f>
        <v>0</v>
      </c>
    </row>
    <row r="111" customFormat="false" ht="15" hidden="false" customHeight="false" outlineLevel="0" collapsed="false">
      <c r="A111" s="22" t="n">
        <v>46231</v>
      </c>
      <c r="B111" s="23" t="s">
        <v>545</v>
      </c>
      <c r="C111" s="23" t="s">
        <v>546</v>
      </c>
      <c r="D111" s="23" t="s">
        <v>286</v>
      </c>
      <c r="E111" s="23" t="s">
        <v>99</v>
      </c>
      <c r="F111" s="23" t="s">
        <v>287</v>
      </c>
      <c r="G111" s="23" t="s">
        <v>547</v>
      </c>
      <c r="H111" s="23" t="s">
        <v>548</v>
      </c>
      <c r="J111" s="24" t="n">
        <v>31.25</v>
      </c>
      <c r="K111" s="0" t="n">
        <v>17795</v>
      </c>
      <c r="L111" s="23" t="s">
        <v>92</v>
      </c>
      <c r="M111" s="0" t="n">
        <v>3</v>
      </c>
      <c r="N111" s="23" t="s">
        <v>93</v>
      </c>
      <c r="O111" s="0" t="n">
        <v>201</v>
      </c>
      <c r="P111" s="23" t="s">
        <v>94</v>
      </c>
      <c r="Q111" s="23" t="s">
        <v>504</v>
      </c>
      <c r="R111" s="23" t="n">
        <f aca="false">YEAR(A111)</f>
        <v>2026</v>
      </c>
      <c r="S111" s="23" t="n">
        <f aca="false">IF(R111=2026,1,0)</f>
        <v>1</v>
      </c>
      <c r="T111" s="23" t="n">
        <f aca="false">IF(OR(P111="Individual",P111="Committee",P111="Union/Association",P111="Aggregated Unitemized Receipts"),1,0)</f>
        <v>1</v>
      </c>
      <c r="U111" s="0" t="str">
        <f aca="false">UPPER(TRIM(E111))</f>
        <v>MA</v>
      </c>
      <c r="V111" s="23" t="n">
        <f aca="false">IF(U111="MA",1,0)</f>
        <v>1</v>
      </c>
      <c r="W111" s="23" t="n">
        <f aca="false">IF(OR(ISNUMBER(SEARCH("malden",G111)),ISNUMBER(SEARCH("malden",H111))),1,0)</f>
        <v>0</v>
      </c>
      <c r="X111" s="23" t="n">
        <f aca="false">IF(AND(TRIM(G111)="",TRIM(H111)=""),1,0)</f>
        <v>0</v>
      </c>
    </row>
    <row r="112" customFormat="false" ht="15" hidden="false" customHeight="false" outlineLevel="0" collapsed="false">
      <c r="A112" s="22" t="n">
        <v>46231</v>
      </c>
      <c r="B112" s="23" t="s">
        <v>549</v>
      </c>
      <c r="C112" s="23" t="s">
        <v>550</v>
      </c>
      <c r="D112" s="23" t="s">
        <v>551</v>
      </c>
      <c r="E112" s="23" t="s">
        <v>270</v>
      </c>
      <c r="F112" s="23" t="s">
        <v>552</v>
      </c>
      <c r="G112" s="23" t="s">
        <v>553</v>
      </c>
      <c r="H112" s="23" t="s">
        <v>554</v>
      </c>
      <c r="J112" s="24" t="n">
        <v>500</v>
      </c>
      <c r="K112" s="0" t="n">
        <v>17795</v>
      </c>
      <c r="L112" s="23" t="s">
        <v>92</v>
      </c>
      <c r="M112" s="0" t="n">
        <v>1</v>
      </c>
      <c r="N112" s="23" t="s">
        <v>182</v>
      </c>
      <c r="O112" s="0" t="n">
        <v>201</v>
      </c>
      <c r="P112" s="23" t="s">
        <v>94</v>
      </c>
      <c r="Q112" s="23" t="s">
        <v>504</v>
      </c>
      <c r="R112" s="23" t="n">
        <f aca="false">YEAR(A112)</f>
        <v>2026</v>
      </c>
      <c r="S112" s="23" t="n">
        <f aca="false">IF(R112=2026,1,0)</f>
        <v>1</v>
      </c>
      <c r="T112" s="23" t="n">
        <f aca="false">IF(OR(P112="Individual",P112="Committee",P112="Union/Association",P112="Aggregated Unitemized Receipts"),1,0)</f>
        <v>1</v>
      </c>
      <c r="U112" s="0" t="str">
        <f aca="false">UPPER(TRIM(E112))</f>
        <v>OH</v>
      </c>
      <c r="V112" s="23" t="n">
        <f aca="false">IF(U112="MA",1,0)</f>
        <v>0</v>
      </c>
      <c r="W112" s="23" t="n">
        <f aca="false">IF(OR(ISNUMBER(SEARCH("malden",G112)),ISNUMBER(SEARCH("malden",H112))),1,0)</f>
        <v>0</v>
      </c>
      <c r="X112" s="23" t="n">
        <f aca="false">IF(AND(TRIM(G112)="",TRIM(H112)=""),1,0)</f>
        <v>0</v>
      </c>
    </row>
    <row r="113" customFormat="false" ht="15" hidden="false" customHeight="false" outlineLevel="0" collapsed="false">
      <c r="A113" s="22" t="n">
        <v>46231</v>
      </c>
      <c r="B113" s="23" t="s">
        <v>555</v>
      </c>
      <c r="C113" s="23" t="s">
        <v>556</v>
      </c>
      <c r="D113" s="23" t="s">
        <v>413</v>
      </c>
      <c r="E113" s="23" t="s">
        <v>99</v>
      </c>
      <c r="F113" s="23" t="s">
        <v>557</v>
      </c>
      <c r="G113" s="23" t="s">
        <v>558</v>
      </c>
      <c r="H113" s="23" t="s">
        <v>559</v>
      </c>
      <c r="J113" s="24" t="n">
        <v>31.25</v>
      </c>
      <c r="K113" s="0" t="n">
        <v>17795</v>
      </c>
      <c r="L113" s="23" t="s">
        <v>92</v>
      </c>
      <c r="M113" s="0" t="n">
        <v>3</v>
      </c>
      <c r="N113" s="23" t="s">
        <v>93</v>
      </c>
      <c r="O113" s="0" t="n">
        <v>201</v>
      </c>
      <c r="P113" s="23" t="s">
        <v>94</v>
      </c>
      <c r="Q113" s="23" t="s">
        <v>504</v>
      </c>
      <c r="R113" s="23" t="n">
        <f aca="false">YEAR(A113)</f>
        <v>2026</v>
      </c>
      <c r="S113" s="23" t="n">
        <f aca="false">IF(R113=2026,1,0)</f>
        <v>1</v>
      </c>
      <c r="T113" s="23" t="n">
        <f aca="false">IF(OR(P113="Individual",P113="Committee",P113="Union/Association",P113="Aggregated Unitemized Receipts"),1,0)</f>
        <v>1</v>
      </c>
      <c r="U113" s="0" t="str">
        <f aca="false">UPPER(TRIM(E113))</f>
        <v>MA</v>
      </c>
      <c r="V113" s="23" t="n">
        <f aca="false">IF(U113="MA",1,0)</f>
        <v>1</v>
      </c>
      <c r="W113" s="23" t="n">
        <f aca="false">IF(OR(ISNUMBER(SEARCH("malden",G113)),ISNUMBER(SEARCH("malden",H113))),1,0)</f>
        <v>0</v>
      </c>
      <c r="X113" s="23" t="n">
        <f aca="false">IF(AND(TRIM(G113)="",TRIM(H113)=""),1,0)</f>
        <v>0</v>
      </c>
    </row>
    <row r="114" customFormat="false" ht="15" hidden="false" customHeight="false" outlineLevel="0" collapsed="false">
      <c r="A114" s="22" t="n">
        <v>46231</v>
      </c>
      <c r="B114" s="23" t="s">
        <v>560</v>
      </c>
      <c r="C114" s="23" t="s">
        <v>561</v>
      </c>
      <c r="D114" s="23" t="s">
        <v>562</v>
      </c>
      <c r="E114" s="23" t="s">
        <v>257</v>
      </c>
      <c r="F114" s="23" t="s">
        <v>563</v>
      </c>
      <c r="G114" s="23" t="s">
        <v>564</v>
      </c>
      <c r="H114" s="23" t="s">
        <v>565</v>
      </c>
      <c r="J114" s="24" t="n">
        <v>147</v>
      </c>
      <c r="K114" s="0" t="n">
        <v>17795</v>
      </c>
      <c r="L114" s="23" t="s">
        <v>92</v>
      </c>
      <c r="M114" s="0" t="n">
        <v>3</v>
      </c>
      <c r="N114" s="23" t="s">
        <v>93</v>
      </c>
      <c r="O114" s="0" t="n">
        <v>201</v>
      </c>
      <c r="P114" s="23" t="s">
        <v>94</v>
      </c>
      <c r="Q114" s="23" t="s">
        <v>504</v>
      </c>
      <c r="R114" s="23" t="n">
        <f aca="false">YEAR(A114)</f>
        <v>2026</v>
      </c>
      <c r="S114" s="23" t="n">
        <f aca="false">IF(R114=2026,1,0)</f>
        <v>1</v>
      </c>
      <c r="T114" s="23" t="n">
        <f aca="false">IF(OR(P114="Individual",P114="Committee",P114="Union/Association",P114="Aggregated Unitemized Receipts"),1,0)</f>
        <v>1</v>
      </c>
      <c r="U114" s="0" t="str">
        <f aca="false">UPPER(TRIM(E114))</f>
        <v>CA</v>
      </c>
      <c r="V114" s="23" t="n">
        <f aca="false">IF(U114="MA",1,0)</f>
        <v>0</v>
      </c>
      <c r="W114" s="23" t="n">
        <f aca="false">IF(OR(ISNUMBER(SEARCH("malden",G114)),ISNUMBER(SEARCH("malden",H114))),1,0)</f>
        <v>0</v>
      </c>
      <c r="X114" s="23" t="n">
        <f aca="false">IF(AND(TRIM(G114)="",TRIM(H114)=""),1,0)</f>
        <v>0</v>
      </c>
    </row>
    <row r="115" customFormat="false" ht="15" hidden="false" customHeight="false" outlineLevel="0" collapsed="false">
      <c r="A115" s="22" t="n">
        <v>46228</v>
      </c>
      <c r="B115" s="23" t="s">
        <v>566</v>
      </c>
      <c r="C115" s="23" t="s">
        <v>567</v>
      </c>
      <c r="D115" s="23" t="s">
        <v>98</v>
      </c>
      <c r="E115" s="23" t="s">
        <v>99</v>
      </c>
      <c r="F115" s="23" t="s">
        <v>100</v>
      </c>
      <c r="G115" s="23" t="s">
        <v>174</v>
      </c>
      <c r="H115" s="23" t="s">
        <v>91</v>
      </c>
      <c r="J115" s="24" t="n">
        <v>150</v>
      </c>
      <c r="K115" s="0" t="n">
        <v>17795</v>
      </c>
      <c r="L115" s="23" t="s">
        <v>92</v>
      </c>
      <c r="M115" s="0" t="n">
        <v>1</v>
      </c>
      <c r="N115" s="23" t="s">
        <v>182</v>
      </c>
      <c r="O115" s="0" t="n">
        <v>201</v>
      </c>
      <c r="P115" s="23" t="s">
        <v>94</v>
      </c>
      <c r="Q115" s="23" t="s">
        <v>568</v>
      </c>
      <c r="R115" s="23" t="n">
        <f aca="false">YEAR(A115)</f>
        <v>2026</v>
      </c>
      <c r="S115" s="23" t="n">
        <f aca="false">IF(R115=2026,1,0)</f>
        <v>1</v>
      </c>
      <c r="T115" s="23" t="n">
        <f aca="false">IF(OR(P115="Individual",P115="Committee",P115="Union/Association",P115="Aggregated Unitemized Receipts"),1,0)</f>
        <v>1</v>
      </c>
      <c r="U115" s="0" t="str">
        <f aca="false">UPPER(TRIM(E115))</f>
        <v>MA</v>
      </c>
      <c r="V115" s="23" t="n">
        <f aca="false">IF(U115="MA",1,0)</f>
        <v>1</v>
      </c>
      <c r="W115" s="23" t="n">
        <f aca="false">IF(OR(ISNUMBER(SEARCH("malden",G115)),ISNUMBER(SEARCH("malden",H115))),1,0)</f>
        <v>0</v>
      </c>
      <c r="X115" s="23" t="n">
        <f aca="false">IF(AND(TRIM(G115)="",TRIM(H115)=""),1,0)</f>
        <v>0</v>
      </c>
    </row>
    <row r="116" customFormat="false" ht="15" hidden="false" customHeight="false" outlineLevel="0" collapsed="false">
      <c r="A116" s="22" t="n">
        <v>46228</v>
      </c>
      <c r="B116" s="23" t="s">
        <v>569</v>
      </c>
      <c r="C116" s="23" t="s">
        <v>570</v>
      </c>
      <c r="D116" s="23" t="s">
        <v>571</v>
      </c>
      <c r="E116" s="23" t="s">
        <v>99</v>
      </c>
      <c r="F116" s="23" t="s">
        <v>572</v>
      </c>
      <c r="J116" s="24" t="n">
        <v>500</v>
      </c>
      <c r="K116" s="0" t="n">
        <v>17795</v>
      </c>
      <c r="L116" s="23" t="s">
        <v>92</v>
      </c>
      <c r="M116" s="0" t="n">
        <v>1</v>
      </c>
      <c r="N116" s="23" t="s">
        <v>182</v>
      </c>
      <c r="O116" s="0" t="n">
        <v>202</v>
      </c>
      <c r="P116" s="23" t="s">
        <v>206</v>
      </c>
      <c r="Q116" s="23" t="s">
        <v>568</v>
      </c>
      <c r="R116" s="23" t="n">
        <f aca="false">YEAR(A116)</f>
        <v>2026</v>
      </c>
      <c r="S116" s="23" t="n">
        <f aca="false">IF(R116=2026,1,0)</f>
        <v>1</v>
      </c>
      <c r="T116" s="23" t="n">
        <f aca="false">IF(OR(P116="Individual",P116="Committee",P116="Union/Association",P116="Aggregated Unitemized Receipts"),1,0)</f>
        <v>1</v>
      </c>
      <c r="U116" s="0" t="str">
        <f aca="false">UPPER(TRIM(E116))</f>
        <v>MA</v>
      </c>
      <c r="V116" s="23" t="n">
        <f aca="false">IF(U116="MA",1,0)</f>
        <v>1</v>
      </c>
      <c r="W116" s="23" t="n">
        <f aca="false">IF(OR(ISNUMBER(SEARCH("malden",G116)),ISNUMBER(SEARCH("malden",H116))),1,0)</f>
        <v>0</v>
      </c>
      <c r="X116" s="23" t="n">
        <f aca="false">IF(AND(TRIM(G116)="",TRIM(H116)=""),1,0)</f>
        <v>1</v>
      </c>
    </row>
    <row r="117" customFormat="false" ht="15" hidden="false" customHeight="false" outlineLevel="0" collapsed="false">
      <c r="A117" s="22" t="n">
        <v>46224</v>
      </c>
      <c r="B117" s="23" t="s">
        <v>573</v>
      </c>
      <c r="C117" s="23" t="s">
        <v>574</v>
      </c>
      <c r="D117" s="23" t="s">
        <v>98</v>
      </c>
      <c r="E117" s="23" t="s">
        <v>99</v>
      </c>
      <c r="F117" s="23" t="s">
        <v>100</v>
      </c>
      <c r="G117" s="23" t="s">
        <v>575</v>
      </c>
      <c r="H117" s="23" t="s">
        <v>576</v>
      </c>
      <c r="J117" s="24" t="n">
        <v>100</v>
      </c>
      <c r="K117" s="0" t="n">
        <v>17795</v>
      </c>
      <c r="L117" s="23" t="s">
        <v>92</v>
      </c>
      <c r="M117" s="0" t="n">
        <v>3</v>
      </c>
      <c r="N117" s="23" t="s">
        <v>93</v>
      </c>
      <c r="O117" s="0" t="n">
        <v>201</v>
      </c>
      <c r="P117" s="23" t="s">
        <v>94</v>
      </c>
      <c r="Q117" s="23" t="s">
        <v>577</v>
      </c>
      <c r="R117" s="23" t="n">
        <f aca="false">YEAR(A117)</f>
        <v>2026</v>
      </c>
      <c r="S117" s="23" t="n">
        <f aca="false">IF(R117=2026,1,0)</f>
        <v>1</v>
      </c>
      <c r="T117" s="23" t="n">
        <f aca="false">IF(OR(P117="Individual",P117="Committee",P117="Union/Association",P117="Aggregated Unitemized Receipts"),1,0)</f>
        <v>1</v>
      </c>
      <c r="U117" s="0" t="str">
        <f aca="false">UPPER(TRIM(E117))</f>
        <v>MA</v>
      </c>
      <c r="V117" s="23" t="n">
        <f aca="false">IF(U117="MA",1,0)</f>
        <v>1</v>
      </c>
      <c r="W117" s="23" t="n">
        <f aca="false">IF(OR(ISNUMBER(SEARCH("malden",G117)),ISNUMBER(SEARCH("malden",H117))),1,0)</f>
        <v>0</v>
      </c>
      <c r="X117" s="23" t="n">
        <f aca="false">IF(AND(TRIM(G117)="",TRIM(H117)=""),1,0)</f>
        <v>0</v>
      </c>
    </row>
    <row r="118" customFormat="false" ht="15" hidden="false" customHeight="false" outlineLevel="0" collapsed="false">
      <c r="A118" s="22" t="n">
        <v>46224</v>
      </c>
      <c r="B118" s="23" t="s">
        <v>578</v>
      </c>
      <c r="C118" s="23" t="s">
        <v>579</v>
      </c>
      <c r="D118" s="23" t="s">
        <v>580</v>
      </c>
      <c r="E118" s="23" t="s">
        <v>581</v>
      </c>
      <c r="F118" s="23" t="s">
        <v>582</v>
      </c>
      <c r="G118" s="23" t="s">
        <v>583</v>
      </c>
      <c r="H118" s="23" t="s">
        <v>584</v>
      </c>
      <c r="J118" s="24" t="n">
        <v>147</v>
      </c>
      <c r="K118" s="0" t="n">
        <v>17795</v>
      </c>
      <c r="L118" s="23" t="s">
        <v>92</v>
      </c>
      <c r="M118" s="0" t="n">
        <v>3</v>
      </c>
      <c r="N118" s="23" t="s">
        <v>93</v>
      </c>
      <c r="O118" s="0" t="n">
        <v>201</v>
      </c>
      <c r="P118" s="23" t="s">
        <v>94</v>
      </c>
      <c r="Q118" s="23" t="s">
        <v>577</v>
      </c>
      <c r="R118" s="23" t="n">
        <f aca="false">YEAR(A118)</f>
        <v>2026</v>
      </c>
      <c r="S118" s="23" t="n">
        <f aca="false">IF(R118=2026,1,0)</f>
        <v>1</v>
      </c>
      <c r="T118" s="23" t="n">
        <f aca="false">IF(OR(P118="Individual",P118="Committee",P118="Union/Association",P118="Aggregated Unitemized Receipts"),1,0)</f>
        <v>1</v>
      </c>
      <c r="U118" s="0" t="str">
        <f aca="false">UPPER(TRIM(E118))</f>
        <v>WA</v>
      </c>
      <c r="V118" s="23" t="n">
        <f aca="false">IF(U118="MA",1,0)</f>
        <v>0</v>
      </c>
      <c r="W118" s="23" t="n">
        <f aca="false">IF(OR(ISNUMBER(SEARCH("malden",G118)),ISNUMBER(SEARCH("malden",H118))),1,0)</f>
        <v>0</v>
      </c>
      <c r="X118" s="23" t="n">
        <f aca="false">IF(AND(TRIM(G118)="",TRIM(H118)=""),1,0)</f>
        <v>0</v>
      </c>
    </row>
    <row r="119" customFormat="false" ht="15" hidden="false" customHeight="false" outlineLevel="0" collapsed="false">
      <c r="A119" s="22" t="n">
        <v>46224</v>
      </c>
      <c r="B119" s="23" t="s">
        <v>585</v>
      </c>
      <c r="C119" s="23" t="s">
        <v>586</v>
      </c>
      <c r="D119" s="23" t="s">
        <v>587</v>
      </c>
      <c r="E119" s="23" t="s">
        <v>270</v>
      </c>
      <c r="F119" s="23" t="s">
        <v>588</v>
      </c>
      <c r="G119" s="23" t="s">
        <v>589</v>
      </c>
      <c r="H119" s="23" t="s">
        <v>590</v>
      </c>
      <c r="J119" s="24" t="n">
        <v>10</v>
      </c>
      <c r="K119" s="0" t="n">
        <v>17795</v>
      </c>
      <c r="L119" s="23" t="s">
        <v>92</v>
      </c>
      <c r="M119" s="0" t="n">
        <v>3</v>
      </c>
      <c r="N119" s="23" t="s">
        <v>93</v>
      </c>
      <c r="O119" s="0" t="n">
        <v>201</v>
      </c>
      <c r="P119" s="23" t="s">
        <v>94</v>
      </c>
      <c r="Q119" s="23" t="s">
        <v>577</v>
      </c>
      <c r="R119" s="23" t="n">
        <f aca="false">YEAR(A119)</f>
        <v>2026</v>
      </c>
      <c r="S119" s="23" t="n">
        <f aca="false">IF(R119=2026,1,0)</f>
        <v>1</v>
      </c>
      <c r="T119" s="23" t="n">
        <f aca="false">IF(OR(P119="Individual",P119="Committee",P119="Union/Association",P119="Aggregated Unitemized Receipts"),1,0)</f>
        <v>1</v>
      </c>
      <c r="U119" s="0" t="str">
        <f aca="false">UPPER(TRIM(E119))</f>
        <v>OH</v>
      </c>
      <c r="V119" s="23" t="n">
        <f aca="false">IF(U119="MA",1,0)</f>
        <v>0</v>
      </c>
      <c r="W119" s="23" t="n">
        <f aca="false">IF(OR(ISNUMBER(SEARCH("malden",G119)),ISNUMBER(SEARCH("malden",H119))),1,0)</f>
        <v>0</v>
      </c>
      <c r="X119" s="23" t="n">
        <f aca="false">IF(AND(TRIM(G119)="",TRIM(H119)=""),1,0)</f>
        <v>0</v>
      </c>
    </row>
    <row r="120" customFormat="false" ht="15" hidden="false" customHeight="false" outlineLevel="0" collapsed="false">
      <c r="A120" s="22" t="n">
        <v>46224</v>
      </c>
      <c r="B120" s="23" t="s">
        <v>591</v>
      </c>
      <c r="C120" s="23" t="s">
        <v>592</v>
      </c>
      <c r="D120" s="23" t="s">
        <v>593</v>
      </c>
      <c r="E120" s="23" t="s">
        <v>270</v>
      </c>
      <c r="F120" s="23" t="s">
        <v>594</v>
      </c>
      <c r="G120" s="23" t="s">
        <v>91</v>
      </c>
      <c r="H120" s="23" t="s">
        <v>91</v>
      </c>
      <c r="J120" s="24" t="n">
        <v>100</v>
      </c>
      <c r="K120" s="0" t="n">
        <v>17795</v>
      </c>
      <c r="L120" s="23" t="s">
        <v>92</v>
      </c>
      <c r="M120" s="0" t="n">
        <v>3</v>
      </c>
      <c r="N120" s="23" t="s">
        <v>93</v>
      </c>
      <c r="O120" s="0" t="n">
        <v>201</v>
      </c>
      <c r="P120" s="23" t="s">
        <v>94</v>
      </c>
      <c r="Q120" s="23" t="s">
        <v>577</v>
      </c>
      <c r="R120" s="23" t="n">
        <f aca="false">YEAR(A120)</f>
        <v>2026</v>
      </c>
      <c r="S120" s="23" t="n">
        <f aca="false">IF(R120=2026,1,0)</f>
        <v>1</v>
      </c>
      <c r="T120" s="23" t="n">
        <f aca="false">IF(OR(P120="Individual",P120="Committee",P120="Union/Association",P120="Aggregated Unitemized Receipts"),1,0)</f>
        <v>1</v>
      </c>
      <c r="U120" s="0" t="str">
        <f aca="false">UPPER(TRIM(E120))</f>
        <v>OH</v>
      </c>
      <c r="V120" s="23" t="n">
        <f aca="false">IF(U120="MA",1,0)</f>
        <v>0</v>
      </c>
      <c r="W120" s="23" t="n">
        <f aca="false">IF(OR(ISNUMBER(SEARCH("malden",G120)),ISNUMBER(SEARCH("malden",H120))),1,0)</f>
        <v>0</v>
      </c>
      <c r="X120" s="23" t="n">
        <f aca="false">IF(AND(TRIM(G120)="",TRIM(H120)=""),1,0)</f>
        <v>0</v>
      </c>
    </row>
    <row r="121" customFormat="false" ht="15" hidden="false" customHeight="false" outlineLevel="0" collapsed="false">
      <c r="A121" s="22" t="n">
        <v>46224</v>
      </c>
      <c r="B121" s="23" t="s">
        <v>595</v>
      </c>
      <c r="C121" s="23" t="s">
        <v>596</v>
      </c>
      <c r="D121" s="23" t="s">
        <v>98</v>
      </c>
      <c r="E121" s="23" t="s">
        <v>99</v>
      </c>
      <c r="F121" s="23" t="s">
        <v>100</v>
      </c>
      <c r="G121" s="23" t="s">
        <v>597</v>
      </c>
      <c r="H121" s="23" t="s">
        <v>598</v>
      </c>
      <c r="J121" s="24" t="n">
        <v>25</v>
      </c>
      <c r="K121" s="0" t="n">
        <v>17795</v>
      </c>
      <c r="L121" s="23" t="s">
        <v>92</v>
      </c>
      <c r="M121" s="0" t="n">
        <v>3</v>
      </c>
      <c r="N121" s="23" t="s">
        <v>93</v>
      </c>
      <c r="O121" s="0" t="n">
        <v>201</v>
      </c>
      <c r="P121" s="23" t="s">
        <v>94</v>
      </c>
      <c r="Q121" s="23" t="s">
        <v>577</v>
      </c>
      <c r="R121" s="23" t="n">
        <f aca="false">YEAR(A121)</f>
        <v>2026</v>
      </c>
      <c r="S121" s="23" t="n">
        <f aca="false">IF(R121=2026,1,0)</f>
        <v>1</v>
      </c>
      <c r="T121" s="23" t="n">
        <f aca="false">IF(OR(P121="Individual",P121="Committee",P121="Union/Association",P121="Aggregated Unitemized Receipts"),1,0)</f>
        <v>1</v>
      </c>
      <c r="U121" s="0" t="str">
        <f aca="false">UPPER(TRIM(E121))</f>
        <v>MA</v>
      </c>
      <c r="V121" s="23" t="n">
        <f aca="false">IF(U121="MA",1,0)</f>
        <v>1</v>
      </c>
      <c r="W121" s="23" t="n">
        <f aca="false">IF(OR(ISNUMBER(SEARCH("malden",G121)),ISNUMBER(SEARCH("malden",H121))),1,0)</f>
        <v>0</v>
      </c>
      <c r="X121" s="23" t="n">
        <f aca="false">IF(AND(TRIM(G121)="",TRIM(H121)=""),1,0)</f>
        <v>0</v>
      </c>
    </row>
    <row r="122" customFormat="false" ht="15" hidden="false" customHeight="false" outlineLevel="0" collapsed="false">
      <c r="A122" s="22" t="n">
        <v>46224</v>
      </c>
      <c r="B122" s="23" t="s">
        <v>599</v>
      </c>
      <c r="C122" s="23" t="s">
        <v>600</v>
      </c>
      <c r="D122" s="23" t="s">
        <v>601</v>
      </c>
      <c r="E122" s="23" t="s">
        <v>99</v>
      </c>
      <c r="F122" s="23" t="s">
        <v>602</v>
      </c>
      <c r="G122" s="23" t="s">
        <v>603</v>
      </c>
      <c r="H122" s="23" t="s">
        <v>604</v>
      </c>
      <c r="J122" s="24" t="n">
        <v>7.15</v>
      </c>
      <c r="K122" s="0" t="n">
        <v>17795</v>
      </c>
      <c r="L122" s="23" t="s">
        <v>92</v>
      </c>
      <c r="M122" s="0" t="n">
        <v>3</v>
      </c>
      <c r="N122" s="23" t="s">
        <v>93</v>
      </c>
      <c r="O122" s="0" t="n">
        <v>201</v>
      </c>
      <c r="P122" s="23" t="s">
        <v>94</v>
      </c>
      <c r="Q122" s="23" t="s">
        <v>577</v>
      </c>
      <c r="R122" s="23" t="n">
        <f aca="false">YEAR(A122)</f>
        <v>2026</v>
      </c>
      <c r="S122" s="23" t="n">
        <f aca="false">IF(R122=2026,1,0)</f>
        <v>1</v>
      </c>
      <c r="T122" s="23" t="n">
        <f aca="false">IF(OR(P122="Individual",P122="Committee",P122="Union/Association",P122="Aggregated Unitemized Receipts"),1,0)</f>
        <v>1</v>
      </c>
      <c r="U122" s="0" t="str">
        <f aca="false">UPPER(TRIM(E122))</f>
        <v>MA</v>
      </c>
      <c r="V122" s="23" t="n">
        <f aca="false">IF(U122="MA",1,0)</f>
        <v>1</v>
      </c>
      <c r="W122" s="23" t="n">
        <f aca="false">IF(OR(ISNUMBER(SEARCH("malden",G122)),ISNUMBER(SEARCH("malden",H122))),1,0)</f>
        <v>0</v>
      </c>
      <c r="X122" s="23" t="n">
        <f aca="false">IF(AND(TRIM(G122)="",TRIM(H122)=""),1,0)</f>
        <v>0</v>
      </c>
    </row>
    <row r="123" customFormat="false" ht="15" hidden="false" customHeight="false" outlineLevel="0" collapsed="false">
      <c r="A123" s="22" t="n">
        <v>46224</v>
      </c>
      <c r="B123" s="23" t="s">
        <v>605</v>
      </c>
      <c r="C123" s="23" t="s">
        <v>606</v>
      </c>
      <c r="D123" s="23" t="s">
        <v>607</v>
      </c>
      <c r="E123" s="23" t="s">
        <v>99</v>
      </c>
      <c r="F123" s="23" t="s">
        <v>608</v>
      </c>
      <c r="G123" s="23" t="s">
        <v>609</v>
      </c>
      <c r="H123" s="23" t="s">
        <v>610</v>
      </c>
      <c r="J123" s="24" t="n">
        <v>50</v>
      </c>
      <c r="K123" s="0" t="n">
        <v>17795</v>
      </c>
      <c r="L123" s="23" t="s">
        <v>92</v>
      </c>
      <c r="M123" s="0" t="n">
        <v>3</v>
      </c>
      <c r="N123" s="23" t="s">
        <v>93</v>
      </c>
      <c r="O123" s="0" t="n">
        <v>201</v>
      </c>
      <c r="P123" s="23" t="s">
        <v>94</v>
      </c>
      <c r="Q123" s="23" t="s">
        <v>577</v>
      </c>
      <c r="R123" s="23" t="n">
        <f aca="false">YEAR(A123)</f>
        <v>2026</v>
      </c>
      <c r="S123" s="23" t="n">
        <f aca="false">IF(R123=2026,1,0)</f>
        <v>1</v>
      </c>
      <c r="T123" s="23" t="n">
        <f aca="false">IF(OR(P123="Individual",P123="Committee",P123="Union/Association",P123="Aggregated Unitemized Receipts"),1,0)</f>
        <v>1</v>
      </c>
      <c r="U123" s="0" t="str">
        <f aca="false">UPPER(TRIM(E123))</f>
        <v>MA</v>
      </c>
      <c r="V123" s="23" t="n">
        <f aca="false">IF(U123="MA",1,0)</f>
        <v>1</v>
      </c>
      <c r="W123" s="23" t="n">
        <f aca="false">IF(OR(ISNUMBER(SEARCH("malden",G123)),ISNUMBER(SEARCH("malden",H123))),1,0)</f>
        <v>0</v>
      </c>
      <c r="X123" s="23" t="n">
        <f aca="false">IF(AND(TRIM(G123)="",TRIM(H123)=""),1,0)</f>
        <v>0</v>
      </c>
    </row>
    <row r="124" customFormat="false" ht="15" hidden="false" customHeight="false" outlineLevel="0" collapsed="false">
      <c r="A124" s="22" t="n">
        <v>46217</v>
      </c>
      <c r="B124" s="23" t="s">
        <v>331</v>
      </c>
      <c r="C124" s="23" t="s">
        <v>332</v>
      </c>
      <c r="D124" s="23" t="s">
        <v>333</v>
      </c>
      <c r="E124" s="23" t="s">
        <v>99</v>
      </c>
      <c r="F124" s="23" t="s">
        <v>334</v>
      </c>
      <c r="G124" s="23" t="s">
        <v>233</v>
      </c>
      <c r="H124" s="23" t="s">
        <v>335</v>
      </c>
      <c r="J124" s="24" t="n">
        <v>14.29</v>
      </c>
      <c r="K124" s="0" t="n">
        <v>17795</v>
      </c>
      <c r="L124" s="23" t="s">
        <v>92</v>
      </c>
      <c r="M124" s="0" t="n">
        <v>3</v>
      </c>
      <c r="N124" s="23" t="s">
        <v>93</v>
      </c>
      <c r="O124" s="0" t="n">
        <v>201</v>
      </c>
      <c r="P124" s="23" t="s">
        <v>94</v>
      </c>
      <c r="Q124" s="23" t="s">
        <v>611</v>
      </c>
      <c r="R124" s="23" t="n">
        <f aca="false">YEAR(A124)</f>
        <v>2026</v>
      </c>
      <c r="S124" s="23" t="n">
        <f aca="false">IF(R124=2026,1,0)</f>
        <v>1</v>
      </c>
      <c r="T124" s="23" t="n">
        <f aca="false">IF(OR(P124="Individual",P124="Committee",P124="Union/Association",P124="Aggregated Unitemized Receipts"),1,0)</f>
        <v>1</v>
      </c>
      <c r="U124" s="0" t="str">
        <f aca="false">UPPER(TRIM(E124))</f>
        <v>MA</v>
      </c>
      <c r="V124" s="23" t="n">
        <f aca="false">IF(U124="MA",1,0)</f>
        <v>1</v>
      </c>
      <c r="W124" s="23" t="n">
        <f aca="false">IF(OR(ISNUMBER(SEARCH("malden",G124)),ISNUMBER(SEARCH("malden",H124))),1,0)</f>
        <v>0</v>
      </c>
      <c r="X124" s="23" t="n">
        <f aca="false">IF(AND(TRIM(G124)="",TRIM(H124)=""),1,0)</f>
        <v>0</v>
      </c>
    </row>
    <row r="125" customFormat="false" ht="15" hidden="false" customHeight="false" outlineLevel="0" collapsed="false">
      <c r="A125" s="22" t="n">
        <v>46217</v>
      </c>
      <c r="B125" s="23" t="s">
        <v>612</v>
      </c>
      <c r="C125" s="23" t="s">
        <v>613</v>
      </c>
      <c r="D125" s="23" t="s">
        <v>614</v>
      </c>
      <c r="E125" s="23" t="s">
        <v>615</v>
      </c>
      <c r="F125" s="23" t="s">
        <v>616</v>
      </c>
      <c r="G125" s="23" t="s">
        <v>288</v>
      </c>
      <c r="H125" s="23" t="s">
        <v>617</v>
      </c>
      <c r="J125" s="24" t="n">
        <v>10</v>
      </c>
      <c r="K125" s="0" t="n">
        <v>17795</v>
      </c>
      <c r="L125" s="23" t="s">
        <v>92</v>
      </c>
      <c r="M125" s="0" t="n">
        <v>3</v>
      </c>
      <c r="N125" s="23" t="s">
        <v>93</v>
      </c>
      <c r="O125" s="0" t="n">
        <v>201</v>
      </c>
      <c r="P125" s="23" t="s">
        <v>94</v>
      </c>
      <c r="Q125" s="23" t="s">
        <v>611</v>
      </c>
      <c r="R125" s="23" t="n">
        <f aca="false">YEAR(A125)</f>
        <v>2026</v>
      </c>
      <c r="S125" s="23" t="n">
        <f aca="false">IF(R125=2026,1,0)</f>
        <v>1</v>
      </c>
      <c r="T125" s="23" t="n">
        <f aca="false">IF(OR(P125="Individual",P125="Committee",P125="Union/Association",P125="Aggregated Unitemized Receipts"),1,0)</f>
        <v>1</v>
      </c>
      <c r="U125" s="0" t="str">
        <f aca="false">UPPER(TRIM(E125))</f>
        <v>NM</v>
      </c>
      <c r="V125" s="23" t="n">
        <f aca="false">IF(U125="MA",1,0)</f>
        <v>0</v>
      </c>
      <c r="W125" s="23" t="n">
        <f aca="false">IF(OR(ISNUMBER(SEARCH("malden",G125)),ISNUMBER(SEARCH("malden",H125))),1,0)</f>
        <v>0</v>
      </c>
      <c r="X125" s="23" t="n">
        <f aca="false">IF(AND(TRIM(G125)="",TRIM(H125)=""),1,0)</f>
        <v>0</v>
      </c>
    </row>
    <row r="126" customFormat="false" ht="15" hidden="false" customHeight="false" outlineLevel="0" collapsed="false">
      <c r="A126" s="22" t="n">
        <v>46217</v>
      </c>
      <c r="B126" s="23" t="s">
        <v>618</v>
      </c>
      <c r="C126" s="23" t="s">
        <v>619</v>
      </c>
      <c r="D126" s="23" t="s">
        <v>620</v>
      </c>
      <c r="E126" s="23" t="s">
        <v>89</v>
      </c>
      <c r="F126" s="23" t="s">
        <v>621</v>
      </c>
      <c r="G126" s="23" t="s">
        <v>597</v>
      </c>
      <c r="H126" s="23" t="s">
        <v>622</v>
      </c>
      <c r="J126" s="24" t="n">
        <v>50</v>
      </c>
      <c r="K126" s="0" t="n">
        <v>17795</v>
      </c>
      <c r="L126" s="23" t="s">
        <v>92</v>
      </c>
      <c r="M126" s="0" t="n">
        <v>3</v>
      </c>
      <c r="N126" s="23" t="s">
        <v>93</v>
      </c>
      <c r="O126" s="0" t="n">
        <v>201</v>
      </c>
      <c r="P126" s="23" t="s">
        <v>94</v>
      </c>
      <c r="Q126" s="23" t="s">
        <v>611</v>
      </c>
      <c r="R126" s="23" t="n">
        <f aca="false">YEAR(A126)</f>
        <v>2026</v>
      </c>
      <c r="S126" s="23" t="n">
        <f aca="false">IF(R126=2026,1,0)</f>
        <v>1</v>
      </c>
      <c r="T126" s="23" t="n">
        <f aca="false">IF(OR(P126="Individual",P126="Committee",P126="Union/Association",P126="Aggregated Unitemized Receipts"),1,0)</f>
        <v>1</v>
      </c>
      <c r="U126" s="0" t="str">
        <f aca="false">UPPER(TRIM(E126))</f>
        <v>NY</v>
      </c>
      <c r="V126" s="23" t="n">
        <f aca="false">IF(U126="MA",1,0)</f>
        <v>0</v>
      </c>
      <c r="W126" s="23" t="n">
        <f aca="false">IF(OR(ISNUMBER(SEARCH("malden",G126)),ISNUMBER(SEARCH("malden",H126))),1,0)</f>
        <v>0</v>
      </c>
      <c r="X126" s="23" t="n">
        <f aca="false">IF(AND(TRIM(G126)="",TRIM(H126)=""),1,0)</f>
        <v>0</v>
      </c>
    </row>
    <row r="127" customFormat="false" ht="15" hidden="false" customHeight="false" outlineLevel="0" collapsed="false">
      <c r="A127" s="22" t="n">
        <v>46217</v>
      </c>
      <c r="B127" s="23" t="s">
        <v>300</v>
      </c>
      <c r="C127" s="23" t="s">
        <v>301</v>
      </c>
      <c r="D127" s="23" t="s">
        <v>302</v>
      </c>
      <c r="E127" s="23" t="s">
        <v>257</v>
      </c>
      <c r="F127" s="23" t="s">
        <v>303</v>
      </c>
      <c r="G127" s="23" t="s">
        <v>304</v>
      </c>
      <c r="H127" s="23" t="s">
        <v>167</v>
      </c>
      <c r="J127" s="24" t="n">
        <v>50</v>
      </c>
      <c r="K127" s="0" t="n">
        <v>17795</v>
      </c>
      <c r="L127" s="23" t="s">
        <v>92</v>
      </c>
      <c r="M127" s="0" t="n">
        <v>3</v>
      </c>
      <c r="N127" s="23" t="s">
        <v>93</v>
      </c>
      <c r="O127" s="0" t="n">
        <v>201</v>
      </c>
      <c r="P127" s="23" t="s">
        <v>94</v>
      </c>
      <c r="Q127" s="23" t="s">
        <v>611</v>
      </c>
      <c r="R127" s="23" t="n">
        <f aca="false">YEAR(A127)</f>
        <v>2026</v>
      </c>
      <c r="S127" s="23" t="n">
        <f aca="false">IF(R127=2026,1,0)</f>
        <v>1</v>
      </c>
      <c r="T127" s="23" t="n">
        <f aca="false">IF(OR(P127="Individual",P127="Committee",P127="Union/Association",P127="Aggregated Unitemized Receipts"),1,0)</f>
        <v>1</v>
      </c>
      <c r="U127" s="0" t="str">
        <f aca="false">UPPER(TRIM(E127))</f>
        <v>CA</v>
      </c>
      <c r="V127" s="23" t="n">
        <f aca="false">IF(U127="MA",1,0)</f>
        <v>0</v>
      </c>
      <c r="W127" s="23" t="n">
        <f aca="false">IF(OR(ISNUMBER(SEARCH("malden",G127)),ISNUMBER(SEARCH("malden",H127))),1,0)</f>
        <v>0</v>
      </c>
      <c r="X127" s="23" t="n">
        <f aca="false">IF(AND(TRIM(G127)="",TRIM(H127)=""),1,0)</f>
        <v>0</v>
      </c>
    </row>
    <row r="128" customFormat="false" ht="15" hidden="false" customHeight="false" outlineLevel="0" collapsed="false">
      <c r="A128" s="22" t="n">
        <v>46217</v>
      </c>
      <c r="B128" s="23" t="s">
        <v>623</v>
      </c>
      <c r="C128" s="23" t="s">
        <v>624</v>
      </c>
      <c r="D128" s="23" t="s">
        <v>413</v>
      </c>
      <c r="E128" s="23" t="s">
        <v>99</v>
      </c>
      <c r="F128" s="23" t="s">
        <v>419</v>
      </c>
      <c r="G128" s="23" t="s">
        <v>625</v>
      </c>
      <c r="H128" s="23" t="s">
        <v>626</v>
      </c>
      <c r="J128" s="24" t="n">
        <v>71.43</v>
      </c>
      <c r="K128" s="0" t="n">
        <v>17795</v>
      </c>
      <c r="L128" s="23" t="s">
        <v>92</v>
      </c>
      <c r="M128" s="0" t="n">
        <v>3</v>
      </c>
      <c r="N128" s="23" t="s">
        <v>93</v>
      </c>
      <c r="O128" s="0" t="n">
        <v>201</v>
      </c>
      <c r="P128" s="23" t="s">
        <v>94</v>
      </c>
      <c r="Q128" s="23" t="s">
        <v>611</v>
      </c>
      <c r="R128" s="23" t="n">
        <f aca="false">YEAR(A128)</f>
        <v>2026</v>
      </c>
      <c r="S128" s="23" t="n">
        <f aca="false">IF(R128=2026,1,0)</f>
        <v>1</v>
      </c>
      <c r="T128" s="23" t="n">
        <f aca="false">IF(OR(P128="Individual",P128="Committee",P128="Union/Association",P128="Aggregated Unitemized Receipts"),1,0)</f>
        <v>1</v>
      </c>
      <c r="U128" s="0" t="str">
        <f aca="false">UPPER(TRIM(E128))</f>
        <v>MA</v>
      </c>
      <c r="V128" s="23" t="n">
        <f aca="false">IF(U128="MA",1,0)</f>
        <v>1</v>
      </c>
      <c r="W128" s="23" t="n">
        <f aca="false">IF(OR(ISNUMBER(SEARCH("malden",G128)),ISNUMBER(SEARCH("malden",H128))),1,0)</f>
        <v>0</v>
      </c>
      <c r="X128" s="23" t="n">
        <f aca="false">IF(AND(TRIM(G128)="",TRIM(H128)=""),1,0)</f>
        <v>0</v>
      </c>
    </row>
    <row r="129" customFormat="false" ht="15" hidden="false" customHeight="false" outlineLevel="0" collapsed="false">
      <c r="A129" s="22" t="n">
        <v>46217</v>
      </c>
      <c r="B129" s="23" t="s">
        <v>627</v>
      </c>
      <c r="C129" s="23" t="s">
        <v>628</v>
      </c>
      <c r="D129" s="23" t="s">
        <v>629</v>
      </c>
      <c r="E129" s="23" t="s">
        <v>99</v>
      </c>
      <c r="F129" s="23" t="s">
        <v>630</v>
      </c>
      <c r="G129" s="23" t="s">
        <v>405</v>
      </c>
      <c r="H129" s="23" t="s">
        <v>631</v>
      </c>
      <c r="J129" s="24" t="n">
        <v>3.86</v>
      </c>
      <c r="K129" s="0" t="n">
        <v>17795</v>
      </c>
      <c r="L129" s="23" t="s">
        <v>92</v>
      </c>
      <c r="M129" s="0" t="n">
        <v>3</v>
      </c>
      <c r="N129" s="23" t="s">
        <v>93</v>
      </c>
      <c r="O129" s="0" t="n">
        <v>201</v>
      </c>
      <c r="P129" s="23" t="s">
        <v>94</v>
      </c>
      <c r="Q129" s="23" t="s">
        <v>611</v>
      </c>
      <c r="R129" s="23" t="n">
        <f aca="false">YEAR(A129)</f>
        <v>2026</v>
      </c>
      <c r="S129" s="23" t="n">
        <f aca="false">IF(R129=2026,1,0)</f>
        <v>1</v>
      </c>
      <c r="T129" s="23" t="n">
        <f aca="false">IF(OR(P129="Individual",P129="Committee",P129="Union/Association",P129="Aggregated Unitemized Receipts"),1,0)</f>
        <v>1</v>
      </c>
      <c r="U129" s="0" t="str">
        <f aca="false">UPPER(TRIM(E129))</f>
        <v>MA</v>
      </c>
      <c r="V129" s="23" t="n">
        <f aca="false">IF(U129="MA",1,0)</f>
        <v>1</v>
      </c>
      <c r="W129" s="23" t="n">
        <f aca="false">IF(OR(ISNUMBER(SEARCH("malden",G129)),ISNUMBER(SEARCH("malden",H129))),1,0)</f>
        <v>0</v>
      </c>
      <c r="X129" s="23" t="n">
        <f aca="false">IF(AND(TRIM(G129)="",TRIM(H129)=""),1,0)</f>
        <v>0</v>
      </c>
    </row>
    <row r="130" customFormat="false" ht="15" hidden="false" customHeight="false" outlineLevel="0" collapsed="false">
      <c r="A130" s="22" t="n">
        <v>46217</v>
      </c>
      <c r="B130" s="23" t="s">
        <v>632</v>
      </c>
      <c r="C130" s="23" t="s">
        <v>633</v>
      </c>
      <c r="D130" s="23" t="s">
        <v>450</v>
      </c>
      <c r="E130" s="23" t="s">
        <v>99</v>
      </c>
      <c r="F130" s="23" t="s">
        <v>381</v>
      </c>
      <c r="G130" s="23" t="s">
        <v>634</v>
      </c>
      <c r="H130" s="23" t="s">
        <v>390</v>
      </c>
      <c r="J130" s="24" t="n">
        <v>300</v>
      </c>
      <c r="K130" s="0" t="n">
        <v>17795</v>
      </c>
      <c r="L130" s="23" t="s">
        <v>92</v>
      </c>
      <c r="M130" s="0" t="n">
        <v>3</v>
      </c>
      <c r="N130" s="23" t="s">
        <v>93</v>
      </c>
      <c r="O130" s="0" t="n">
        <v>201</v>
      </c>
      <c r="P130" s="23" t="s">
        <v>94</v>
      </c>
      <c r="Q130" s="23" t="s">
        <v>611</v>
      </c>
      <c r="R130" s="23" t="n">
        <f aca="false">YEAR(A130)</f>
        <v>2026</v>
      </c>
      <c r="S130" s="23" t="n">
        <f aca="false">IF(R130=2026,1,0)</f>
        <v>1</v>
      </c>
      <c r="T130" s="23" t="n">
        <f aca="false">IF(OR(P130="Individual",P130="Committee",P130="Union/Association",P130="Aggregated Unitemized Receipts"),1,0)</f>
        <v>1</v>
      </c>
      <c r="U130" s="0" t="str">
        <f aca="false">UPPER(TRIM(E130))</f>
        <v>MA</v>
      </c>
      <c r="V130" s="23" t="n">
        <f aca="false">IF(U130="MA",1,0)</f>
        <v>1</v>
      </c>
      <c r="W130" s="23" t="n">
        <f aca="false">IF(OR(ISNUMBER(SEARCH("malden",G130)),ISNUMBER(SEARCH("malden",H130))),1,0)</f>
        <v>0</v>
      </c>
      <c r="X130" s="23" t="n">
        <f aca="false">IF(AND(TRIM(G130)="",TRIM(H130)=""),1,0)</f>
        <v>0</v>
      </c>
    </row>
    <row r="131" customFormat="false" ht="15" hidden="false" customHeight="false" outlineLevel="0" collapsed="false">
      <c r="A131" s="22" t="n">
        <v>46210</v>
      </c>
      <c r="B131" s="23" t="s">
        <v>635</v>
      </c>
      <c r="C131" s="23" t="s">
        <v>636</v>
      </c>
      <c r="D131" s="23" t="s">
        <v>98</v>
      </c>
      <c r="E131" s="23" t="s">
        <v>99</v>
      </c>
      <c r="F131" s="23" t="s">
        <v>100</v>
      </c>
      <c r="G131" s="23" t="s">
        <v>637</v>
      </c>
      <c r="H131" s="23" t="s">
        <v>167</v>
      </c>
      <c r="J131" s="24" t="n">
        <v>200</v>
      </c>
      <c r="K131" s="0" t="n">
        <v>17795</v>
      </c>
      <c r="L131" s="23" t="s">
        <v>92</v>
      </c>
      <c r="M131" s="0" t="n">
        <v>3</v>
      </c>
      <c r="N131" s="23" t="s">
        <v>93</v>
      </c>
      <c r="O131" s="0" t="n">
        <v>201</v>
      </c>
      <c r="P131" s="23" t="s">
        <v>94</v>
      </c>
      <c r="Q131" s="23" t="s">
        <v>638</v>
      </c>
      <c r="R131" s="23" t="n">
        <f aca="false">YEAR(A131)</f>
        <v>2026</v>
      </c>
      <c r="S131" s="23" t="n">
        <f aca="false">IF(R131=2026,1,0)</f>
        <v>1</v>
      </c>
      <c r="T131" s="23" t="n">
        <f aca="false">IF(OR(P131="Individual",P131="Committee",P131="Union/Association",P131="Aggregated Unitemized Receipts"),1,0)</f>
        <v>1</v>
      </c>
      <c r="U131" s="0" t="str">
        <f aca="false">UPPER(TRIM(E131))</f>
        <v>MA</v>
      </c>
      <c r="V131" s="23" t="n">
        <f aca="false">IF(U131="MA",1,0)</f>
        <v>1</v>
      </c>
      <c r="W131" s="23" t="n">
        <f aca="false">IF(OR(ISNUMBER(SEARCH("malden",G131)),ISNUMBER(SEARCH("malden",H131))),1,0)</f>
        <v>0</v>
      </c>
      <c r="X131" s="23" t="n">
        <f aca="false">IF(AND(TRIM(G131)="",TRIM(H131)=""),1,0)</f>
        <v>0</v>
      </c>
    </row>
    <row r="132" customFormat="false" ht="15" hidden="false" customHeight="false" outlineLevel="0" collapsed="false">
      <c r="A132" s="22" t="n">
        <v>46210</v>
      </c>
      <c r="B132" s="23" t="s">
        <v>639</v>
      </c>
      <c r="C132" s="23" t="s">
        <v>640</v>
      </c>
      <c r="D132" s="23" t="s">
        <v>98</v>
      </c>
      <c r="E132" s="23" t="s">
        <v>99</v>
      </c>
      <c r="F132" s="23" t="s">
        <v>100</v>
      </c>
      <c r="G132" s="23" t="s">
        <v>641</v>
      </c>
      <c r="H132" s="23" t="s">
        <v>138</v>
      </c>
      <c r="J132" s="24" t="n">
        <v>100</v>
      </c>
      <c r="K132" s="0" t="n">
        <v>17795</v>
      </c>
      <c r="L132" s="23" t="s">
        <v>92</v>
      </c>
      <c r="M132" s="0" t="n">
        <v>3</v>
      </c>
      <c r="N132" s="23" t="s">
        <v>93</v>
      </c>
      <c r="O132" s="0" t="n">
        <v>201</v>
      </c>
      <c r="P132" s="23" t="s">
        <v>94</v>
      </c>
      <c r="Q132" s="23" t="s">
        <v>638</v>
      </c>
      <c r="R132" s="23" t="n">
        <f aca="false">YEAR(A132)</f>
        <v>2026</v>
      </c>
      <c r="S132" s="23" t="n">
        <f aca="false">IF(R132=2026,1,0)</f>
        <v>1</v>
      </c>
      <c r="T132" s="23" t="n">
        <f aca="false">IF(OR(P132="Individual",P132="Committee",P132="Union/Association",P132="Aggregated Unitemized Receipts"),1,0)</f>
        <v>1</v>
      </c>
      <c r="U132" s="0" t="str">
        <f aca="false">UPPER(TRIM(E132))</f>
        <v>MA</v>
      </c>
      <c r="V132" s="23" t="n">
        <f aca="false">IF(U132="MA",1,0)</f>
        <v>1</v>
      </c>
      <c r="W132" s="23" t="n">
        <f aca="false">IF(OR(ISNUMBER(SEARCH("malden",G132)),ISNUMBER(SEARCH("malden",H132))),1,0)</f>
        <v>1</v>
      </c>
      <c r="X132" s="23" t="n">
        <f aca="false">IF(AND(TRIM(G132)="",TRIM(H132)=""),1,0)</f>
        <v>0</v>
      </c>
    </row>
    <row r="133" customFormat="false" ht="15" hidden="false" customHeight="false" outlineLevel="0" collapsed="false">
      <c r="A133" s="22" t="n">
        <v>46210</v>
      </c>
      <c r="B133" s="23" t="s">
        <v>642</v>
      </c>
      <c r="C133" s="23" t="s">
        <v>643</v>
      </c>
      <c r="D133" s="23" t="s">
        <v>286</v>
      </c>
      <c r="E133" s="23" t="s">
        <v>99</v>
      </c>
      <c r="F133" s="23" t="s">
        <v>287</v>
      </c>
      <c r="G133" s="23" t="s">
        <v>644</v>
      </c>
      <c r="H133" s="23" t="s">
        <v>645</v>
      </c>
      <c r="J133" s="24" t="n">
        <v>50</v>
      </c>
      <c r="K133" s="0" t="n">
        <v>17795</v>
      </c>
      <c r="L133" s="23" t="s">
        <v>92</v>
      </c>
      <c r="M133" s="0" t="n">
        <v>3</v>
      </c>
      <c r="N133" s="23" t="s">
        <v>93</v>
      </c>
      <c r="O133" s="0" t="n">
        <v>201</v>
      </c>
      <c r="P133" s="23" t="s">
        <v>94</v>
      </c>
      <c r="Q133" s="23" t="s">
        <v>638</v>
      </c>
      <c r="R133" s="23" t="n">
        <f aca="false">YEAR(A133)</f>
        <v>2026</v>
      </c>
      <c r="S133" s="23" t="n">
        <f aca="false">IF(R133=2026,1,0)</f>
        <v>1</v>
      </c>
      <c r="T133" s="23" t="n">
        <f aca="false">IF(OR(P133="Individual",P133="Committee",P133="Union/Association",P133="Aggregated Unitemized Receipts"),1,0)</f>
        <v>1</v>
      </c>
      <c r="U133" s="0" t="str">
        <f aca="false">UPPER(TRIM(E133))</f>
        <v>MA</v>
      </c>
      <c r="V133" s="23" t="n">
        <f aca="false">IF(U133="MA",1,0)</f>
        <v>1</v>
      </c>
      <c r="W133" s="23" t="n">
        <f aca="false">IF(OR(ISNUMBER(SEARCH("malden",G133)),ISNUMBER(SEARCH("malden",H133))),1,0)</f>
        <v>0</v>
      </c>
      <c r="X133" s="23" t="n">
        <f aca="false">IF(AND(TRIM(G133)="",TRIM(H133)=""),1,0)</f>
        <v>0</v>
      </c>
    </row>
    <row r="134" customFormat="false" ht="15" hidden="false" customHeight="false" outlineLevel="0" collapsed="false">
      <c r="A134" s="22" t="n">
        <v>46210</v>
      </c>
      <c r="B134" s="23" t="s">
        <v>646</v>
      </c>
      <c r="C134" s="23" t="s">
        <v>647</v>
      </c>
      <c r="D134" s="23" t="s">
        <v>648</v>
      </c>
      <c r="E134" s="23" t="s">
        <v>615</v>
      </c>
      <c r="F134" s="23" t="s">
        <v>649</v>
      </c>
      <c r="G134" s="23" t="s">
        <v>637</v>
      </c>
      <c r="H134" s="23" t="s">
        <v>167</v>
      </c>
      <c r="J134" s="24" t="n">
        <v>100</v>
      </c>
      <c r="K134" s="0" t="n">
        <v>17795</v>
      </c>
      <c r="L134" s="23" t="s">
        <v>92</v>
      </c>
      <c r="M134" s="0" t="n">
        <v>3</v>
      </c>
      <c r="N134" s="23" t="s">
        <v>93</v>
      </c>
      <c r="O134" s="0" t="n">
        <v>201</v>
      </c>
      <c r="P134" s="23" t="s">
        <v>94</v>
      </c>
      <c r="Q134" s="23" t="s">
        <v>638</v>
      </c>
      <c r="R134" s="23" t="n">
        <f aca="false">YEAR(A134)</f>
        <v>2026</v>
      </c>
      <c r="S134" s="23" t="n">
        <f aca="false">IF(R134=2026,1,0)</f>
        <v>1</v>
      </c>
      <c r="T134" s="23" t="n">
        <f aca="false">IF(OR(P134="Individual",P134="Committee",P134="Union/Association",P134="Aggregated Unitemized Receipts"),1,0)</f>
        <v>1</v>
      </c>
      <c r="U134" s="0" t="str">
        <f aca="false">UPPER(TRIM(E134))</f>
        <v>NM</v>
      </c>
      <c r="V134" s="23" t="n">
        <f aca="false">IF(U134="MA",1,0)</f>
        <v>0</v>
      </c>
      <c r="W134" s="23" t="n">
        <f aca="false">IF(OR(ISNUMBER(SEARCH("malden",G134)),ISNUMBER(SEARCH("malden",H134))),1,0)</f>
        <v>0</v>
      </c>
      <c r="X134" s="23" t="n">
        <f aca="false">IF(AND(TRIM(G134)="",TRIM(H134)=""),1,0)</f>
        <v>0</v>
      </c>
    </row>
    <row r="135" customFormat="false" ht="15" hidden="false" customHeight="false" outlineLevel="0" collapsed="false">
      <c r="A135" s="22" t="n">
        <v>46210</v>
      </c>
      <c r="B135" s="23" t="s">
        <v>650</v>
      </c>
      <c r="C135" s="23" t="s">
        <v>651</v>
      </c>
      <c r="D135" s="23" t="s">
        <v>652</v>
      </c>
      <c r="E135" s="23" t="s">
        <v>581</v>
      </c>
      <c r="F135" s="23" t="s">
        <v>653</v>
      </c>
      <c r="G135" s="23" t="s">
        <v>121</v>
      </c>
      <c r="H135" s="23" t="s">
        <v>654</v>
      </c>
      <c r="J135" s="24" t="n">
        <v>25</v>
      </c>
      <c r="K135" s="0" t="n">
        <v>17795</v>
      </c>
      <c r="L135" s="23" t="s">
        <v>92</v>
      </c>
      <c r="M135" s="0" t="n">
        <v>3</v>
      </c>
      <c r="N135" s="23" t="s">
        <v>93</v>
      </c>
      <c r="O135" s="0" t="n">
        <v>201</v>
      </c>
      <c r="P135" s="23" t="s">
        <v>94</v>
      </c>
      <c r="Q135" s="23" t="s">
        <v>638</v>
      </c>
      <c r="R135" s="23" t="n">
        <f aca="false">YEAR(A135)</f>
        <v>2026</v>
      </c>
      <c r="S135" s="23" t="n">
        <f aca="false">IF(R135=2026,1,0)</f>
        <v>1</v>
      </c>
      <c r="T135" s="23" t="n">
        <f aca="false">IF(OR(P135="Individual",P135="Committee",P135="Union/Association",P135="Aggregated Unitemized Receipts"),1,0)</f>
        <v>1</v>
      </c>
      <c r="U135" s="0" t="str">
        <f aca="false">UPPER(TRIM(E135))</f>
        <v>WA</v>
      </c>
      <c r="V135" s="23" t="n">
        <f aca="false">IF(U135="MA",1,0)</f>
        <v>0</v>
      </c>
      <c r="W135" s="23" t="n">
        <f aca="false">IF(OR(ISNUMBER(SEARCH("malden",G135)),ISNUMBER(SEARCH("malden",H135))),1,0)</f>
        <v>0</v>
      </c>
      <c r="X135" s="23" t="n">
        <f aca="false">IF(AND(TRIM(G135)="",TRIM(H135)=""),1,0)</f>
        <v>0</v>
      </c>
    </row>
    <row r="136" customFormat="false" ht="15" hidden="false" customHeight="false" outlineLevel="0" collapsed="false">
      <c r="A136" s="22" t="n">
        <v>46210</v>
      </c>
      <c r="B136" s="23" t="s">
        <v>135</v>
      </c>
      <c r="C136" s="23" t="s">
        <v>136</v>
      </c>
      <c r="D136" s="23" t="s">
        <v>98</v>
      </c>
      <c r="E136" s="23" t="s">
        <v>99</v>
      </c>
      <c r="F136" s="23" t="s">
        <v>100</v>
      </c>
      <c r="G136" s="23" t="s">
        <v>137</v>
      </c>
      <c r="H136" s="23" t="s">
        <v>138</v>
      </c>
      <c r="J136" s="24" t="n">
        <v>100</v>
      </c>
      <c r="K136" s="0" t="n">
        <v>17795</v>
      </c>
      <c r="L136" s="23" t="s">
        <v>92</v>
      </c>
      <c r="M136" s="0" t="n">
        <v>3</v>
      </c>
      <c r="N136" s="23" t="s">
        <v>93</v>
      </c>
      <c r="O136" s="0" t="n">
        <v>201</v>
      </c>
      <c r="P136" s="23" t="s">
        <v>94</v>
      </c>
      <c r="Q136" s="23" t="s">
        <v>638</v>
      </c>
      <c r="R136" s="23" t="n">
        <f aca="false">YEAR(A136)</f>
        <v>2026</v>
      </c>
      <c r="S136" s="23" t="n">
        <f aca="false">IF(R136=2026,1,0)</f>
        <v>1</v>
      </c>
      <c r="T136" s="23" t="n">
        <f aca="false">IF(OR(P136="Individual",P136="Committee",P136="Union/Association",P136="Aggregated Unitemized Receipts"),1,0)</f>
        <v>1</v>
      </c>
      <c r="U136" s="0" t="str">
        <f aca="false">UPPER(TRIM(E136))</f>
        <v>MA</v>
      </c>
      <c r="V136" s="23" t="n">
        <f aca="false">IF(U136="MA",1,0)</f>
        <v>1</v>
      </c>
      <c r="W136" s="23" t="n">
        <f aca="false">IF(OR(ISNUMBER(SEARCH("malden",G136)),ISNUMBER(SEARCH("malden",H136))),1,0)</f>
        <v>1</v>
      </c>
      <c r="X136" s="23" t="n">
        <f aca="false">IF(AND(TRIM(G136)="",TRIM(H136)=""),1,0)</f>
        <v>0</v>
      </c>
    </row>
    <row r="137" customFormat="false" ht="15" hidden="false" customHeight="false" outlineLevel="0" collapsed="false">
      <c r="A137" s="22" t="n">
        <v>46210</v>
      </c>
      <c r="B137" s="23" t="s">
        <v>655</v>
      </c>
      <c r="C137" s="23" t="s">
        <v>656</v>
      </c>
      <c r="D137" s="23" t="s">
        <v>98</v>
      </c>
      <c r="E137" s="23" t="s">
        <v>99</v>
      </c>
      <c r="F137" s="23" t="s">
        <v>100</v>
      </c>
      <c r="G137" s="23" t="s">
        <v>657</v>
      </c>
      <c r="H137" s="23" t="s">
        <v>658</v>
      </c>
      <c r="J137" s="24" t="n">
        <v>25</v>
      </c>
      <c r="K137" s="0" t="n">
        <v>17795</v>
      </c>
      <c r="L137" s="23" t="s">
        <v>92</v>
      </c>
      <c r="M137" s="0" t="n">
        <v>3</v>
      </c>
      <c r="N137" s="23" t="s">
        <v>93</v>
      </c>
      <c r="O137" s="0" t="n">
        <v>201</v>
      </c>
      <c r="P137" s="23" t="s">
        <v>94</v>
      </c>
      <c r="Q137" s="23" t="s">
        <v>638</v>
      </c>
      <c r="R137" s="23" t="n">
        <f aca="false">YEAR(A137)</f>
        <v>2026</v>
      </c>
      <c r="S137" s="23" t="n">
        <f aca="false">IF(R137=2026,1,0)</f>
        <v>1</v>
      </c>
      <c r="T137" s="23" t="n">
        <f aca="false">IF(OR(P137="Individual",P137="Committee",P137="Union/Association",P137="Aggregated Unitemized Receipts"),1,0)</f>
        <v>1</v>
      </c>
      <c r="U137" s="0" t="str">
        <f aca="false">UPPER(TRIM(E137))</f>
        <v>MA</v>
      </c>
      <c r="V137" s="23" t="n">
        <f aca="false">IF(U137="MA",1,0)</f>
        <v>1</v>
      </c>
      <c r="W137" s="23" t="n">
        <f aca="false">IF(OR(ISNUMBER(SEARCH("malden",G137)),ISNUMBER(SEARCH("malden",H137))),1,0)</f>
        <v>0</v>
      </c>
      <c r="X137" s="23" t="n">
        <f aca="false">IF(AND(TRIM(G137)="",TRIM(H137)=""),1,0)</f>
        <v>0</v>
      </c>
    </row>
    <row r="138" customFormat="false" ht="15" hidden="false" customHeight="false" outlineLevel="0" collapsed="false">
      <c r="A138" s="22" t="n">
        <v>46210</v>
      </c>
      <c r="B138" s="23" t="s">
        <v>156</v>
      </c>
      <c r="C138" s="23" t="s">
        <v>157</v>
      </c>
      <c r="D138" s="23" t="s">
        <v>98</v>
      </c>
      <c r="E138" s="23" t="s">
        <v>99</v>
      </c>
      <c r="F138" s="23" t="s">
        <v>100</v>
      </c>
      <c r="G138" s="23" t="s">
        <v>158</v>
      </c>
      <c r="H138" s="23" t="s">
        <v>159</v>
      </c>
      <c r="J138" s="24" t="n">
        <v>100</v>
      </c>
      <c r="K138" s="0" t="n">
        <v>17795</v>
      </c>
      <c r="L138" s="23" t="s">
        <v>92</v>
      </c>
      <c r="M138" s="0" t="n">
        <v>3</v>
      </c>
      <c r="N138" s="23" t="s">
        <v>93</v>
      </c>
      <c r="O138" s="0" t="n">
        <v>201</v>
      </c>
      <c r="P138" s="23" t="s">
        <v>94</v>
      </c>
      <c r="Q138" s="23" t="s">
        <v>638</v>
      </c>
      <c r="R138" s="23" t="n">
        <f aca="false">YEAR(A138)</f>
        <v>2026</v>
      </c>
      <c r="S138" s="23" t="n">
        <f aca="false">IF(R138=2026,1,0)</f>
        <v>1</v>
      </c>
      <c r="T138" s="23" t="n">
        <f aca="false">IF(OR(P138="Individual",P138="Committee",P138="Union/Association",P138="Aggregated Unitemized Receipts"),1,0)</f>
        <v>1</v>
      </c>
      <c r="U138" s="0" t="str">
        <f aca="false">UPPER(TRIM(E138))</f>
        <v>MA</v>
      </c>
      <c r="V138" s="23" t="n">
        <f aca="false">IF(U138="MA",1,0)</f>
        <v>1</v>
      </c>
      <c r="W138" s="23" t="n">
        <f aca="false">IF(OR(ISNUMBER(SEARCH("malden",G138)),ISNUMBER(SEARCH("malden",H138))),1,0)</f>
        <v>0</v>
      </c>
      <c r="X138" s="23" t="n">
        <f aca="false">IF(AND(TRIM(G138)="",TRIM(H138)=""),1,0)</f>
        <v>0</v>
      </c>
    </row>
    <row r="139" customFormat="false" ht="15" hidden="false" customHeight="false" outlineLevel="0" collapsed="false">
      <c r="A139" s="22" t="n">
        <v>46210</v>
      </c>
      <c r="B139" s="23" t="s">
        <v>659</v>
      </c>
      <c r="C139" s="23" t="s">
        <v>660</v>
      </c>
      <c r="D139" s="23" t="s">
        <v>98</v>
      </c>
      <c r="E139" s="23" t="s">
        <v>99</v>
      </c>
      <c r="F139" s="23" t="s">
        <v>100</v>
      </c>
      <c r="G139" s="23" t="s">
        <v>661</v>
      </c>
      <c r="H139" s="23" t="s">
        <v>662</v>
      </c>
      <c r="J139" s="24" t="n">
        <v>100</v>
      </c>
      <c r="K139" s="0" t="n">
        <v>17795</v>
      </c>
      <c r="L139" s="23" t="s">
        <v>92</v>
      </c>
      <c r="M139" s="0" t="n">
        <v>3</v>
      </c>
      <c r="N139" s="23" t="s">
        <v>93</v>
      </c>
      <c r="O139" s="0" t="n">
        <v>201</v>
      </c>
      <c r="P139" s="23" t="s">
        <v>94</v>
      </c>
      <c r="Q139" s="23" t="s">
        <v>638</v>
      </c>
      <c r="R139" s="23" t="n">
        <f aca="false">YEAR(A139)</f>
        <v>2026</v>
      </c>
      <c r="S139" s="23" t="n">
        <f aca="false">IF(R139=2026,1,0)</f>
        <v>1</v>
      </c>
      <c r="T139" s="23" t="n">
        <f aca="false">IF(OR(P139="Individual",P139="Committee",P139="Union/Association",P139="Aggregated Unitemized Receipts"),1,0)</f>
        <v>1</v>
      </c>
      <c r="U139" s="0" t="str">
        <f aca="false">UPPER(TRIM(E139))</f>
        <v>MA</v>
      </c>
      <c r="V139" s="23" t="n">
        <f aca="false">IF(U139="MA",1,0)</f>
        <v>1</v>
      </c>
      <c r="W139" s="23" t="n">
        <f aca="false">IF(OR(ISNUMBER(SEARCH("malden",G139)),ISNUMBER(SEARCH("malden",H139))),1,0)</f>
        <v>0</v>
      </c>
      <c r="X139" s="23" t="n">
        <f aca="false">IF(AND(TRIM(G139)="",TRIM(H139)=""),1,0)</f>
        <v>0</v>
      </c>
    </row>
    <row r="140" customFormat="false" ht="15" hidden="false" customHeight="false" outlineLevel="0" collapsed="false">
      <c r="A140" s="22" t="n">
        <v>46210</v>
      </c>
      <c r="B140" s="23" t="s">
        <v>663</v>
      </c>
      <c r="C140" s="23" t="s">
        <v>664</v>
      </c>
      <c r="D140" s="23" t="s">
        <v>98</v>
      </c>
      <c r="E140" s="23" t="s">
        <v>99</v>
      </c>
      <c r="F140" s="23" t="s">
        <v>100</v>
      </c>
      <c r="G140" s="23" t="s">
        <v>665</v>
      </c>
      <c r="H140" s="23" t="s">
        <v>666</v>
      </c>
      <c r="J140" s="24" t="n">
        <v>50</v>
      </c>
      <c r="K140" s="0" t="n">
        <v>17795</v>
      </c>
      <c r="L140" s="23" t="s">
        <v>92</v>
      </c>
      <c r="M140" s="0" t="n">
        <v>3</v>
      </c>
      <c r="N140" s="23" t="s">
        <v>93</v>
      </c>
      <c r="O140" s="0" t="n">
        <v>201</v>
      </c>
      <c r="P140" s="23" t="s">
        <v>94</v>
      </c>
      <c r="Q140" s="23" t="s">
        <v>638</v>
      </c>
      <c r="R140" s="23" t="n">
        <f aca="false">YEAR(A140)</f>
        <v>2026</v>
      </c>
      <c r="S140" s="23" t="n">
        <f aca="false">IF(R140=2026,1,0)</f>
        <v>1</v>
      </c>
      <c r="T140" s="23" t="n">
        <f aca="false">IF(OR(P140="Individual",P140="Committee",P140="Union/Association",P140="Aggregated Unitemized Receipts"),1,0)</f>
        <v>1</v>
      </c>
      <c r="U140" s="0" t="str">
        <f aca="false">UPPER(TRIM(E140))</f>
        <v>MA</v>
      </c>
      <c r="V140" s="23" t="n">
        <f aca="false">IF(U140="MA",1,0)</f>
        <v>1</v>
      </c>
      <c r="W140" s="23" t="n">
        <f aca="false">IF(OR(ISNUMBER(SEARCH("malden",G140)),ISNUMBER(SEARCH("malden",H140))),1,0)</f>
        <v>0</v>
      </c>
      <c r="X140" s="23" t="n">
        <f aca="false">IF(AND(TRIM(G140)="",TRIM(H140)=""),1,0)</f>
        <v>0</v>
      </c>
    </row>
    <row r="141" customFormat="false" ht="15" hidden="false" customHeight="false" outlineLevel="0" collapsed="false">
      <c r="A141" s="22" t="n">
        <v>46210</v>
      </c>
      <c r="B141" s="23" t="s">
        <v>175</v>
      </c>
      <c r="C141" s="23" t="s">
        <v>667</v>
      </c>
      <c r="D141" s="23" t="s">
        <v>98</v>
      </c>
      <c r="E141" s="23" t="s">
        <v>99</v>
      </c>
      <c r="F141" s="23" t="s">
        <v>100</v>
      </c>
      <c r="G141" s="23" t="s">
        <v>166</v>
      </c>
      <c r="H141" s="23" t="s">
        <v>177</v>
      </c>
      <c r="J141" s="24" t="n">
        <v>250</v>
      </c>
      <c r="K141" s="0" t="n">
        <v>17795</v>
      </c>
      <c r="L141" s="23" t="s">
        <v>92</v>
      </c>
      <c r="M141" s="0" t="n">
        <v>3</v>
      </c>
      <c r="N141" s="23" t="s">
        <v>93</v>
      </c>
      <c r="O141" s="0" t="n">
        <v>201</v>
      </c>
      <c r="P141" s="23" t="s">
        <v>94</v>
      </c>
      <c r="Q141" s="23" t="s">
        <v>638</v>
      </c>
      <c r="R141" s="23" t="n">
        <f aca="false">YEAR(A141)</f>
        <v>2026</v>
      </c>
      <c r="S141" s="23" t="n">
        <f aca="false">IF(R141=2026,1,0)</f>
        <v>1</v>
      </c>
      <c r="T141" s="23" t="n">
        <f aca="false">IF(OR(P141="Individual",P141="Committee",P141="Union/Association",P141="Aggregated Unitemized Receipts"),1,0)</f>
        <v>1</v>
      </c>
      <c r="U141" s="0" t="str">
        <f aca="false">UPPER(TRIM(E141))</f>
        <v>MA</v>
      </c>
      <c r="V141" s="23" t="n">
        <f aca="false">IF(U141="MA",1,0)</f>
        <v>1</v>
      </c>
      <c r="W141" s="23" t="n">
        <f aca="false">IF(OR(ISNUMBER(SEARCH("malden",G141)),ISNUMBER(SEARCH("malden",H141))),1,0)</f>
        <v>0</v>
      </c>
      <c r="X141" s="23" t="n">
        <f aca="false">IF(AND(TRIM(G141)="",TRIM(H141)=""),1,0)</f>
        <v>0</v>
      </c>
    </row>
    <row r="142" customFormat="false" ht="15" hidden="false" customHeight="false" outlineLevel="0" collapsed="false">
      <c r="A142" s="22" t="n">
        <v>46203</v>
      </c>
      <c r="B142" s="23" t="s">
        <v>668</v>
      </c>
      <c r="C142" s="23" t="s">
        <v>669</v>
      </c>
      <c r="D142" s="23" t="s">
        <v>286</v>
      </c>
      <c r="E142" s="23" t="s">
        <v>99</v>
      </c>
      <c r="F142" s="23" t="s">
        <v>287</v>
      </c>
      <c r="G142" s="23" t="s">
        <v>670</v>
      </c>
      <c r="H142" s="23" t="s">
        <v>671</v>
      </c>
      <c r="J142" s="24" t="n">
        <v>25</v>
      </c>
      <c r="K142" s="0" t="n">
        <v>17795</v>
      </c>
      <c r="L142" s="23" t="s">
        <v>92</v>
      </c>
      <c r="M142" s="0" t="n">
        <v>3</v>
      </c>
      <c r="N142" s="23" t="s">
        <v>93</v>
      </c>
      <c r="O142" s="0" t="n">
        <v>201</v>
      </c>
      <c r="P142" s="23" t="s">
        <v>94</v>
      </c>
      <c r="Q142" s="23" t="s">
        <v>672</v>
      </c>
      <c r="R142" s="23" t="n">
        <f aca="false">YEAR(A142)</f>
        <v>2026</v>
      </c>
      <c r="S142" s="23" t="n">
        <f aca="false">IF(R142=2026,1,0)</f>
        <v>1</v>
      </c>
      <c r="T142" s="23" t="n">
        <f aca="false">IF(OR(P142="Individual",P142="Committee",P142="Union/Association",P142="Aggregated Unitemized Receipts"),1,0)</f>
        <v>1</v>
      </c>
      <c r="U142" s="0" t="str">
        <f aca="false">UPPER(TRIM(E142))</f>
        <v>MA</v>
      </c>
      <c r="V142" s="23" t="n">
        <f aca="false">IF(U142="MA",1,0)</f>
        <v>1</v>
      </c>
      <c r="W142" s="23" t="n">
        <f aca="false">IF(OR(ISNUMBER(SEARCH("malden",G142)),ISNUMBER(SEARCH("malden",H142))),1,0)</f>
        <v>0</v>
      </c>
      <c r="X142" s="23" t="n">
        <f aca="false">IF(AND(TRIM(G142)="",TRIM(H142)=""),1,0)</f>
        <v>0</v>
      </c>
    </row>
    <row r="143" customFormat="false" ht="15" hidden="false" customHeight="false" outlineLevel="0" collapsed="false">
      <c r="A143" s="22" t="n">
        <v>46203</v>
      </c>
      <c r="B143" s="23" t="s">
        <v>96</v>
      </c>
      <c r="C143" s="23" t="s">
        <v>97</v>
      </c>
      <c r="D143" s="23" t="s">
        <v>98</v>
      </c>
      <c r="E143" s="23" t="s">
        <v>99</v>
      </c>
      <c r="F143" s="23" t="s">
        <v>100</v>
      </c>
      <c r="G143" s="23" t="s">
        <v>101</v>
      </c>
      <c r="H143" s="23" t="s">
        <v>102</v>
      </c>
      <c r="J143" s="24" t="n">
        <v>100</v>
      </c>
      <c r="K143" s="0" t="n">
        <v>17795</v>
      </c>
      <c r="L143" s="23" t="s">
        <v>92</v>
      </c>
      <c r="M143" s="0" t="n">
        <v>3</v>
      </c>
      <c r="N143" s="23" t="s">
        <v>93</v>
      </c>
      <c r="O143" s="0" t="n">
        <v>201</v>
      </c>
      <c r="P143" s="23" t="s">
        <v>94</v>
      </c>
      <c r="Q143" s="23" t="s">
        <v>672</v>
      </c>
      <c r="R143" s="23" t="n">
        <f aca="false">YEAR(A143)</f>
        <v>2026</v>
      </c>
      <c r="S143" s="23" t="n">
        <f aca="false">IF(R143=2026,1,0)</f>
        <v>1</v>
      </c>
      <c r="T143" s="23" t="n">
        <f aca="false">IF(OR(P143="Individual",P143="Committee",P143="Union/Association",P143="Aggregated Unitemized Receipts"),1,0)</f>
        <v>1</v>
      </c>
      <c r="U143" s="0" t="str">
        <f aca="false">UPPER(TRIM(E143))</f>
        <v>MA</v>
      </c>
      <c r="V143" s="23" t="n">
        <f aca="false">IF(U143="MA",1,0)</f>
        <v>1</v>
      </c>
      <c r="W143" s="23" t="n">
        <f aca="false">IF(OR(ISNUMBER(SEARCH("malden",G143)),ISNUMBER(SEARCH("malden",H143))),1,0)</f>
        <v>0</v>
      </c>
      <c r="X143" s="23" t="n">
        <f aca="false">IF(AND(TRIM(G143)="",TRIM(H143)=""),1,0)</f>
        <v>0</v>
      </c>
    </row>
    <row r="144" customFormat="false" ht="15" hidden="false" customHeight="false" outlineLevel="0" collapsed="false">
      <c r="A144" s="22" t="n">
        <v>46203</v>
      </c>
      <c r="B144" s="23" t="s">
        <v>673</v>
      </c>
      <c r="C144" s="23" t="s">
        <v>674</v>
      </c>
      <c r="D144" s="23" t="s">
        <v>675</v>
      </c>
      <c r="E144" s="23" t="s">
        <v>676</v>
      </c>
      <c r="F144" s="23" t="s">
        <v>677</v>
      </c>
      <c r="G144" s="23" t="s">
        <v>200</v>
      </c>
      <c r="H144" s="23" t="s">
        <v>678</v>
      </c>
      <c r="J144" s="24" t="n">
        <v>300</v>
      </c>
      <c r="K144" s="0" t="n">
        <v>17795</v>
      </c>
      <c r="L144" s="23" t="s">
        <v>92</v>
      </c>
      <c r="M144" s="0" t="n">
        <v>3</v>
      </c>
      <c r="N144" s="23" t="s">
        <v>93</v>
      </c>
      <c r="O144" s="0" t="n">
        <v>201</v>
      </c>
      <c r="P144" s="23" t="s">
        <v>94</v>
      </c>
      <c r="Q144" s="23" t="s">
        <v>672</v>
      </c>
      <c r="R144" s="23" t="n">
        <f aca="false">YEAR(A144)</f>
        <v>2026</v>
      </c>
      <c r="S144" s="23" t="n">
        <f aca="false">IF(R144=2026,1,0)</f>
        <v>1</v>
      </c>
      <c r="T144" s="23" t="n">
        <f aca="false">IF(OR(P144="Individual",P144="Committee",P144="Union/Association",P144="Aggregated Unitemized Receipts"),1,0)</f>
        <v>1</v>
      </c>
      <c r="U144" s="0" t="str">
        <f aca="false">UPPER(TRIM(E144))</f>
        <v>PA</v>
      </c>
      <c r="V144" s="23" t="n">
        <f aca="false">IF(U144="MA",1,0)</f>
        <v>0</v>
      </c>
      <c r="W144" s="23" t="n">
        <f aca="false">IF(OR(ISNUMBER(SEARCH("malden",G144)),ISNUMBER(SEARCH("malden",H144))),1,0)</f>
        <v>0</v>
      </c>
      <c r="X144" s="23" t="n">
        <f aca="false">IF(AND(TRIM(G144)="",TRIM(H144)=""),1,0)</f>
        <v>0</v>
      </c>
    </row>
    <row r="145" customFormat="false" ht="15" hidden="false" customHeight="false" outlineLevel="0" collapsed="false">
      <c r="A145" s="22" t="n">
        <v>46203</v>
      </c>
      <c r="B145" s="23" t="s">
        <v>535</v>
      </c>
      <c r="C145" s="23" t="s">
        <v>536</v>
      </c>
      <c r="D145" s="23" t="s">
        <v>537</v>
      </c>
      <c r="E145" s="23" t="s">
        <v>257</v>
      </c>
      <c r="F145" s="23" t="s">
        <v>538</v>
      </c>
      <c r="G145" s="23" t="s">
        <v>539</v>
      </c>
      <c r="H145" s="23" t="s">
        <v>540</v>
      </c>
      <c r="J145" s="24" t="n">
        <v>70</v>
      </c>
      <c r="K145" s="0" t="n">
        <v>17795</v>
      </c>
      <c r="L145" s="23" t="s">
        <v>92</v>
      </c>
      <c r="M145" s="0" t="n">
        <v>3</v>
      </c>
      <c r="N145" s="23" t="s">
        <v>93</v>
      </c>
      <c r="O145" s="0" t="n">
        <v>201</v>
      </c>
      <c r="P145" s="23" t="s">
        <v>94</v>
      </c>
      <c r="Q145" s="23" t="s">
        <v>672</v>
      </c>
      <c r="R145" s="23" t="n">
        <f aca="false">YEAR(A145)</f>
        <v>2026</v>
      </c>
      <c r="S145" s="23" t="n">
        <f aca="false">IF(R145=2026,1,0)</f>
        <v>1</v>
      </c>
      <c r="T145" s="23" t="n">
        <f aca="false">IF(OR(P145="Individual",P145="Committee",P145="Union/Association",P145="Aggregated Unitemized Receipts"),1,0)</f>
        <v>1</v>
      </c>
      <c r="U145" s="0" t="str">
        <f aca="false">UPPER(TRIM(E145))</f>
        <v>CA</v>
      </c>
      <c r="V145" s="23" t="n">
        <f aca="false">IF(U145="MA",1,0)</f>
        <v>0</v>
      </c>
      <c r="W145" s="23" t="n">
        <f aca="false">IF(OR(ISNUMBER(SEARCH("malden",G145)),ISNUMBER(SEARCH("malden",H145))),1,0)</f>
        <v>0</v>
      </c>
      <c r="X145" s="23" t="n">
        <f aca="false">IF(AND(TRIM(G145)="",TRIM(H145)=""),1,0)</f>
        <v>0</v>
      </c>
    </row>
    <row r="146" customFormat="false" ht="15" hidden="false" customHeight="false" outlineLevel="0" collapsed="false">
      <c r="A146" s="22" t="n">
        <v>46203</v>
      </c>
      <c r="B146" s="23" t="s">
        <v>679</v>
      </c>
      <c r="C146" s="23" t="s">
        <v>680</v>
      </c>
      <c r="D146" s="23" t="s">
        <v>681</v>
      </c>
      <c r="E146" s="23" t="s">
        <v>682</v>
      </c>
      <c r="F146" s="23" t="s">
        <v>683</v>
      </c>
      <c r="G146" s="23" t="s">
        <v>91</v>
      </c>
      <c r="H146" s="23" t="s">
        <v>91</v>
      </c>
      <c r="J146" s="24" t="n">
        <v>10</v>
      </c>
      <c r="K146" s="0" t="n">
        <v>17795</v>
      </c>
      <c r="L146" s="23" t="s">
        <v>92</v>
      </c>
      <c r="M146" s="0" t="n">
        <v>3</v>
      </c>
      <c r="N146" s="23" t="s">
        <v>93</v>
      </c>
      <c r="O146" s="0" t="n">
        <v>201</v>
      </c>
      <c r="P146" s="23" t="s">
        <v>94</v>
      </c>
      <c r="Q146" s="23" t="s">
        <v>672</v>
      </c>
      <c r="R146" s="23" t="n">
        <f aca="false">YEAR(A146)</f>
        <v>2026</v>
      </c>
      <c r="S146" s="23" t="n">
        <f aca="false">IF(R146=2026,1,0)</f>
        <v>1</v>
      </c>
      <c r="T146" s="23" t="n">
        <f aca="false">IF(OR(P146="Individual",P146="Committee",P146="Union/Association",P146="Aggregated Unitemized Receipts"),1,0)</f>
        <v>1</v>
      </c>
      <c r="U146" s="0" t="str">
        <f aca="false">UPPER(TRIM(E146))</f>
        <v>NH</v>
      </c>
      <c r="V146" s="23" t="n">
        <f aca="false">IF(U146="MA",1,0)</f>
        <v>0</v>
      </c>
      <c r="W146" s="23" t="n">
        <f aca="false">IF(OR(ISNUMBER(SEARCH("malden",G146)),ISNUMBER(SEARCH("malden",H146))),1,0)</f>
        <v>0</v>
      </c>
      <c r="X146" s="23" t="n">
        <f aca="false">IF(AND(TRIM(G146)="",TRIM(H146)=""),1,0)</f>
        <v>0</v>
      </c>
    </row>
    <row r="147" customFormat="false" ht="15" hidden="false" customHeight="false" outlineLevel="0" collapsed="false">
      <c r="A147" s="22" t="n">
        <v>46203</v>
      </c>
      <c r="B147" s="23" t="s">
        <v>684</v>
      </c>
      <c r="C147" s="23" t="s">
        <v>685</v>
      </c>
      <c r="D147" s="23" t="s">
        <v>686</v>
      </c>
      <c r="E147" s="23" t="s">
        <v>682</v>
      </c>
      <c r="F147" s="23" t="s">
        <v>687</v>
      </c>
      <c r="G147" s="23" t="s">
        <v>688</v>
      </c>
      <c r="H147" s="23" t="s">
        <v>689</v>
      </c>
      <c r="J147" s="24" t="n">
        <v>500</v>
      </c>
      <c r="K147" s="0" t="n">
        <v>17795</v>
      </c>
      <c r="L147" s="23" t="s">
        <v>92</v>
      </c>
      <c r="M147" s="0" t="n">
        <v>3</v>
      </c>
      <c r="N147" s="23" t="s">
        <v>93</v>
      </c>
      <c r="O147" s="0" t="n">
        <v>201</v>
      </c>
      <c r="P147" s="23" t="s">
        <v>94</v>
      </c>
      <c r="Q147" s="23" t="s">
        <v>672</v>
      </c>
      <c r="R147" s="23" t="n">
        <f aca="false">YEAR(A147)</f>
        <v>2026</v>
      </c>
      <c r="S147" s="23" t="n">
        <f aca="false">IF(R147=2026,1,0)</f>
        <v>1</v>
      </c>
      <c r="T147" s="23" t="n">
        <f aca="false">IF(OR(P147="Individual",P147="Committee",P147="Union/Association",P147="Aggregated Unitemized Receipts"),1,0)</f>
        <v>1</v>
      </c>
      <c r="U147" s="0" t="str">
        <f aca="false">UPPER(TRIM(E147))</f>
        <v>NH</v>
      </c>
      <c r="V147" s="23" t="n">
        <f aca="false">IF(U147="MA",1,0)</f>
        <v>0</v>
      </c>
      <c r="W147" s="23" t="n">
        <f aca="false">IF(OR(ISNUMBER(SEARCH("malden",G147)),ISNUMBER(SEARCH("malden",H147))),1,0)</f>
        <v>0</v>
      </c>
      <c r="X147" s="23" t="n">
        <f aca="false">IF(AND(TRIM(G147)="",TRIM(H147)=""),1,0)</f>
        <v>0</v>
      </c>
    </row>
    <row r="148" customFormat="false" ht="15" hidden="false" customHeight="false" outlineLevel="0" collapsed="false">
      <c r="A148" s="22" t="n">
        <v>46203</v>
      </c>
      <c r="B148" s="23" t="s">
        <v>690</v>
      </c>
      <c r="C148" s="23" t="s">
        <v>691</v>
      </c>
      <c r="D148" s="23" t="s">
        <v>98</v>
      </c>
      <c r="E148" s="23" t="s">
        <v>99</v>
      </c>
      <c r="F148" s="23" t="s">
        <v>100</v>
      </c>
      <c r="G148" s="23" t="s">
        <v>307</v>
      </c>
      <c r="H148" s="23" t="s">
        <v>692</v>
      </c>
      <c r="J148" s="24" t="n">
        <v>50</v>
      </c>
      <c r="K148" s="0" t="n">
        <v>17795</v>
      </c>
      <c r="L148" s="23" t="s">
        <v>92</v>
      </c>
      <c r="M148" s="0" t="n">
        <v>3</v>
      </c>
      <c r="N148" s="23" t="s">
        <v>93</v>
      </c>
      <c r="O148" s="0" t="n">
        <v>201</v>
      </c>
      <c r="P148" s="23" t="s">
        <v>94</v>
      </c>
      <c r="Q148" s="23" t="s">
        <v>672</v>
      </c>
      <c r="R148" s="23" t="n">
        <f aca="false">YEAR(A148)</f>
        <v>2026</v>
      </c>
      <c r="S148" s="23" t="n">
        <f aca="false">IF(R148=2026,1,0)</f>
        <v>1</v>
      </c>
      <c r="T148" s="23" t="n">
        <f aca="false">IF(OR(P148="Individual",P148="Committee",P148="Union/Association",P148="Aggregated Unitemized Receipts"),1,0)</f>
        <v>1</v>
      </c>
      <c r="U148" s="0" t="str">
        <f aca="false">UPPER(TRIM(E148))</f>
        <v>MA</v>
      </c>
      <c r="V148" s="23" t="n">
        <f aca="false">IF(U148="MA",1,0)</f>
        <v>1</v>
      </c>
      <c r="W148" s="23" t="n">
        <f aca="false">IF(OR(ISNUMBER(SEARCH("malden",G148)),ISNUMBER(SEARCH("malden",H148))),1,0)</f>
        <v>0</v>
      </c>
      <c r="X148" s="23" t="n">
        <f aca="false">IF(AND(TRIM(G148)="",TRIM(H148)=""),1,0)</f>
        <v>0</v>
      </c>
    </row>
    <row r="149" customFormat="false" ht="15" hidden="false" customHeight="false" outlineLevel="0" collapsed="false">
      <c r="A149" s="22" t="n">
        <v>46203</v>
      </c>
      <c r="B149" s="23" t="s">
        <v>693</v>
      </c>
      <c r="C149" s="23" t="s">
        <v>694</v>
      </c>
      <c r="D149" s="23" t="s">
        <v>695</v>
      </c>
      <c r="E149" s="23" t="s">
        <v>270</v>
      </c>
      <c r="F149" s="23" t="s">
        <v>696</v>
      </c>
      <c r="G149" s="23" t="s">
        <v>697</v>
      </c>
      <c r="H149" s="23" t="s">
        <v>698</v>
      </c>
      <c r="J149" s="24" t="n">
        <v>100</v>
      </c>
      <c r="K149" s="0" t="n">
        <v>17795</v>
      </c>
      <c r="L149" s="23" t="s">
        <v>92</v>
      </c>
      <c r="M149" s="0" t="n">
        <v>3</v>
      </c>
      <c r="N149" s="23" t="s">
        <v>93</v>
      </c>
      <c r="O149" s="0" t="n">
        <v>201</v>
      </c>
      <c r="P149" s="23" t="s">
        <v>94</v>
      </c>
      <c r="Q149" s="23" t="s">
        <v>672</v>
      </c>
      <c r="R149" s="23" t="n">
        <f aca="false">YEAR(A149)</f>
        <v>2026</v>
      </c>
      <c r="S149" s="23" t="n">
        <f aca="false">IF(R149=2026,1,0)</f>
        <v>1</v>
      </c>
      <c r="T149" s="23" t="n">
        <f aca="false">IF(OR(P149="Individual",P149="Committee",P149="Union/Association",P149="Aggregated Unitemized Receipts"),1,0)</f>
        <v>1</v>
      </c>
      <c r="U149" s="0" t="str">
        <f aca="false">UPPER(TRIM(E149))</f>
        <v>OH</v>
      </c>
      <c r="V149" s="23" t="n">
        <f aca="false">IF(U149="MA",1,0)</f>
        <v>0</v>
      </c>
      <c r="W149" s="23" t="n">
        <f aca="false">IF(OR(ISNUMBER(SEARCH("malden",G149)),ISNUMBER(SEARCH("malden",H149))),1,0)</f>
        <v>0</v>
      </c>
      <c r="X149" s="23" t="n">
        <f aca="false">IF(AND(TRIM(G149)="",TRIM(H149)=""),1,0)</f>
        <v>0</v>
      </c>
    </row>
    <row r="150" customFormat="false" ht="15" hidden="false" customHeight="false" outlineLevel="0" collapsed="false">
      <c r="A150" s="22" t="n">
        <v>46196</v>
      </c>
      <c r="B150" s="23" t="s">
        <v>699</v>
      </c>
      <c r="C150" s="23" t="s">
        <v>700</v>
      </c>
      <c r="D150" s="23" t="s">
        <v>450</v>
      </c>
      <c r="E150" s="23" t="s">
        <v>99</v>
      </c>
      <c r="F150" s="23" t="s">
        <v>701</v>
      </c>
      <c r="G150" s="23" t="s">
        <v>702</v>
      </c>
      <c r="H150" s="23" t="s">
        <v>703</v>
      </c>
      <c r="J150" s="24" t="n">
        <v>50</v>
      </c>
      <c r="K150" s="0" t="n">
        <v>17795</v>
      </c>
      <c r="L150" s="23" t="s">
        <v>92</v>
      </c>
      <c r="M150" s="0" t="n">
        <v>3</v>
      </c>
      <c r="N150" s="23" t="s">
        <v>93</v>
      </c>
      <c r="O150" s="0" t="n">
        <v>201</v>
      </c>
      <c r="P150" s="23" t="s">
        <v>94</v>
      </c>
      <c r="Q150" s="23" t="s">
        <v>704</v>
      </c>
      <c r="R150" s="23" t="n">
        <f aca="false">YEAR(A150)</f>
        <v>2026</v>
      </c>
      <c r="S150" s="23" t="n">
        <f aca="false">IF(R150=2026,1,0)</f>
        <v>1</v>
      </c>
      <c r="T150" s="23" t="n">
        <f aca="false">IF(OR(P150="Individual",P150="Committee",P150="Union/Association",P150="Aggregated Unitemized Receipts"),1,0)</f>
        <v>1</v>
      </c>
      <c r="U150" s="0" t="str">
        <f aca="false">UPPER(TRIM(E150))</f>
        <v>MA</v>
      </c>
      <c r="V150" s="23" t="n">
        <f aca="false">IF(U150="MA",1,0)</f>
        <v>1</v>
      </c>
      <c r="W150" s="23" t="n">
        <f aca="false">IF(OR(ISNUMBER(SEARCH("malden",G150)),ISNUMBER(SEARCH("malden",H150))),1,0)</f>
        <v>0</v>
      </c>
      <c r="X150" s="23" t="n">
        <f aca="false">IF(AND(TRIM(G150)="",TRIM(H150)=""),1,0)</f>
        <v>0</v>
      </c>
    </row>
    <row r="151" customFormat="false" ht="15" hidden="false" customHeight="false" outlineLevel="0" collapsed="false">
      <c r="A151" s="22" t="n">
        <v>46196</v>
      </c>
      <c r="B151" s="23" t="s">
        <v>705</v>
      </c>
      <c r="C151" s="23" t="s">
        <v>706</v>
      </c>
      <c r="D151" s="23" t="s">
        <v>281</v>
      </c>
      <c r="E151" s="23" t="s">
        <v>99</v>
      </c>
      <c r="F151" s="23" t="s">
        <v>282</v>
      </c>
      <c r="G151" s="23" t="s">
        <v>91</v>
      </c>
      <c r="H151" s="23" t="s">
        <v>91</v>
      </c>
      <c r="J151" s="24" t="n">
        <v>20</v>
      </c>
      <c r="K151" s="0" t="n">
        <v>17795</v>
      </c>
      <c r="L151" s="23" t="s">
        <v>92</v>
      </c>
      <c r="M151" s="0" t="n">
        <v>3</v>
      </c>
      <c r="N151" s="23" t="s">
        <v>93</v>
      </c>
      <c r="O151" s="0" t="n">
        <v>201</v>
      </c>
      <c r="P151" s="23" t="s">
        <v>94</v>
      </c>
      <c r="Q151" s="23" t="s">
        <v>704</v>
      </c>
      <c r="R151" s="23" t="n">
        <f aca="false">YEAR(A151)</f>
        <v>2026</v>
      </c>
      <c r="S151" s="23" t="n">
        <f aca="false">IF(R151=2026,1,0)</f>
        <v>1</v>
      </c>
      <c r="T151" s="23" t="n">
        <f aca="false">IF(OR(P151="Individual",P151="Committee",P151="Union/Association",P151="Aggregated Unitemized Receipts"),1,0)</f>
        <v>1</v>
      </c>
      <c r="U151" s="0" t="str">
        <f aca="false">UPPER(TRIM(E151))</f>
        <v>MA</v>
      </c>
      <c r="V151" s="23" t="n">
        <f aca="false">IF(U151="MA",1,0)</f>
        <v>1</v>
      </c>
      <c r="W151" s="23" t="n">
        <f aca="false">IF(OR(ISNUMBER(SEARCH("malden",G151)),ISNUMBER(SEARCH("malden",H151))),1,0)</f>
        <v>0</v>
      </c>
      <c r="X151" s="23" t="n">
        <f aca="false">IF(AND(TRIM(G151)="",TRIM(H151)=""),1,0)</f>
        <v>0</v>
      </c>
    </row>
    <row r="152" customFormat="false" ht="15" hidden="false" customHeight="false" outlineLevel="0" collapsed="false">
      <c r="A152" s="22" t="n">
        <v>46196</v>
      </c>
      <c r="B152" s="23" t="s">
        <v>707</v>
      </c>
      <c r="C152" s="23" t="s">
        <v>708</v>
      </c>
      <c r="D152" s="23" t="s">
        <v>709</v>
      </c>
      <c r="E152" s="23" t="s">
        <v>99</v>
      </c>
      <c r="F152" s="23" t="s">
        <v>710</v>
      </c>
      <c r="G152" s="23" t="s">
        <v>348</v>
      </c>
      <c r="H152" s="23" t="s">
        <v>711</v>
      </c>
      <c r="J152" s="24" t="n">
        <v>25</v>
      </c>
      <c r="K152" s="0" t="n">
        <v>17795</v>
      </c>
      <c r="L152" s="23" t="s">
        <v>92</v>
      </c>
      <c r="M152" s="0" t="n">
        <v>3</v>
      </c>
      <c r="N152" s="23" t="s">
        <v>93</v>
      </c>
      <c r="O152" s="0" t="n">
        <v>201</v>
      </c>
      <c r="P152" s="23" t="s">
        <v>94</v>
      </c>
      <c r="Q152" s="23" t="s">
        <v>704</v>
      </c>
      <c r="R152" s="23" t="n">
        <f aca="false">YEAR(A152)</f>
        <v>2026</v>
      </c>
      <c r="S152" s="23" t="n">
        <f aca="false">IF(R152=2026,1,0)</f>
        <v>1</v>
      </c>
      <c r="T152" s="23" t="n">
        <f aca="false">IF(OR(P152="Individual",P152="Committee",P152="Union/Association",P152="Aggregated Unitemized Receipts"),1,0)</f>
        <v>1</v>
      </c>
      <c r="U152" s="0" t="str">
        <f aca="false">UPPER(TRIM(E152))</f>
        <v>MA</v>
      </c>
      <c r="V152" s="23" t="n">
        <f aca="false">IF(U152="MA",1,0)</f>
        <v>1</v>
      </c>
      <c r="W152" s="23" t="n">
        <f aca="false">IF(OR(ISNUMBER(SEARCH("malden",G152)),ISNUMBER(SEARCH("malden",H152))),1,0)</f>
        <v>0</v>
      </c>
      <c r="X152" s="23" t="n">
        <f aca="false">IF(AND(TRIM(G152)="",TRIM(H152)=""),1,0)</f>
        <v>0</v>
      </c>
    </row>
    <row r="153" customFormat="false" ht="15" hidden="false" customHeight="false" outlineLevel="0" collapsed="false">
      <c r="A153" s="22" t="n">
        <v>46196</v>
      </c>
      <c r="B153" s="23" t="s">
        <v>712</v>
      </c>
      <c r="C153" s="23" t="s">
        <v>713</v>
      </c>
      <c r="D153" s="23" t="s">
        <v>220</v>
      </c>
      <c r="E153" s="23" t="s">
        <v>99</v>
      </c>
      <c r="F153" s="23" t="s">
        <v>221</v>
      </c>
      <c r="G153" s="23" t="s">
        <v>233</v>
      </c>
      <c r="H153" s="23" t="s">
        <v>714</v>
      </c>
      <c r="J153" s="24" t="n">
        <v>250</v>
      </c>
      <c r="K153" s="0" t="n">
        <v>17795</v>
      </c>
      <c r="L153" s="23" t="s">
        <v>92</v>
      </c>
      <c r="M153" s="0" t="n">
        <v>3</v>
      </c>
      <c r="N153" s="23" t="s">
        <v>93</v>
      </c>
      <c r="O153" s="0" t="n">
        <v>201</v>
      </c>
      <c r="P153" s="23" t="s">
        <v>94</v>
      </c>
      <c r="Q153" s="23" t="s">
        <v>704</v>
      </c>
      <c r="R153" s="23" t="n">
        <f aca="false">YEAR(A153)</f>
        <v>2026</v>
      </c>
      <c r="S153" s="23" t="n">
        <f aca="false">IF(R153=2026,1,0)</f>
        <v>1</v>
      </c>
      <c r="T153" s="23" t="n">
        <f aca="false">IF(OR(P153="Individual",P153="Committee",P153="Union/Association",P153="Aggregated Unitemized Receipts"),1,0)</f>
        <v>1</v>
      </c>
      <c r="U153" s="0" t="str">
        <f aca="false">UPPER(TRIM(E153))</f>
        <v>MA</v>
      </c>
      <c r="V153" s="23" t="n">
        <f aca="false">IF(U153="MA",1,0)</f>
        <v>1</v>
      </c>
      <c r="W153" s="23" t="n">
        <f aca="false">IF(OR(ISNUMBER(SEARCH("malden",G153)),ISNUMBER(SEARCH("malden",H153))),1,0)</f>
        <v>0</v>
      </c>
      <c r="X153" s="23" t="n">
        <f aca="false">IF(AND(TRIM(G153)="",TRIM(H153)=""),1,0)</f>
        <v>0</v>
      </c>
    </row>
    <row r="154" customFormat="false" ht="15" hidden="false" customHeight="false" outlineLevel="0" collapsed="false">
      <c r="A154" s="22" t="n">
        <v>46196</v>
      </c>
      <c r="B154" s="23" t="s">
        <v>715</v>
      </c>
      <c r="C154" s="23" t="s">
        <v>716</v>
      </c>
      <c r="D154" s="23" t="s">
        <v>717</v>
      </c>
      <c r="E154" s="23" t="s">
        <v>718</v>
      </c>
      <c r="F154" s="23" t="s">
        <v>719</v>
      </c>
      <c r="G154" s="23" t="s">
        <v>174</v>
      </c>
      <c r="H154" s="23" t="s">
        <v>91</v>
      </c>
      <c r="J154" s="24" t="n">
        <v>500</v>
      </c>
      <c r="K154" s="0" t="n">
        <v>17795</v>
      </c>
      <c r="L154" s="23" t="s">
        <v>92</v>
      </c>
      <c r="M154" s="0" t="n">
        <v>3</v>
      </c>
      <c r="N154" s="23" t="s">
        <v>93</v>
      </c>
      <c r="O154" s="0" t="n">
        <v>201</v>
      </c>
      <c r="P154" s="23" t="s">
        <v>94</v>
      </c>
      <c r="Q154" s="23" t="s">
        <v>704</v>
      </c>
      <c r="R154" s="23" t="n">
        <f aca="false">YEAR(A154)</f>
        <v>2026</v>
      </c>
      <c r="S154" s="23" t="n">
        <f aca="false">IF(R154=2026,1,0)</f>
        <v>1</v>
      </c>
      <c r="T154" s="23" t="n">
        <f aca="false">IF(OR(P154="Individual",P154="Committee",P154="Union/Association",P154="Aggregated Unitemized Receipts"),1,0)</f>
        <v>1</v>
      </c>
      <c r="U154" s="0" t="str">
        <f aca="false">UPPER(TRIM(E154))</f>
        <v>KS</v>
      </c>
      <c r="V154" s="23" t="n">
        <f aca="false">IF(U154="MA",1,0)</f>
        <v>0</v>
      </c>
      <c r="W154" s="23" t="n">
        <f aca="false">IF(OR(ISNUMBER(SEARCH("malden",G154)),ISNUMBER(SEARCH("malden",H154))),1,0)</f>
        <v>0</v>
      </c>
      <c r="X154" s="23" t="n">
        <f aca="false">IF(AND(TRIM(G154)="",TRIM(H154)=""),1,0)</f>
        <v>0</v>
      </c>
    </row>
    <row r="155" customFormat="false" ht="15" hidden="false" customHeight="false" outlineLevel="0" collapsed="false">
      <c r="A155" s="22" t="n">
        <v>46196</v>
      </c>
      <c r="B155" s="23" t="s">
        <v>720</v>
      </c>
      <c r="C155" s="23" t="s">
        <v>721</v>
      </c>
      <c r="D155" s="23" t="s">
        <v>629</v>
      </c>
      <c r="E155" s="23" t="s">
        <v>99</v>
      </c>
      <c r="F155" s="23" t="s">
        <v>722</v>
      </c>
      <c r="G155" s="23" t="s">
        <v>723</v>
      </c>
      <c r="H155" s="23" t="s">
        <v>724</v>
      </c>
      <c r="J155" s="24" t="n">
        <v>75</v>
      </c>
      <c r="K155" s="0" t="n">
        <v>17795</v>
      </c>
      <c r="L155" s="23" t="s">
        <v>92</v>
      </c>
      <c r="M155" s="0" t="n">
        <v>3</v>
      </c>
      <c r="N155" s="23" t="s">
        <v>93</v>
      </c>
      <c r="O155" s="0" t="n">
        <v>201</v>
      </c>
      <c r="P155" s="23" t="s">
        <v>94</v>
      </c>
      <c r="Q155" s="23" t="s">
        <v>704</v>
      </c>
      <c r="R155" s="23" t="n">
        <f aca="false">YEAR(A155)</f>
        <v>2026</v>
      </c>
      <c r="S155" s="23" t="n">
        <f aca="false">IF(R155=2026,1,0)</f>
        <v>1</v>
      </c>
      <c r="T155" s="23" t="n">
        <f aca="false">IF(OR(P155="Individual",P155="Committee",P155="Union/Association",P155="Aggregated Unitemized Receipts"),1,0)</f>
        <v>1</v>
      </c>
      <c r="U155" s="0" t="str">
        <f aca="false">UPPER(TRIM(E155))</f>
        <v>MA</v>
      </c>
      <c r="V155" s="23" t="n">
        <f aca="false">IF(U155="MA",1,0)</f>
        <v>1</v>
      </c>
      <c r="W155" s="23" t="n">
        <f aca="false">IF(OR(ISNUMBER(SEARCH("malden",G155)),ISNUMBER(SEARCH("malden",H155))),1,0)</f>
        <v>0</v>
      </c>
      <c r="X155" s="23" t="n">
        <f aca="false">IF(AND(TRIM(G155)="",TRIM(H155)=""),1,0)</f>
        <v>0</v>
      </c>
    </row>
    <row r="156" customFormat="false" ht="15" hidden="false" customHeight="false" outlineLevel="0" collapsed="false">
      <c r="A156" s="22" t="n">
        <v>46196</v>
      </c>
      <c r="B156" s="23" t="s">
        <v>725</v>
      </c>
      <c r="C156" s="23" t="s">
        <v>726</v>
      </c>
      <c r="D156" s="23" t="s">
        <v>727</v>
      </c>
      <c r="E156" s="23" t="s">
        <v>99</v>
      </c>
      <c r="F156" s="23" t="s">
        <v>728</v>
      </c>
      <c r="G156" s="23" t="s">
        <v>729</v>
      </c>
      <c r="H156" s="23" t="s">
        <v>730</v>
      </c>
      <c r="J156" s="24" t="n">
        <v>100</v>
      </c>
      <c r="K156" s="0" t="n">
        <v>17795</v>
      </c>
      <c r="L156" s="23" t="s">
        <v>92</v>
      </c>
      <c r="M156" s="0" t="n">
        <v>3</v>
      </c>
      <c r="N156" s="23" t="s">
        <v>93</v>
      </c>
      <c r="O156" s="0" t="n">
        <v>201</v>
      </c>
      <c r="P156" s="23" t="s">
        <v>94</v>
      </c>
      <c r="Q156" s="23" t="s">
        <v>704</v>
      </c>
      <c r="R156" s="23" t="n">
        <f aca="false">YEAR(A156)</f>
        <v>2026</v>
      </c>
      <c r="S156" s="23" t="n">
        <f aca="false">IF(R156=2026,1,0)</f>
        <v>1</v>
      </c>
      <c r="T156" s="23" t="n">
        <f aca="false">IF(OR(P156="Individual",P156="Committee",P156="Union/Association",P156="Aggregated Unitemized Receipts"),1,0)</f>
        <v>1</v>
      </c>
      <c r="U156" s="0" t="str">
        <f aca="false">UPPER(TRIM(E156))</f>
        <v>MA</v>
      </c>
      <c r="V156" s="23" t="n">
        <f aca="false">IF(U156="MA",1,0)</f>
        <v>1</v>
      </c>
      <c r="W156" s="23" t="n">
        <f aca="false">IF(OR(ISNUMBER(SEARCH("malden",G156)),ISNUMBER(SEARCH("malden",H156))),1,0)</f>
        <v>0</v>
      </c>
      <c r="X156" s="23" t="n">
        <f aca="false">IF(AND(TRIM(G156)="",TRIM(H156)=""),1,0)</f>
        <v>0</v>
      </c>
    </row>
    <row r="157" customFormat="false" ht="15" hidden="false" customHeight="false" outlineLevel="0" collapsed="false">
      <c r="A157" s="22" t="n">
        <v>46196</v>
      </c>
      <c r="B157" s="23" t="s">
        <v>731</v>
      </c>
      <c r="C157" s="23" t="s">
        <v>732</v>
      </c>
      <c r="D157" s="23" t="s">
        <v>733</v>
      </c>
      <c r="E157" s="23" t="s">
        <v>99</v>
      </c>
      <c r="F157" s="23" t="s">
        <v>734</v>
      </c>
      <c r="G157" s="23" t="s">
        <v>735</v>
      </c>
      <c r="H157" s="23" t="s">
        <v>736</v>
      </c>
      <c r="J157" s="24" t="n">
        <v>25</v>
      </c>
      <c r="K157" s="0" t="n">
        <v>17795</v>
      </c>
      <c r="L157" s="23" t="s">
        <v>92</v>
      </c>
      <c r="M157" s="0" t="n">
        <v>3</v>
      </c>
      <c r="N157" s="23" t="s">
        <v>93</v>
      </c>
      <c r="O157" s="0" t="n">
        <v>201</v>
      </c>
      <c r="P157" s="23" t="s">
        <v>94</v>
      </c>
      <c r="Q157" s="23" t="s">
        <v>704</v>
      </c>
      <c r="R157" s="23" t="n">
        <f aca="false">YEAR(A157)</f>
        <v>2026</v>
      </c>
      <c r="S157" s="23" t="n">
        <f aca="false">IF(R157=2026,1,0)</f>
        <v>1</v>
      </c>
      <c r="T157" s="23" t="n">
        <f aca="false">IF(OR(P157="Individual",P157="Committee",P157="Union/Association",P157="Aggregated Unitemized Receipts"),1,0)</f>
        <v>1</v>
      </c>
      <c r="U157" s="0" t="str">
        <f aca="false">UPPER(TRIM(E157))</f>
        <v>MA</v>
      </c>
      <c r="V157" s="23" t="n">
        <f aca="false">IF(U157="MA",1,0)</f>
        <v>1</v>
      </c>
      <c r="W157" s="23" t="n">
        <f aca="false">IF(OR(ISNUMBER(SEARCH("malden",G157)),ISNUMBER(SEARCH("malden",H157))),1,0)</f>
        <v>0</v>
      </c>
      <c r="X157" s="23" t="n">
        <f aca="false">IF(AND(TRIM(G157)="",TRIM(H157)=""),1,0)</f>
        <v>0</v>
      </c>
    </row>
    <row r="158" customFormat="false" ht="15" hidden="false" customHeight="false" outlineLevel="0" collapsed="false">
      <c r="A158" s="22" t="n">
        <v>46196</v>
      </c>
      <c r="B158" s="23" t="s">
        <v>737</v>
      </c>
      <c r="C158" s="23" t="s">
        <v>586</v>
      </c>
      <c r="D158" s="23" t="s">
        <v>220</v>
      </c>
      <c r="E158" s="23" t="s">
        <v>99</v>
      </c>
      <c r="F158" s="23" t="s">
        <v>221</v>
      </c>
      <c r="G158" s="23" t="s">
        <v>91</v>
      </c>
      <c r="H158" s="23" t="s">
        <v>91</v>
      </c>
      <c r="J158" s="24" t="n">
        <v>100</v>
      </c>
      <c r="K158" s="0" t="n">
        <v>17795</v>
      </c>
      <c r="L158" s="23" t="s">
        <v>92</v>
      </c>
      <c r="M158" s="0" t="n">
        <v>3</v>
      </c>
      <c r="N158" s="23" t="s">
        <v>93</v>
      </c>
      <c r="O158" s="0" t="n">
        <v>201</v>
      </c>
      <c r="P158" s="23" t="s">
        <v>94</v>
      </c>
      <c r="Q158" s="23" t="s">
        <v>704</v>
      </c>
      <c r="R158" s="23" t="n">
        <f aca="false">YEAR(A158)</f>
        <v>2026</v>
      </c>
      <c r="S158" s="23" t="n">
        <f aca="false">IF(R158=2026,1,0)</f>
        <v>1</v>
      </c>
      <c r="T158" s="23" t="n">
        <f aca="false">IF(OR(P158="Individual",P158="Committee",P158="Union/Association",P158="Aggregated Unitemized Receipts"),1,0)</f>
        <v>1</v>
      </c>
      <c r="U158" s="0" t="str">
        <f aca="false">UPPER(TRIM(E158))</f>
        <v>MA</v>
      </c>
      <c r="V158" s="23" t="n">
        <f aca="false">IF(U158="MA",1,0)</f>
        <v>1</v>
      </c>
      <c r="W158" s="23" t="n">
        <f aca="false">IF(OR(ISNUMBER(SEARCH("malden",G158)),ISNUMBER(SEARCH("malden",H158))),1,0)</f>
        <v>0</v>
      </c>
      <c r="X158" s="23" t="n">
        <f aca="false">IF(AND(TRIM(G158)="",TRIM(H158)=""),1,0)</f>
        <v>0</v>
      </c>
    </row>
    <row r="159" customFormat="false" ht="15" hidden="false" customHeight="false" outlineLevel="0" collapsed="false">
      <c r="A159" s="22" t="n">
        <v>46196</v>
      </c>
      <c r="B159" s="23" t="s">
        <v>738</v>
      </c>
      <c r="C159" s="23" t="s">
        <v>301</v>
      </c>
      <c r="D159" s="23" t="s">
        <v>302</v>
      </c>
      <c r="E159" s="23" t="s">
        <v>257</v>
      </c>
      <c r="F159" s="23" t="s">
        <v>303</v>
      </c>
      <c r="G159" s="23" t="s">
        <v>91</v>
      </c>
      <c r="H159" s="23" t="s">
        <v>91</v>
      </c>
      <c r="J159" s="24" t="n">
        <v>50</v>
      </c>
      <c r="K159" s="0" t="n">
        <v>17795</v>
      </c>
      <c r="L159" s="23" t="s">
        <v>92</v>
      </c>
      <c r="M159" s="0" t="n">
        <v>3</v>
      </c>
      <c r="N159" s="23" t="s">
        <v>93</v>
      </c>
      <c r="O159" s="0" t="n">
        <v>201</v>
      </c>
      <c r="P159" s="23" t="s">
        <v>94</v>
      </c>
      <c r="Q159" s="23" t="s">
        <v>704</v>
      </c>
      <c r="R159" s="23" t="n">
        <f aca="false">YEAR(A159)</f>
        <v>2026</v>
      </c>
      <c r="S159" s="23" t="n">
        <f aca="false">IF(R159=2026,1,0)</f>
        <v>1</v>
      </c>
      <c r="T159" s="23" t="n">
        <f aca="false">IF(OR(P159="Individual",P159="Committee",P159="Union/Association",P159="Aggregated Unitemized Receipts"),1,0)</f>
        <v>1</v>
      </c>
      <c r="U159" s="0" t="str">
        <f aca="false">UPPER(TRIM(E159))</f>
        <v>CA</v>
      </c>
      <c r="V159" s="23" t="n">
        <f aca="false">IF(U159="MA",1,0)</f>
        <v>0</v>
      </c>
      <c r="W159" s="23" t="n">
        <f aca="false">IF(OR(ISNUMBER(SEARCH("malden",G159)),ISNUMBER(SEARCH("malden",H159))),1,0)</f>
        <v>0</v>
      </c>
      <c r="X159" s="23" t="n">
        <f aca="false">IF(AND(TRIM(G159)="",TRIM(H159)=""),1,0)</f>
        <v>0</v>
      </c>
    </row>
    <row r="160" customFormat="false" ht="15" hidden="false" customHeight="false" outlineLevel="0" collapsed="false">
      <c r="A160" s="22" t="n">
        <v>46196</v>
      </c>
      <c r="B160" s="23" t="s">
        <v>246</v>
      </c>
      <c r="C160" s="23" t="s">
        <v>247</v>
      </c>
      <c r="D160" s="23" t="s">
        <v>98</v>
      </c>
      <c r="E160" s="23" t="s">
        <v>99</v>
      </c>
      <c r="F160" s="23" t="s">
        <v>100</v>
      </c>
      <c r="G160" s="23" t="s">
        <v>447</v>
      </c>
      <c r="H160" s="23" t="s">
        <v>249</v>
      </c>
      <c r="J160" s="24" t="n">
        <v>100</v>
      </c>
      <c r="K160" s="0" t="n">
        <v>17795</v>
      </c>
      <c r="L160" s="23" t="s">
        <v>92</v>
      </c>
      <c r="M160" s="0" t="n">
        <v>3</v>
      </c>
      <c r="N160" s="23" t="s">
        <v>93</v>
      </c>
      <c r="O160" s="0" t="n">
        <v>201</v>
      </c>
      <c r="P160" s="23" t="s">
        <v>94</v>
      </c>
      <c r="Q160" s="23" t="s">
        <v>704</v>
      </c>
      <c r="R160" s="23" t="n">
        <f aca="false">YEAR(A160)</f>
        <v>2026</v>
      </c>
      <c r="S160" s="23" t="n">
        <f aca="false">IF(R160=2026,1,0)</f>
        <v>1</v>
      </c>
      <c r="T160" s="23" t="n">
        <f aca="false">IF(OR(P160="Individual",P160="Committee",P160="Union/Association",P160="Aggregated Unitemized Receipts"),1,0)</f>
        <v>1</v>
      </c>
      <c r="U160" s="0" t="str">
        <f aca="false">UPPER(TRIM(E160))</f>
        <v>MA</v>
      </c>
      <c r="V160" s="23" t="n">
        <f aca="false">IF(U160="MA",1,0)</f>
        <v>1</v>
      </c>
      <c r="W160" s="23" t="n">
        <f aca="false">IF(OR(ISNUMBER(SEARCH("malden",G160)),ISNUMBER(SEARCH("malden",H160))),1,0)</f>
        <v>0</v>
      </c>
      <c r="X160" s="23" t="n">
        <f aca="false">IF(AND(TRIM(G160)="",TRIM(H160)=""),1,0)</f>
        <v>0</v>
      </c>
    </row>
    <row r="161" customFormat="false" ht="15" hidden="false" customHeight="false" outlineLevel="0" collapsed="false">
      <c r="A161" s="22" t="n">
        <v>46195</v>
      </c>
      <c r="B161" s="23" t="s">
        <v>739</v>
      </c>
      <c r="C161" s="23" t="s">
        <v>740</v>
      </c>
      <c r="D161" s="23" t="s">
        <v>741</v>
      </c>
      <c r="E161" s="23" t="s">
        <v>742</v>
      </c>
      <c r="F161" s="23" t="s">
        <v>743</v>
      </c>
      <c r="G161" s="23" t="s">
        <v>744</v>
      </c>
      <c r="H161" s="23" t="s">
        <v>143</v>
      </c>
      <c r="J161" s="24" t="n">
        <v>250</v>
      </c>
      <c r="K161" s="0" t="n">
        <v>17795</v>
      </c>
      <c r="L161" s="23" t="s">
        <v>92</v>
      </c>
      <c r="M161" s="0" t="n">
        <v>1</v>
      </c>
      <c r="N161" s="23" t="s">
        <v>182</v>
      </c>
      <c r="O161" s="0" t="n">
        <v>201</v>
      </c>
      <c r="P161" s="23" t="s">
        <v>94</v>
      </c>
      <c r="Q161" s="23" t="s">
        <v>745</v>
      </c>
      <c r="R161" s="23" t="n">
        <f aca="false">YEAR(A161)</f>
        <v>2026</v>
      </c>
      <c r="S161" s="23" t="n">
        <f aca="false">IF(R161=2026,1,0)</f>
        <v>1</v>
      </c>
      <c r="T161" s="23" t="n">
        <f aca="false">IF(OR(P161="Individual",P161="Committee",P161="Union/Association",P161="Aggregated Unitemized Receipts"),1,0)</f>
        <v>1</v>
      </c>
      <c r="U161" s="0" t="str">
        <f aca="false">UPPER(TRIM(E161))</f>
        <v>RI</v>
      </c>
      <c r="V161" s="23" t="n">
        <f aca="false">IF(U161="MA",1,0)</f>
        <v>0</v>
      </c>
      <c r="W161" s="23" t="n">
        <f aca="false">IF(OR(ISNUMBER(SEARCH("malden",G161)),ISNUMBER(SEARCH("malden",H161))),1,0)</f>
        <v>0</v>
      </c>
      <c r="X161" s="23" t="n">
        <f aca="false">IF(AND(TRIM(G161)="",TRIM(H161)=""),1,0)</f>
        <v>0</v>
      </c>
    </row>
    <row r="162" customFormat="false" ht="15" hidden="false" customHeight="false" outlineLevel="0" collapsed="false">
      <c r="A162" s="22" t="n">
        <v>46191</v>
      </c>
      <c r="B162" s="23" t="s">
        <v>746</v>
      </c>
      <c r="C162" s="23" t="s">
        <v>747</v>
      </c>
      <c r="D162" s="23" t="s">
        <v>494</v>
      </c>
      <c r="E162" s="23" t="s">
        <v>99</v>
      </c>
      <c r="F162" s="23" t="s">
        <v>460</v>
      </c>
      <c r="J162" s="24" t="n">
        <v>500</v>
      </c>
      <c r="K162" s="0" t="n">
        <v>17795</v>
      </c>
      <c r="L162" s="23" t="s">
        <v>92</v>
      </c>
      <c r="M162" s="0" t="n">
        <v>1</v>
      </c>
      <c r="N162" s="23" t="s">
        <v>182</v>
      </c>
      <c r="O162" s="0" t="n">
        <v>202</v>
      </c>
      <c r="P162" s="23" t="s">
        <v>206</v>
      </c>
      <c r="Q162" s="23" t="s">
        <v>748</v>
      </c>
      <c r="R162" s="23" t="n">
        <f aca="false">YEAR(A162)</f>
        <v>2026</v>
      </c>
      <c r="S162" s="23" t="n">
        <f aca="false">IF(R162=2026,1,0)</f>
        <v>1</v>
      </c>
      <c r="T162" s="23" t="n">
        <f aca="false">IF(OR(P162="Individual",P162="Committee",P162="Union/Association",P162="Aggregated Unitemized Receipts"),1,0)</f>
        <v>1</v>
      </c>
      <c r="U162" s="0" t="str">
        <f aca="false">UPPER(TRIM(E162))</f>
        <v>MA</v>
      </c>
      <c r="V162" s="23" t="n">
        <f aca="false">IF(U162="MA",1,0)</f>
        <v>1</v>
      </c>
      <c r="W162" s="23" t="n">
        <f aca="false">IF(OR(ISNUMBER(SEARCH("malden",G162)),ISNUMBER(SEARCH("malden",H162))),1,0)</f>
        <v>0</v>
      </c>
      <c r="X162" s="23" t="n">
        <f aca="false">IF(AND(TRIM(G162)="",TRIM(H162)=""),1,0)</f>
        <v>1</v>
      </c>
    </row>
    <row r="163" customFormat="false" ht="15" hidden="false" customHeight="false" outlineLevel="0" collapsed="false">
      <c r="A163" s="22" t="n">
        <v>46191</v>
      </c>
      <c r="B163" s="23" t="s">
        <v>749</v>
      </c>
      <c r="C163" s="23" t="s">
        <v>750</v>
      </c>
      <c r="D163" s="23" t="s">
        <v>220</v>
      </c>
      <c r="E163" s="23" t="s">
        <v>99</v>
      </c>
      <c r="F163" s="23" t="s">
        <v>221</v>
      </c>
      <c r="G163" s="23" t="s">
        <v>173</v>
      </c>
      <c r="H163" s="23" t="s">
        <v>174</v>
      </c>
      <c r="J163" s="24" t="n">
        <v>250</v>
      </c>
      <c r="K163" s="0" t="n">
        <v>17795</v>
      </c>
      <c r="L163" s="23" t="s">
        <v>92</v>
      </c>
      <c r="M163" s="0" t="n">
        <v>1</v>
      </c>
      <c r="N163" s="23" t="s">
        <v>182</v>
      </c>
      <c r="O163" s="0" t="n">
        <v>201</v>
      </c>
      <c r="P163" s="23" t="s">
        <v>94</v>
      </c>
      <c r="Q163" s="23" t="s">
        <v>748</v>
      </c>
      <c r="R163" s="23" t="n">
        <f aca="false">YEAR(A163)</f>
        <v>2026</v>
      </c>
      <c r="S163" s="23" t="n">
        <f aca="false">IF(R163=2026,1,0)</f>
        <v>1</v>
      </c>
      <c r="T163" s="23" t="n">
        <f aca="false">IF(OR(P163="Individual",P163="Committee",P163="Union/Association",P163="Aggregated Unitemized Receipts"),1,0)</f>
        <v>1</v>
      </c>
      <c r="U163" s="0" t="str">
        <f aca="false">UPPER(TRIM(E163))</f>
        <v>MA</v>
      </c>
      <c r="V163" s="23" t="n">
        <f aca="false">IF(U163="MA",1,0)</f>
        <v>1</v>
      </c>
      <c r="W163" s="23" t="n">
        <f aca="false">IF(OR(ISNUMBER(SEARCH("malden",G163)),ISNUMBER(SEARCH("malden",H163))),1,0)</f>
        <v>0</v>
      </c>
      <c r="X163" s="23" t="n">
        <f aca="false">IF(AND(TRIM(G163)="",TRIM(H163)=""),1,0)</f>
        <v>0</v>
      </c>
    </row>
    <row r="164" customFormat="false" ht="15" hidden="false" customHeight="false" outlineLevel="0" collapsed="false">
      <c r="A164" s="22" t="n">
        <v>46189</v>
      </c>
      <c r="B164" s="23" t="s">
        <v>585</v>
      </c>
      <c r="C164" s="23" t="s">
        <v>586</v>
      </c>
      <c r="D164" s="23" t="s">
        <v>587</v>
      </c>
      <c r="E164" s="23" t="s">
        <v>270</v>
      </c>
      <c r="F164" s="23" t="s">
        <v>588</v>
      </c>
      <c r="G164" s="23" t="s">
        <v>589</v>
      </c>
      <c r="H164" s="23" t="s">
        <v>590</v>
      </c>
      <c r="J164" s="24" t="n">
        <v>10</v>
      </c>
      <c r="K164" s="0" t="n">
        <v>17795</v>
      </c>
      <c r="L164" s="23" t="s">
        <v>92</v>
      </c>
      <c r="M164" s="0" t="n">
        <v>3</v>
      </c>
      <c r="N164" s="23" t="s">
        <v>93</v>
      </c>
      <c r="O164" s="0" t="n">
        <v>201</v>
      </c>
      <c r="P164" s="23" t="s">
        <v>94</v>
      </c>
      <c r="Q164" s="23" t="s">
        <v>751</v>
      </c>
      <c r="R164" s="23" t="n">
        <f aca="false">YEAR(A164)</f>
        <v>2026</v>
      </c>
      <c r="S164" s="23" t="n">
        <f aca="false">IF(R164=2026,1,0)</f>
        <v>1</v>
      </c>
      <c r="T164" s="23" t="n">
        <f aca="false">IF(OR(P164="Individual",P164="Committee",P164="Union/Association",P164="Aggregated Unitemized Receipts"),1,0)</f>
        <v>1</v>
      </c>
      <c r="U164" s="0" t="str">
        <f aca="false">UPPER(TRIM(E164))</f>
        <v>OH</v>
      </c>
      <c r="V164" s="23" t="n">
        <f aca="false">IF(U164="MA",1,0)</f>
        <v>0</v>
      </c>
      <c r="W164" s="23" t="n">
        <f aca="false">IF(OR(ISNUMBER(SEARCH("malden",G164)),ISNUMBER(SEARCH("malden",H164))),1,0)</f>
        <v>0</v>
      </c>
      <c r="X164" s="23" t="n">
        <f aca="false">IF(AND(TRIM(G164)="",TRIM(H164)=""),1,0)</f>
        <v>0</v>
      </c>
    </row>
    <row r="165" customFormat="false" ht="15" hidden="false" customHeight="false" outlineLevel="0" collapsed="false">
      <c r="A165" s="22" t="n">
        <v>46189</v>
      </c>
      <c r="B165" s="23" t="s">
        <v>752</v>
      </c>
      <c r="C165" s="23" t="s">
        <v>753</v>
      </c>
      <c r="D165" s="23" t="s">
        <v>413</v>
      </c>
      <c r="E165" s="23" t="s">
        <v>99</v>
      </c>
      <c r="F165" s="23" t="s">
        <v>419</v>
      </c>
      <c r="G165" s="23" t="s">
        <v>754</v>
      </c>
      <c r="H165" s="23" t="s">
        <v>755</v>
      </c>
      <c r="J165" s="24" t="n">
        <v>100</v>
      </c>
      <c r="K165" s="0" t="n">
        <v>17795</v>
      </c>
      <c r="L165" s="23" t="s">
        <v>92</v>
      </c>
      <c r="M165" s="0" t="n">
        <v>3</v>
      </c>
      <c r="N165" s="23" t="s">
        <v>93</v>
      </c>
      <c r="O165" s="0" t="n">
        <v>201</v>
      </c>
      <c r="P165" s="23" t="s">
        <v>94</v>
      </c>
      <c r="Q165" s="23" t="s">
        <v>751</v>
      </c>
      <c r="R165" s="23" t="n">
        <f aca="false">YEAR(A165)</f>
        <v>2026</v>
      </c>
      <c r="S165" s="23" t="n">
        <f aca="false">IF(R165=2026,1,0)</f>
        <v>1</v>
      </c>
      <c r="T165" s="23" t="n">
        <f aca="false">IF(OR(P165="Individual",P165="Committee",P165="Union/Association",P165="Aggregated Unitemized Receipts"),1,0)</f>
        <v>1</v>
      </c>
      <c r="U165" s="0" t="str">
        <f aca="false">UPPER(TRIM(E165))</f>
        <v>MA</v>
      </c>
      <c r="V165" s="23" t="n">
        <f aca="false">IF(U165="MA",1,0)</f>
        <v>1</v>
      </c>
      <c r="W165" s="23" t="n">
        <f aca="false">IF(OR(ISNUMBER(SEARCH("malden",G165)),ISNUMBER(SEARCH("malden",H165))),1,0)</f>
        <v>0</v>
      </c>
      <c r="X165" s="23" t="n">
        <f aca="false">IF(AND(TRIM(G165)="",TRIM(H165)=""),1,0)</f>
        <v>0</v>
      </c>
    </row>
    <row r="166" customFormat="false" ht="15" hidden="false" customHeight="false" outlineLevel="0" collapsed="false">
      <c r="A166" s="22" t="n">
        <v>46189</v>
      </c>
      <c r="B166" s="23" t="s">
        <v>300</v>
      </c>
      <c r="C166" s="23" t="s">
        <v>301</v>
      </c>
      <c r="D166" s="23" t="s">
        <v>302</v>
      </c>
      <c r="E166" s="23" t="s">
        <v>257</v>
      </c>
      <c r="F166" s="23" t="s">
        <v>303</v>
      </c>
      <c r="G166" s="23" t="s">
        <v>304</v>
      </c>
      <c r="H166" s="23" t="s">
        <v>167</v>
      </c>
      <c r="J166" s="24" t="n">
        <v>50</v>
      </c>
      <c r="K166" s="0" t="n">
        <v>17795</v>
      </c>
      <c r="L166" s="23" t="s">
        <v>92</v>
      </c>
      <c r="M166" s="0" t="n">
        <v>3</v>
      </c>
      <c r="N166" s="23" t="s">
        <v>93</v>
      </c>
      <c r="O166" s="0" t="n">
        <v>201</v>
      </c>
      <c r="P166" s="23" t="s">
        <v>94</v>
      </c>
      <c r="Q166" s="23" t="s">
        <v>751</v>
      </c>
      <c r="R166" s="23" t="n">
        <f aca="false">YEAR(A166)</f>
        <v>2026</v>
      </c>
      <c r="S166" s="23" t="n">
        <f aca="false">IF(R166=2026,1,0)</f>
        <v>1</v>
      </c>
      <c r="T166" s="23" t="n">
        <f aca="false">IF(OR(P166="Individual",P166="Committee",P166="Union/Association",P166="Aggregated Unitemized Receipts"),1,0)</f>
        <v>1</v>
      </c>
      <c r="U166" s="0" t="str">
        <f aca="false">UPPER(TRIM(E166))</f>
        <v>CA</v>
      </c>
      <c r="V166" s="23" t="n">
        <f aca="false">IF(U166="MA",1,0)</f>
        <v>0</v>
      </c>
      <c r="W166" s="23" t="n">
        <f aca="false">IF(OR(ISNUMBER(SEARCH("malden",G166)),ISNUMBER(SEARCH("malden",H166))),1,0)</f>
        <v>0</v>
      </c>
      <c r="X166" s="23" t="n">
        <f aca="false">IF(AND(TRIM(G166)="",TRIM(H166)=""),1,0)</f>
        <v>0</v>
      </c>
    </row>
    <row r="167" customFormat="false" ht="15" hidden="false" customHeight="false" outlineLevel="0" collapsed="false">
      <c r="A167" s="22" t="n">
        <v>46189</v>
      </c>
      <c r="B167" s="23" t="s">
        <v>756</v>
      </c>
      <c r="C167" s="23" t="s">
        <v>757</v>
      </c>
      <c r="D167" s="23" t="s">
        <v>333</v>
      </c>
      <c r="E167" s="23" t="s">
        <v>99</v>
      </c>
      <c r="F167" s="23" t="s">
        <v>758</v>
      </c>
      <c r="G167" s="23" t="s">
        <v>200</v>
      </c>
      <c r="H167" s="23" t="s">
        <v>759</v>
      </c>
      <c r="J167" s="24" t="n">
        <v>500</v>
      </c>
      <c r="K167" s="0" t="n">
        <v>17795</v>
      </c>
      <c r="L167" s="23" t="s">
        <v>92</v>
      </c>
      <c r="M167" s="0" t="n">
        <v>3</v>
      </c>
      <c r="N167" s="23" t="s">
        <v>93</v>
      </c>
      <c r="O167" s="0" t="n">
        <v>201</v>
      </c>
      <c r="P167" s="23" t="s">
        <v>94</v>
      </c>
      <c r="Q167" s="23" t="s">
        <v>751</v>
      </c>
      <c r="R167" s="23" t="n">
        <f aca="false">YEAR(A167)</f>
        <v>2026</v>
      </c>
      <c r="S167" s="23" t="n">
        <f aca="false">IF(R167=2026,1,0)</f>
        <v>1</v>
      </c>
      <c r="T167" s="23" t="n">
        <f aca="false">IF(OR(P167="Individual",P167="Committee",P167="Union/Association",P167="Aggregated Unitemized Receipts"),1,0)</f>
        <v>1</v>
      </c>
      <c r="U167" s="0" t="str">
        <f aca="false">UPPER(TRIM(E167))</f>
        <v>MA</v>
      </c>
      <c r="V167" s="23" t="n">
        <f aca="false">IF(U167="MA",1,0)</f>
        <v>1</v>
      </c>
      <c r="W167" s="23" t="n">
        <f aca="false">IF(OR(ISNUMBER(SEARCH("malden",G167)),ISNUMBER(SEARCH("malden",H167))),1,0)</f>
        <v>0</v>
      </c>
      <c r="X167" s="23" t="n">
        <f aca="false">IF(AND(TRIM(G167)="",TRIM(H167)=""),1,0)</f>
        <v>0</v>
      </c>
    </row>
    <row r="168" customFormat="false" ht="15" hidden="false" customHeight="false" outlineLevel="0" collapsed="false">
      <c r="A168" s="22" t="n">
        <v>46189</v>
      </c>
      <c r="B168" s="23" t="s">
        <v>760</v>
      </c>
      <c r="C168" s="23" t="s">
        <v>761</v>
      </c>
      <c r="D168" s="23" t="s">
        <v>762</v>
      </c>
      <c r="E168" s="23" t="s">
        <v>99</v>
      </c>
      <c r="F168" s="23" t="s">
        <v>763</v>
      </c>
      <c r="I168" s="23" t="s">
        <v>764</v>
      </c>
      <c r="J168" s="24" t="n">
        <v>700</v>
      </c>
      <c r="K168" s="0" t="n">
        <v>17795</v>
      </c>
      <c r="L168" s="23" t="s">
        <v>92</v>
      </c>
      <c r="M168" s="0" t="n">
        <v>1</v>
      </c>
      <c r="N168" s="23" t="s">
        <v>182</v>
      </c>
      <c r="O168" s="0" t="n">
        <v>203</v>
      </c>
      <c r="P168" s="23" t="s">
        <v>765</v>
      </c>
      <c r="Q168" s="23" t="s">
        <v>751</v>
      </c>
      <c r="R168" s="23" t="n">
        <f aca="false">YEAR(A168)</f>
        <v>2026</v>
      </c>
      <c r="S168" s="23" t="n">
        <f aca="false">IF(R168=2026,1,0)</f>
        <v>1</v>
      </c>
      <c r="T168" s="23" t="n">
        <f aca="false">IF(OR(P168="Individual",P168="Committee",P168="Union/Association",P168="Aggregated Unitemized Receipts"),1,0)</f>
        <v>1</v>
      </c>
      <c r="U168" s="0" t="str">
        <f aca="false">UPPER(TRIM(E168))</f>
        <v>MA</v>
      </c>
      <c r="V168" s="23" t="n">
        <f aca="false">IF(U168="MA",1,0)</f>
        <v>1</v>
      </c>
      <c r="W168" s="23" t="n">
        <f aca="false">IF(OR(ISNUMBER(SEARCH("malden",G168)),ISNUMBER(SEARCH("malden",H168))),1,0)</f>
        <v>0</v>
      </c>
      <c r="X168" s="23" t="n">
        <f aca="false">IF(AND(TRIM(G168)="",TRIM(H168)=""),1,0)</f>
        <v>1</v>
      </c>
    </row>
    <row r="169" customFormat="false" ht="15" hidden="false" customHeight="false" outlineLevel="0" collapsed="false">
      <c r="A169" s="22" t="n">
        <v>46182</v>
      </c>
      <c r="B169" s="23" t="s">
        <v>766</v>
      </c>
      <c r="C169" s="23" t="s">
        <v>767</v>
      </c>
      <c r="D169" s="23" t="s">
        <v>314</v>
      </c>
      <c r="E169" s="23" t="s">
        <v>99</v>
      </c>
      <c r="F169" s="23" t="s">
        <v>315</v>
      </c>
      <c r="G169" s="23" t="s">
        <v>768</v>
      </c>
      <c r="H169" s="23" t="s">
        <v>769</v>
      </c>
      <c r="J169" s="24" t="n">
        <v>100</v>
      </c>
      <c r="K169" s="0" t="n">
        <v>17795</v>
      </c>
      <c r="L169" s="23" t="s">
        <v>92</v>
      </c>
      <c r="M169" s="0" t="n">
        <v>3</v>
      </c>
      <c r="N169" s="23" t="s">
        <v>93</v>
      </c>
      <c r="O169" s="0" t="n">
        <v>201</v>
      </c>
      <c r="P169" s="23" t="s">
        <v>94</v>
      </c>
      <c r="Q169" s="23" t="s">
        <v>770</v>
      </c>
      <c r="R169" s="23" t="n">
        <f aca="false">YEAR(A169)</f>
        <v>2026</v>
      </c>
      <c r="S169" s="23" t="n">
        <f aca="false">IF(R169=2026,1,0)</f>
        <v>1</v>
      </c>
      <c r="T169" s="23" t="n">
        <f aca="false">IF(OR(P169="Individual",P169="Committee",P169="Union/Association",P169="Aggregated Unitemized Receipts"),1,0)</f>
        <v>1</v>
      </c>
      <c r="U169" s="0" t="str">
        <f aca="false">UPPER(TRIM(E169))</f>
        <v>MA</v>
      </c>
      <c r="V169" s="23" t="n">
        <f aca="false">IF(U169="MA",1,0)</f>
        <v>1</v>
      </c>
      <c r="W169" s="23" t="n">
        <f aca="false">IF(OR(ISNUMBER(SEARCH("malden",G169)),ISNUMBER(SEARCH("malden",H169))),1,0)</f>
        <v>0</v>
      </c>
      <c r="X169" s="23" t="n">
        <f aca="false">IF(AND(TRIM(G169)="",TRIM(H169)=""),1,0)</f>
        <v>0</v>
      </c>
    </row>
    <row r="170" customFormat="false" ht="15" hidden="false" customHeight="false" outlineLevel="0" collapsed="false">
      <c r="A170" s="22" t="n">
        <v>46182</v>
      </c>
      <c r="B170" s="23" t="s">
        <v>771</v>
      </c>
      <c r="C170" s="23" t="s">
        <v>772</v>
      </c>
      <c r="D170" s="23" t="s">
        <v>773</v>
      </c>
      <c r="E170" s="23" t="s">
        <v>270</v>
      </c>
      <c r="F170" s="23" t="s">
        <v>774</v>
      </c>
      <c r="G170" s="23" t="s">
        <v>110</v>
      </c>
      <c r="H170" s="23" t="s">
        <v>775</v>
      </c>
      <c r="J170" s="24" t="n">
        <v>250</v>
      </c>
      <c r="K170" s="0" t="n">
        <v>17795</v>
      </c>
      <c r="L170" s="23" t="s">
        <v>92</v>
      </c>
      <c r="M170" s="0" t="n">
        <v>3</v>
      </c>
      <c r="N170" s="23" t="s">
        <v>93</v>
      </c>
      <c r="O170" s="0" t="n">
        <v>201</v>
      </c>
      <c r="P170" s="23" t="s">
        <v>94</v>
      </c>
      <c r="Q170" s="23" t="s">
        <v>770</v>
      </c>
      <c r="R170" s="23" t="n">
        <f aca="false">YEAR(A170)</f>
        <v>2026</v>
      </c>
      <c r="S170" s="23" t="n">
        <f aca="false">IF(R170=2026,1,0)</f>
        <v>1</v>
      </c>
      <c r="T170" s="23" t="n">
        <f aca="false">IF(OR(P170="Individual",P170="Committee",P170="Union/Association",P170="Aggregated Unitemized Receipts"),1,0)</f>
        <v>1</v>
      </c>
      <c r="U170" s="0" t="str">
        <f aca="false">UPPER(TRIM(E170))</f>
        <v>OH</v>
      </c>
      <c r="V170" s="23" t="n">
        <f aca="false">IF(U170="MA",1,0)</f>
        <v>0</v>
      </c>
      <c r="W170" s="23" t="n">
        <f aca="false">IF(OR(ISNUMBER(SEARCH("malden",G170)),ISNUMBER(SEARCH("malden",H170))),1,0)</f>
        <v>0</v>
      </c>
      <c r="X170" s="23" t="n">
        <f aca="false">IF(AND(TRIM(G170)="",TRIM(H170)=""),1,0)</f>
        <v>0</v>
      </c>
    </row>
    <row r="171" customFormat="false" ht="15" hidden="false" customHeight="false" outlineLevel="0" collapsed="false">
      <c r="A171" s="22" t="n">
        <v>46182</v>
      </c>
      <c r="B171" s="23" t="s">
        <v>776</v>
      </c>
      <c r="C171" s="23" t="s">
        <v>777</v>
      </c>
      <c r="D171" s="23" t="s">
        <v>778</v>
      </c>
      <c r="E171" s="23" t="s">
        <v>99</v>
      </c>
      <c r="F171" s="23" t="s">
        <v>779</v>
      </c>
      <c r="G171" s="23" t="s">
        <v>780</v>
      </c>
      <c r="H171" s="23" t="s">
        <v>781</v>
      </c>
      <c r="J171" s="24" t="n">
        <v>100</v>
      </c>
      <c r="K171" s="0" t="n">
        <v>17795</v>
      </c>
      <c r="L171" s="23" t="s">
        <v>92</v>
      </c>
      <c r="M171" s="0" t="n">
        <v>3</v>
      </c>
      <c r="N171" s="23" t="s">
        <v>93</v>
      </c>
      <c r="O171" s="0" t="n">
        <v>201</v>
      </c>
      <c r="P171" s="23" t="s">
        <v>94</v>
      </c>
      <c r="Q171" s="23" t="s">
        <v>770</v>
      </c>
      <c r="R171" s="23" t="n">
        <f aca="false">YEAR(A171)</f>
        <v>2026</v>
      </c>
      <c r="S171" s="23" t="n">
        <f aca="false">IF(R171=2026,1,0)</f>
        <v>1</v>
      </c>
      <c r="T171" s="23" t="n">
        <f aca="false">IF(OR(P171="Individual",P171="Committee",P171="Union/Association",P171="Aggregated Unitemized Receipts"),1,0)</f>
        <v>1</v>
      </c>
      <c r="U171" s="0" t="str">
        <f aca="false">UPPER(TRIM(E171))</f>
        <v>MA</v>
      </c>
      <c r="V171" s="23" t="n">
        <f aca="false">IF(U171="MA",1,0)</f>
        <v>1</v>
      </c>
      <c r="W171" s="23" t="n">
        <f aca="false">IF(OR(ISNUMBER(SEARCH("malden",G171)),ISNUMBER(SEARCH("malden",H171))),1,0)</f>
        <v>0</v>
      </c>
      <c r="X171" s="23" t="n">
        <f aca="false">IF(AND(TRIM(G171)="",TRIM(H171)=""),1,0)</f>
        <v>0</v>
      </c>
    </row>
    <row r="172" customFormat="false" ht="15" hidden="false" customHeight="false" outlineLevel="0" collapsed="false">
      <c r="A172" s="22" t="n">
        <v>46182</v>
      </c>
      <c r="B172" s="23" t="s">
        <v>782</v>
      </c>
      <c r="C172" s="23" t="s">
        <v>783</v>
      </c>
      <c r="D172" s="23" t="s">
        <v>675</v>
      </c>
      <c r="E172" s="23" t="s">
        <v>676</v>
      </c>
      <c r="F172" s="23" t="s">
        <v>784</v>
      </c>
      <c r="G172" s="23" t="s">
        <v>91</v>
      </c>
      <c r="J172" s="24" t="n">
        <v>100</v>
      </c>
      <c r="K172" s="0" t="n">
        <v>17795</v>
      </c>
      <c r="L172" s="23" t="s">
        <v>92</v>
      </c>
      <c r="M172" s="0" t="n">
        <v>3</v>
      </c>
      <c r="N172" s="23" t="s">
        <v>93</v>
      </c>
      <c r="O172" s="0" t="n">
        <v>201</v>
      </c>
      <c r="P172" s="23" t="s">
        <v>94</v>
      </c>
      <c r="Q172" s="23" t="s">
        <v>770</v>
      </c>
      <c r="R172" s="23" t="n">
        <f aca="false">YEAR(A172)</f>
        <v>2026</v>
      </c>
      <c r="S172" s="23" t="n">
        <f aca="false">IF(R172=2026,1,0)</f>
        <v>1</v>
      </c>
      <c r="T172" s="23" t="n">
        <f aca="false">IF(OR(P172="Individual",P172="Committee",P172="Union/Association",P172="Aggregated Unitemized Receipts"),1,0)</f>
        <v>1</v>
      </c>
      <c r="U172" s="0" t="str">
        <f aca="false">UPPER(TRIM(E172))</f>
        <v>PA</v>
      </c>
      <c r="V172" s="23" t="n">
        <f aca="false">IF(U172="MA",1,0)</f>
        <v>0</v>
      </c>
      <c r="W172" s="23" t="n">
        <f aca="false">IF(OR(ISNUMBER(SEARCH("malden",G172)),ISNUMBER(SEARCH("malden",H172))),1,0)</f>
        <v>0</v>
      </c>
      <c r="X172" s="23" t="n">
        <f aca="false">IF(AND(TRIM(G172)="",TRIM(H172)=""),1,0)</f>
        <v>0</v>
      </c>
    </row>
    <row r="173" customFormat="false" ht="15" hidden="false" customHeight="false" outlineLevel="0" collapsed="false">
      <c r="A173" s="22" t="n">
        <v>46182</v>
      </c>
      <c r="B173" s="23" t="s">
        <v>785</v>
      </c>
      <c r="C173" s="23" t="s">
        <v>786</v>
      </c>
      <c r="D173" s="23" t="s">
        <v>593</v>
      </c>
      <c r="E173" s="23" t="s">
        <v>270</v>
      </c>
      <c r="F173" s="23" t="s">
        <v>787</v>
      </c>
      <c r="G173" s="23" t="s">
        <v>91</v>
      </c>
      <c r="H173" s="23" t="s">
        <v>91</v>
      </c>
      <c r="J173" s="24" t="n">
        <v>50</v>
      </c>
      <c r="K173" s="0" t="n">
        <v>17795</v>
      </c>
      <c r="L173" s="23" t="s">
        <v>92</v>
      </c>
      <c r="M173" s="0" t="n">
        <v>3</v>
      </c>
      <c r="N173" s="23" t="s">
        <v>93</v>
      </c>
      <c r="O173" s="0" t="n">
        <v>201</v>
      </c>
      <c r="P173" s="23" t="s">
        <v>94</v>
      </c>
      <c r="Q173" s="23" t="s">
        <v>770</v>
      </c>
      <c r="R173" s="23" t="n">
        <f aca="false">YEAR(A173)</f>
        <v>2026</v>
      </c>
      <c r="S173" s="23" t="n">
        <f aca="false">IF(R173=2026,1,0)</f>
        <v>1</v>
      </c>
      <c r="T173" s="23" t="n">
        <f aca="false">IF(OR(P173="Individual",P173="Committee",P173="Union/Association",P173="Aggregated Unitemized Receipts"),1,0)</f>
        <v>1</v>
      </c>
      <c r="U173" s="0" t="str">
        <f aca="false">UPPER(TRIM(E173))</f>
        <v>OH</v>
      </c>
      <c r="V173" s="23" t="n">
        <f aca="false">IF(U173="MA",1,0)</f>
        <v>0</v>
      </c>
      <c r="W173" s="23" t="n">
        <f aca="false">IF(OR(ISNUMBER(SEARCH("malden",G173)),ISNUMBER(SEARCH("malden",H173))),1,0)</f>
        <v>0</v>
      </c>
      <c r="X173" s="23" t="n">
        <f aca="false">IF(AND(TRIM(G173)="",TRIM(H173)=""),1,0)</f>
        <v>0</v>
      </c>
    </row>
    <row r="174" customFormat="false" ht="15" hidden="false" customHeight="false" outlineLevel="0" collapsed="false">
      <c r="A174" s="22" t="n">
        <v>46182</v>
      </c>
      <c r="B174" s="23" t="s">
        <v>788</v>
      </c>
      <c r="C174" s="23" t="s">
        <v>247</v>
      </c>
      <c r="D174" s="23" t="s">
        <v>98</v>
      </c>
      <c r="E174" s="23" t="s">
        <v>99</v>
      </c>
      <c r="F174" s="23" t="s">
        <v>100</v>
      </c>
      <c r="G174" s="23" t="s">
        <v>121</v>
      </c>
      <c r="H174" s="23" t="s">
        <v>789</v>
      </c>
      <c r="J174" s="24" t="n">
        <v>250</v>
      </c>
      <c r="K174" s="0" t="n">
        <v>17795</v>
      </c>
      <c r="L174" s="23" t="s">
        <v>92</v>
      </c>
      <c r="M174" s="0" t="n">
        <v>3</v>
      </c>
      <c r="N174" s="23" t="s">
        <v>93</v>
      </c>
      <c r="O174" s="0" t="n">
        <v>201</v>
      </c>
      <c r="P174" s="23" t="s">
        <v>94</v>
      </c>
      <c r="Q174" s="23" t="s">
        <v>770</v>
      </c>
      <c r="R174" s="23" t="n">
        <f aca="false">YEAR(A174)</f>
        <v>2026</v>
      </c>
      <c r="S174" s="23" t="n">
        <f aca="false">IF(R174=2026,1,0)</f>
        <v>1</v>
      </c>
      <c r="T174" s="23" t="n">
        <f aca="false">IF(OR(P174="Individual",P174="Committee",P174="Union/Association",P174="Aggregated Unitemized Receipts"),1,0)</f>
        <v>1</v>
      </c>
      <c r="U174" s="0" t="str">
        <f aca="false">UPPER(TRIM(E174))</f>
        <v>MA</v>
      </c>
      <c r="V174" s="23" t="n">
        <f aca="false">IF(U174="MA",1,0)</f>
        <v>1</v>
      </c>
      <c r="W174" s="23" t="n">
        <f aca="false">IF(OR(ISNUMBER(SEARCH("malden",G174)),ISNUMBER(SEARCH("malden",H174))),1,0)</f>
        <v>0</v>
      </c>
      <c r="X174" s="23" t="n">
        <f aca="false">IF(AND(TRIM(G174)="",TRIM(H174)=""),1,0)</f>
        <v>0</v>
      </c>
    </row>
    <row r="175" customFormat="false" ht="15" hidden="false" customHeight="false" outlineLevel="0" collapsed="false">
      <c r="A175" s="22" t="n">
        <v>46182</v>
      </c>
      <c r="B175" s="23" t="s">
        <v>790</v>
      </c>
      <c r="C175" s="23" t="s">
        <v>791</v>
      </c>
      <c r="D175" s="23" t="s">
        <v>98</v>
      </c>
      <c r="E175" s="23" t="s">
        <v>99</v>
      </c>
      <c r="F175" s="23" t="s">
        <v>100</v>
      </c>
      <c r="G175" s="23" t="s">
        <v>792</v>
      </c>
      <c r="H175" s="23" t="s">
        <v>793</v>
      </c>
      <c r="J175" s="24" t="n">
        <v>250</v>
      </c>
      <c r="K175" s="0" t="n">
        <v>17795</v>
      </c>
      <c r="L175" s="23" t="s">
        <v>92</v>
      </c>
      <c r="M175" s="0" t="n">
        <v>3</v>
      </c>
      <c r="N175" s="23" t="s">
        <v>93</v>
      </c>
      <c r="O175" s="0" t="n">
        <v>201</v>
      </c>
      <c r="P175" s="23" t="s">
        <v>94</v>
      </c>
      <c r="Q175" s="23" t="s">
        <v>770</v>
      </c>
      <c r="R175" s="23" t="n">
        <f aca="false">YEAR(A175)</f>
        <v>2026</v>
      </c>
      <c r="S175" s="23" t="n">
        <f aca="false">IF(R175=2026,1,0)</f>
        <v>1</v>
      </c>
      <c r="T175" s="23" t="n">
        <f aca="false">IF(OR(P175="Individual",P175="Committee",P175="Union/Association",P175="Aggregated Unitemized Receipts"),1,0)</f>
        <v>1</v>
      </c>
      <c r="U175" s="0" t="str">
        <f aca="false">UPPER(TRIM(E175))</f>
        <v>MA</v>
      </c>
      <c r="V175" s="23" t="n">
        <f aca="false">IF(U175="MA",1,0)</f>
        <v>1</v>
      </c>
      <c r="W175" s="23" t="n">
        <f aca="false">IF(OR(ISNUMBER(SEARCH("malden",G175)),ISNUMBER(SEARCH("malden",H175))),1,0)</f>
        <v>0</v>
      </c>
      <c r="X175" s="23" t="n">
        <f aca="false">IF(AND(TRIM(G175)="",TRIM(H175)=""),1,0)</f>
        <v>0</v>
      </c>
    </row>
    <row r="176" customFormat="false" ht="15" hidden="false" customHeight="false" outlineLevel="0" collapsed="false">
      <c r="A176" s="22" t="n">
        <v>46182</v>
      </c>
      <c r="B176" s="23" t="s">
        <v>794</v>
      </c>
      <c r="C176" s="23" t="s">
        <v>795</v>
      </c>
      <c r="D176" s="23" t="s">
        <v>796</v>
      </c>
      <c r="E176" s="23" t="s">
        <v>257</v>
      </c>
      <c r="F176" s="23" t="s">
        <v>797</v>
      </c>
      <c r="G176" s="23" t="s">
        <v>454</v>
      </c>
      <c r="H176" s="23" t="s">
        <v>798</v>
      </c>
      <c r="J176" s="24" t="n">
        <v>100</v>
      </c>
      <c r="K176" s="0" t="n">
        <v>17795</v>
      </c>
      <c r="L176" s="23" t="s">
        <v>92</v>
      </c>
      <c r="M176" s="0" t="n">
        <v>3</v>
      </c>
      <c r="N176" s="23" t="s">
        <v>93</v>
      </c>
      <c r="O176" s="0" t="n">
        <v>201</v>
      </c>
      <c r="P176" s="23" t="s">
        <v>94</v>
      </c>
      <c r="Q176" s="23" t="s">
        <v>770</v>
      </c>
      <c r="R176" s="23" t="n">
        <f aca="false">YEAR(A176)</f>
        <v>2026</v>
      </c>
      <c r="S176" s="23" t="n">
        <f aca="false">IF(R176=2026,1,0)</f>
        <v>1</v>
      </c>
      <c r="T176" s="23" t="n">
        <f aca="false">IF(OR(P176="Individual",P176="Committee",P176="Union/Association",P176="Aggregated Unitemized Receipts"),1,0)</f>
        <v>1</v>
      </c>
      <c r="U176" s="0" t="str">
        <f aca="false">UPPER(TRIM(E176))</f>
        <v>CA</v>
      </c>
      <c r="V176" s="23" t="n">
        <f aca="false">IF(U176="MA",1,0)</f>
        <v>0</v>
      </c>
      <c r="W176" s="23" t="n">
        <f aca="false">IF(OR(ISNUMBER(SEARCH("malden",G176)),ISNUMBER(SEARCH("malden",H176))),1,0)</f>
        <v>0</v>
      </c>
      <c r="X176" s="23" t="n">
        <f aca="false">IF(AND(TRIM(G176)="",TRIM(H176)=""),1,0)</f>
        <v>0</v>
      </c>
    </row>
    <row r="177" customFormat="false" ht="15" hidden="false" customHeight="false" outlineLevel="0" collapsed="false">
      <c r="A177" s="22" t="n">
        <v>46175</v>
      </c>
      <c r="B177" s="23" t="s">
        <v>799</v>
      </c>
      <c r="C177" s="23" t="s">
        <v>800</v>
      </c>
      <c r="D177" s="23" t="s">
        <v>593</v>
      </c>
      <c r="E177" s="23" t="s">
        <v>270</v>
      </c>
      <c r="F177" s="23" t="s">
        <v>801</v>
      </c>
      <c r="G177" s="23" t="s">
        <v>91</v>
      </c>
      <c r="H177" s="23" t="s">
        <v>91</v>
      </c>
      <c r="J177" s="24" t="n">
        <v>25</v>
      </c>
      <c r="K177" s="0" t="n">
        <v>17795</v>
      </c>
      <c r="L177" s="23" t="s">
        <v>92</v>
      </c>
      <c r="M177" s="0" t="n">
        <v>3</v>
      </c>
      <c r="N177" s="23" t="s">
        <v>93</v>
      </c>
      <c r="O177" s="0" t="n">
        <v>201</v>
      </c>
      <c r="P177" s="23" t="s">
        <v>94</v>
      </c>
      <c r="Q177" s="23" t="s">
        <v>802</v>
      </c>
      <c r="R177" s="23" t="n">
        <f aca="false">YEAR(A177)</f>
        <v>2026</v>
      </c>
      <c r="S177" s="23" t="n">
        <f aca="false">IF(R177=2026,1,0)</f>
        <v>1</v>
      </c>
      <c r="T177" s="23" t="n">
        <f aca="false">IF(OR(P177="Individual",P177="Committee",P177="Union/Association",P177="Aggregated Unitemized Receipts"),1,0)</f>
        <v>1</v>
      </c>
      <c r="U177" s="0" t="str">
        <f aca="false">UPPER(TRIM(E177))</f>
        <v>OH</v>
      </c>
      <c r="V177" s="23" t="n">
        <f aca="false">IF(U177="MA",1,0)</f>
        <v>0</v>
      </c>
      <c r="W177" s="23" t="n">
        <f aca="false">IF(OR(ISNUMBER(SEARCH("malden",G177)),ISNUMBER(SEARCH("malden",H177))),1,0)</f>
        <v>0</v>
      </c>
      <c r="X177" s="23" t="n">
        <f aca="false">IF(AND(TRIM(G177)="",TRIM(H177)=""),1,0)</f>
        <v>0</v>
      </c>
    </row>
    <row r="178" customFormat="false" ht="15" hidden="false" customHeight="false" outlineLevel="0" collapsed="false">
      <c r="A178" s="22" t="n">
        <v>46175</v>
      </c>
      <c r="B178" s="23" t="s">
        <v>803</v>
      </c>
      <c r="C178" s="23" t="s">
        <v>804</v>
      </c>
      <c r="D178" s="23" t="s">
        <v>675</v>
      </c>
      <c r="E178" s="23" t="s">
        <v>676</v>
      </c>
      <c r="F178" s="23" t="s">
        <v>805</v>
      </c>
      <c r="G178" s="23" t="s">
        <v>166</v>
      </c>
      <c r="H178" s="23" t="s">
        <v>167</v>
      </c>
      <c r="J178" s="24" t="n">
        <v>100</v>
      </c>
      <c r="K178" s="0" t="n">
        <v>17795</v>
      </c>
      <c r="L178" s="23" t="s">
        <v>92</v>
      </c>
      <c r="M178" s="0" t="n">
        <v>3</v>
      </c>
      <c r="N178" s="23" t="s">
        <v>93</v>
      </c>
      <c r="O178" s="0" t="n">
        <v>201</v>
      </c>
      <c r="P178" s="23" t="s">
        <v>94</v>
      </c>
      <c r="Q178" s="23" t="s">
        <v>802</v>
      </c>
      <c r="R178" s="23" t="n">
        <f aca="false">YEAR(A178)</f>
        <v>2026</v>
      </c>
      <c r="S178" s="23" t="n">
        <f aca="false">IF(R178=2026,1,0)</f>
        <v>1</v>
      </c>
      <c r="T178" s="23" t="n">
        <f aca="false">IF(OR(P178="Individual",P178="Committee",P178="Union/Association",P178="Aggregated Unitemized Receipts"),1,0)</f>
        <v>1</v>
      </c>
      <c r="U178" s="0" t="str">
        <f aca="false">UPPER(TRIM(E178))</f>
        <v>PA</v>
      </c>
      <c r="V178" s="23" t="n">
        <f aca="false">IF(U178="MA",1,0)</f>
        <v>0</v>
      </c>
      <c r="W178" s="23" t="n">
        <f aca="false">IF(OR(ISNUMBER(SEARCH("malden",G178)),ISNUMBER(SEARCH("malden",H178))),1,0)</f>
        <v>0</v>
      </c>
      <c r="X178" s="23" t="n">
        <f aca="false">IF(AND(TRIM(G178)="",TRIM(H178)=""),1,0)</f>
        <v>0</v>
      </c>
    </row>
    <row r="179" customFormat="false" ht="15" hidden="false" customHeight="false" outlineLevel="0" collapsed="false">
      <c r="A179" s="22" t="n">
        <v>46175</v>
      </c>
      <c r="B179" s="23" t="s">
        <v>806</v>
      </c>
      <c r="C179" s="23" t="s">
        <v>807</v>
      </c>
      <c r="D179" s="23" t="s">
        <v>593</v>
      </c>
      <c r="E179" s="23" t="s">
        <v>270</v>
      </c>
      <c r="F179" s="23" t="s">
        <v>808</v>
      </c>
      <c r="G179" s="23" t="s">
        <v>91</v>
      </c>
      <c r="J179" s="24" t="n">
        <v>50</v>
      </c>
      <c r="K179" s="0" t="n">
        <v>17795</v>
      </c>
      <c r="L179" s="23" t="s">
        <v>92</v>
      </c>
      <c r="M179" s="0" t="n">
        <v>3</v>
      </c>
      <c r="N179" s="23" t="s">
        <v>93</v>
      </c>
      <c r="O179" s="0" t="n">
        <v>201</v>
      </c>
      <c r="P179" s="23" t="s">
        <v>94</v>
      </c>
      <c r="Q179" s="23" t="s">
        <v>802</v>
      </c>
      <c r="R179" s="23" t="n">
        <f aca="false">YEAR(A179)</f>
        <v>2026</v>
      </c>
      <c r="S179" s="23" t="n">
        <f aca="false">IF(R179=2026,1,0)</f>
        <v>1</v>
      </c>
      <c r="T179" s="23" t="n">
        <f aca="false">IF(OR(P179="Individual",P179="Committee",P179="Union/Association",P179="Aggregated Unitemized Receipts"),1,0)</f>
        <v>1</v>
      </c>
      <c r="U179" s="0" t="str">
        <f aca="false">UPPER(TRIM(E179))</f>
        <v>OH</v>
      </c>
      <c r="V179" s="23" t="n">
        <f aca="false">IF(U179="MA",1,0)</f>
        <v>0</v>
      </c>
      <c r="W179" s="23" t="n">
        <f aca="false">IF(OR(ISNUMBER(SEARCH("malden",G179)),ISNUMBER(SEARCH("malden",H179))),1,0)</f>
        <v>0</v>
      </c>
      <c r="X179" s="23" t="n">
        <f aca="false">IF(AND(TRIM(G179)="",TRIM(H179)=""),1,0)</f>
        <v>0</v>
      </c>
    </row>
    <row r="180" customFormat="false" ht="15" hidden="false" customHeight="false" outlineLevel="0" collapsed="false">
      <c r="A180" s="22" t="n">
        <v>46175</v>
      </c>
      <c r="B180" s="23" t="s">
        <v>809</v>
      </c>
      <c r="C180" s="23" t="s">
        <v>810</v>
      </c>
      <c r="D180" s="23" t="s">
        <v>593</v>
      </c>
      <c r="E180" s="23" t="s">
        <v>270</v>
      </c>
      <c r="F180" s="23" t="s">
        <v>801</v>
      </c>
      <c r="G180" s="23" t="s">
        <v>298</v>
      </c>
      <c r="H180" s="23" t="s">
        <v>811</v>
      </c>
      <c r="J180" s="24" t="n">
        <v>25</v>
      </c>
      <c r="K180" s="0" t="n">
        <v>17795</v>
      </c>
      <c r="L180" s="23" t="s">
        <v>92</v>
      </c>
      <c r="M180" s="0" t="n">
        <v>3</v>
      </c>
      <c r="N180" s="23" t="s">
        <v>93</v>
      </c>
      <c r="O180" s="0" t="n">
        <v>201</v>
      </c>
      <c r="P180" s="23" t="s">
        <v>94</v>
      </c>
      <c r="Q180" s="23" t="s">
        <v>802</v>
      </c>
      <c r="R180" s="23" t="n">
        <f aca="false">YEAR(A180)</f>
        <v>2026</v>
      </c>
      <c r="S180" s="23" t="n">
        <f aca="false">IF(R180=2026,1,0)</f>
        <v>1</v>
      </c>
      <c r="T180" s="23" t="n">
        <f aca="false">IF(OR(P180="Individual",P180="Committee",P180="Union/Association",P180="Aggregated Unitemized Receipts"),1,0)</f>
        <v>1</v>
      </c>
      <c r="U180" s="0" t="str">
        <f aca="false">UPPER(TRIM(E180))</f>
        <v>OH</v>
      </c>
      <c r="V180" s="23" t="n">
        <f aca="false">IF(U180="MA",1,0)</f>
        <v>0</v>
      </c>
      <c r="W180" s="23" t="n">
        <f aca="false">IF(OR(ISNUMBER(SEARCH("malden",G180)),ISNUMBER(SEARCH("malden",H180))),1,0)</f>
        <v>0</v>
      </c>
      <c r="X180" s="23" t="n">
        <f aca="false">IF(AND(TRIM(G180)="",TRIM(H180)=""),1,0)</f>
        <v>0</v>
      </c>
    </row>
    <row r="181" customFormat="false" ht="15" hidden="false" customHeight="false" outlineLevel="0" collapsed="false">
      <c r="A181" s="22" t="n">
        <v>46175</v>
      </c>
      <c r="B181" s="23" t="s">
        <v>535</v>
      </c>
      <c r="C181" s="23" t="s">
        <v>536</v>
      </c>
      <c r="D181" s="23" t="s">
        <v>537</v>
      </c>
      <c r="E181" s="23" t="s">
        <v>257</v>
      </c>
      <c r="F181" s="23" t="s">
        <v>538</v>
      </c>
      <c r="G181" s="23" t="s">
        <v>539</v>
      </c>
      <c r="H181" s="23" t="s">
        <v>540</v>
      </c>
      <c r="J181" s="24" t="n">
        <v>70</v>
      </c>
      <c r="K181" s="0" t="n">
        <v>17795</v>
      </c>
      <c r="L181" s="23" t="s">
        <v>92</v>
      </c>
      <c r="M181" s="0" t="n">
        <v>3</v>
      </c>
      <c r="N181" s="23" t="s">
        <v>93</v>
      </c>
      <c r="O181" s="0" t="n">
        <v>201</v>
      </c>
      <c r="P181" s="23" t="s">
        <v>94</v>
      </c>
      <c r="Q181" s="23" t="s">
        <v>802</v>
      </c>
      <c r="R181" s="23" t="n">
        <f aca="false">YEAR(A181)</f>
        <v>2026</v>
      </c>
      <c r="S181" s="23" t="n">
        <f aca="false">IF(R181=2026,1,0)</f>
        <v>1</v>
      </c>
      <c r="T181" s="23" t="n">
        <f aca="false">IF(OR(P181="Individual",P181="Committee",P181="Union/Association",P181="Aggregated Unitemized Receipts"),1,0)</f>
        <v>1</v>
      </c>
      <c r="U181" s="0" t="str">
        <f aca="false">UPPER(TRIM(E181))</f>
        <v>CA</v>
      </c>
      <c r="V181" s="23" t="n">
        <f aca="false">IF(U181="MA",1,0)</f>
        <v>0</v>
      </c>
      <c r="W181" s="23" t="n">
        <f aca="false">IF(OR(ISNUMBER(SEARCH("malden",G181)),ISNUMBER(SEARCH("malden",H181))),1,0)</f>
        <v>0</v>
      </c>
      <c r="X181" s="23" t="n">
        <f aca="false">IF(AND(TRIM(G181)="",TRIM(H181)=""),1,0)</f>
        <v>0</v>
      </c>
    </row>
    <row r="182" customFormat="false" ht="15" hidden="false" customHeight="false" outlineLevel="0" collapsed="false">
      <c r="A182" s="22" t="n">
        <v>46175</v>
      </c>
      <c r="B182" s="23" t="s">
        <v>246</v>
      </c>
      <c r="C182" s="23" t="s">
        <v>247</v>
      </c>
      <c r="D182" s="23" t="s">
        <v>98</v>
      </c>
      <c r="E182" s="23" t="s">
        <v>99</v>
      </c>
      <c r="F182" s="23" t="s">
        <v>100</v>
      </c>
      <c r="G182" s="23" t="s">
        <v>812</v>
      </c>
      <c r="H182" s="23" t="s">
        <v>813</v>
      </c>
      <c r="J182" s="24" t="n">
        <v>100</v>
      </c>
      <c r="K182" s="0" t="n">
        <v>17795</v>
      </c>
      <c r="L182" s="23" t="s">
        <v>92</v>
      </c>
      <c r="M182" s="0" t="n">
        <v>3</v>
      </c>
      <c r="N182" s="23" t="s">
        <v>93</v>
      </c>
      <c r="O182" s="0" t="n">
        <v>201</v>
      </c>
      <c r="P182" s="23" t="s">
        <v>94</v>
      </c>
      <c r="Q182" s="23" t="s">
        <v>802</v>
      </c>
      <c r="R182" s="23" t="n">
        <f aca="false">YEAR(A182)</f>
        <v>2026</v>
      </c>
      <c r="S182" s="23" t="n">
        <f aca="false">IF(R182=2026,1,0)</f>
        <v>1</v>
      </c>
      <c r="T182" s="23" t="n">
        <f aca="false">IF(OR(P182="Individual",P182="Committee",P182="Union/Association",P182="Aggregated Unitemized Receipts"),1,0)</f>
        <v>1</v>
      </c>
      <c r="U182" s="0" t="str">
        <f aca="false">UPPER(TRIM(E182))</f>
        <v>MA</v>
      </c>
      <c r="V182" s="23" t="n">
        <f aca="false">IF(U182="MA",1,0)</f>
        <v>1</v>
      </c>
      <c r="W182" s="23" t="n">
        <f aca="false">IF(OR(ISNUMBER(SEARCH("malden",G182)),ISNUMBER(SEARCH("malden",H182))),1,0)</f>
        <v>0</v>
      </c>
      <c r="X182" s="23" t="n">
        <f aca="false">IF(AND(TRIM(G182)="",TRIM(H182)=""),1,0)</f>
        <v>0</v>
      </c>
    </row>
    <row r="183" customFormat="false" ht="15" hidden="false" customHeight="false" outlineLevel="0" collapsed="false">
      <c r="A183" s="22" t="n">
        <v>46175</v>
      </c>
      <c r="B183" s="23" t="s">
        <v>814</v>
      </c>
      <c r="C183" s="23" t="s">
        <v>815</v>
      </c>
      <c r="D183" s="23" t="s">
        <v>741</v>
      </c>
      <c r="E183" s="23" t="s">
        <v>742</v>
      </c>
      <c r="F183" s="23" t="s">
        <v>816</v>
      </c>
      <c r="G183" s="23" t="s">
        <v>817</v>
      </c>
      <c r="H183" s="23" t="s">
        <v>818</v>
      </c>
      <c r="J183" s="24" t="n">
        <v>100</v>
      </c>
      <c r="K183" s="0" t="n">
        <v>17795</v>
      </c>
      <c r="L183" s="23" t="s">
        <v>92</v>
      </c>
      <c r="M183" s="0" t="n">
        <v>3</v>
      </c>
      <c r="N183" s="23" t="s">
        <v>93</v>
      </c>
      <c r="O183" s="0" t="n">
        <v>201</v>
      </c>
      <c r="P183" s="23" t="s">
        <v>94</v>
      </c>
      <c r="Q183" s="23" t="s">
        <v>802</v>
      </c>
      <c r="R183" s="23" t="n">
        <f aca="false">YEAR(A183)</f>
        <v>2026</v>
      </c>
      <c r="S183" s="23" t="n">
        <f aca="false">IF(R183=2026,1,0)</f>
        <v>1</v>
      </c>
      <c r="T183" s="23" t="n">
        <f aca="false">IF(OR(P183="Individual",P183="Committee",P183="Union/Association",P183="Aggregated Unitemized Receipts"),1,0)</f>
        <v>1</v>
      </c>
      <c r="U183" s="0" t="str">
        <f aca="false">UPPER(TRIM(E183))</f>
        <v>RI</v>
      </c>
      <c r="V183" s="23" t="n">
        <f aca="false">IF(U183="MA",1,0)</f>
        <v>0</v>
      </c>
      <c r="W183" s="23" t="n">
        <f aca="false">IF(OR(ISNUMBER(SEARCH("malden",G183)),ISNUMBER(SEARCH("malden",H183))),1,0)</f>
        <v>0</v>
      </c>
      <c r="X183" s="23" t="n">
        <f aca="false">IF(AND(TRIM(G183)="",TRIM(H183)=""),1,0)</f>
        <v>0</v>
      </c>
    </row>
    <row r="184" customFormat="false" ht="15" hidden="false" customHeight="false" outlineLevel="0" collapsed="false">
      <c r="A184" s="22" t="n">
        <v>46175</v>
      </c>
      <c r="B184" s="23" t="s">
        <v>819</v>
      </c>
      <c r="C184" s="23" t="s">
        <v>820</v>
      </c>
      <c r="D184" s="23" t="s">
        <v>98</v>
      </c>
      <c r="E184" s="23" t="s">
        <v>99</v>
      </c>
      <c r="F184" s="23" t="s">
        <v>100</v>
      </c>
      <c r="G184" s="23" t="s">
        <v>821</v>
      </c>
      <c r="H184" s="23" t="s">
        <v>822</v>
      </c>
      <c r="J184" s="24" t="n">
        <v>1000</v>
      </c>
      <c r="K184" s="0" t="n">
        <v>17795</v>
      </c>
      <c r="L184" s="23" t="s">
        <v>92</v>
      </c>
      <c r="M184" s="0" t="n">
        <v>3</v>
      </c>
      <c r="N184" s="23" t="s">
        <v>93</v>
      </c>
      <c r="O184" s="0" t="n">
        <v>201</v>
      </c>
      <c r="P184" s="23" t="s">
        <v>94</v>
      </c>
      <c r="Q184" s="23" t="s">
        <v>802</v>
      </c>
      <c r="R184" s="23" t="n">
        <f aca="false">YEAR(A184)</f>
        <v>2026</v>
      </c>
      <c r="S184" s="23" t="n">
        <f aca="false">IF(R184=2026,1,0)</f>
        <v>1</v>
      </c>
      <c r="T184" s="23" t="n">
        <f aca="false">IF(OR(P184="Individual",P184="Committee",P184="Union/Association",P184="Aggregated Unitemized Receipts"),1,0)</f>
        <v>1</v>
      </c>
      <c r="U184" s="0" t="str">
        <f aca="false">UPPER(TRIM(E184))</f>
        <v>MA</v>
      </c>
      <c r="V184" s="23" t="n">
        <f aca="false">IF(U184="MA",1,0)</f>
        <v>1</v>
      </c>
      <c r="W184" s="23" t="n">
        <f aca="false">IF(OR(ISNUMBER(SEARCH("malden",G184)),ISNUMBER(SEARCH("malden",H184))),1,0)</f>
        <v>0</v>
      </c>
      <c r="X184" s="23" t="n">
        <f aca="false">IF(AND(TRIM(G184)="",TRIM(H184)=""),1,0)</f>
        <v>0</v>
      </c>
    </row>
    <row r="185" customFormat="false" ht="15" hidden="false" customHeight="false" outlineLevel="0" collapsed="false">
      <c r="A185" s="22" t="n">
        <v>46175</v>
      </c>
      <c r="B185" s="23" t="s">
        <v>823</v>
      </c>
      <c r="C185" s="23" t="s">
        <v>824</v>
      </c>
      <c r="D185" s="23" t="s">
        <v>593</v>
      </c>
      <c r="E185" s="23" t="s">
        <v>270</v>
      </c>
      <c r="F185" s="23" t="s">
        <v>808</v>
      </c>
      <c r="G185" s="23" t="s">
        <v>298</v>
      </c>
      <c r="H185" s="23" t="s">
        <v>825</v>
      </c>
      <c r="J185" s="24" t="n">
        <v>100</v>
      </c>
      <c r="K185" s="0" t="n">
        <v>17795</v>
      </c>
      <c r="L185" s="23" t="s">
        <v>92</v>
      </c>
      <c r="M185" s="0" t="n">
        <v>3</v>
      </c>
      <c r="N185" s="23" t="s">
        <v>93</v>
      </c>
      <c r="O185" s="0" t="n">
        <v>201</v>
      </c>
      <c r="P185" s="23" t="s">
        <v>94</v>
      </c>
      <c r="Q185" s="23" t="s">
        <v>802</v>
      </c>
      <c r="R185" s="23" t="n">
        <f aca="false">YEAR(A185)</f>
        <v>2026</v>
      </c>
      <c r="S185" s="23" t="n">
        <f aca="false">IF(R185=2026,1,0)</f>
        <v>1</v>
      </c>
      <c r="T185" s="23" t="n">
        <f aca="false">IF(OR(P185="Individual",P185="Committee",P185="Union/Association",P185="Aggregated Unitemized Receipts"),1,0)</f>
        <v>1</v>
      </c>
      <c r="U185" s="0" t="str">
        <f aca="false">UPPER(TRIM(E185))</f>
        <v>OH</v>
      </c>
      <c r="V185" s="23" t="n">
        <f aca="false">IF(U185="MA",1,0)</f>
        <v>0</v>
      </c>
      <c r="W185" s="23" t="n">
        <f aca="false">IF(OR(ISNUMBER(SEARCH("malden",G185)),ISNUMBER(SEARCH("malden",H185))),1,0)</f>
        <v>0</v>
      </c>
      <c r="X185" s="23" t="n">
        <f aca="false">IF(AND(TRIM(G185)="",TRIM(H185)=""),1,0)</f>
        <v>0</v>
      </c>
    </row>
    <row r="186" customFormat="false" ht="15" hidden="false" customHeight="false" outlineLevel="0" collapsed="false">
      <c r="A186" s="22" t="n">
        <v>46175</v>
      </c>
      <c r="B186" s="23" t="s">
        <v>826</v>
      </c>
      <c r="C186" s="23" t="s">
        <v>827</v>
      </c>
      <c r="D186" s="23" t="s">
        <v>828</v>
      </c>
      <c r="E186" s="23" t="s">
        <v>89</v>
      </c>
      <c r="F186" s="23" t="s">
        <v>829</v>
      </c>
      <c r="G186" s="23" t="s">
        <v>91</v>
      </c>
      <c r="J186" s="24" t="n">
        <v>100</v>
      </c>
      <c r="K186" s="0" t="n">
        <v>17795</v>
      </c>
      <c r="L186" s="23" t="s">
        <v>92</v>
      </c>
      <c r="M186" s="0" t="n">
        <v>3</v>
      </c>
      <c r="N186" s="23" t="s">
        <v>93</v>
      </c>
      <c r="O186" s="0" t="n">
        <v>201</v>
      </c>
      <c r="P186" s="23" t="s">
        <v>94</v>
      </c>
      <c r="Q186" s="23" t="s">
        <v>802</v>
      </c>
      <c r="R186" s="23" t="n">
        <f aca="false">YEAR(A186)</f>
        <v>2026</v>
      </c>
      <c r="S186" s="23" t="n">
        <f aca="false">IF(R186=2026,1,0)</f>
        <v>1</v>
      </c>
      <c r="T186" s="23" t="n">
        <f aca="false">IF(OR(P186="Individual",P186="Committee",P186="Union/Association",P186="Aggregated Unitemized Receipts"),1,0)</f>
        <v>1</v>
      </c>
      <c r="U186" s="0" t="str">
        <f aca="false">UPPER(TRIM(E186))</f>
        <v>NY</v>
      </c>
      <c r="V186" s="23" t="n">
        <f aca="false">IF(U186="MA",1,0)</f>
        <v>0</v>
      </c>
      <c r="W186" s="23" t="n">
        <f aca="false">IF(OR(ISNUMBER(SEARCH("malden",G186)),ISNUMBER(SEARCH("malden",H186))),1,0)</f>
        <v>0</v>
      </c>
      <c r="X186" s="23" t="n">
        <f aca="false">IF(AND(TRIM(G186)="",TRIM(H186)=""),1,0)</f>
        <v>0</v>
      </c>
    </row>
    <row r="187" customFormat="false" ht="15" hidden="false" customHeight="false" outlineLevel="0" collapsed="false">
      <c r="A187" s="22" t="n">
        <v>46175</v>
      </c>
      <c r="B187" s="23" t="s">
        <v>830</v>
      </c>
      <c r="C187" s="23" t="s">
        <v>831</v>
      </c>
      <c r="D187" s="23" t="s">
        <v>832</v>
      </c>
      <c r="E187" s="23" t="s">
        <v>89</v>
      </c>
      <c r="F187" s="23" t="s">
        <v>833</v>
      </c>
      <c r="G187" s="23" t="s">
        <v>834</v>
      </c>
      <c r="H187" s="23" t="s">
        <v>835</v>
      </c>
      <c r="J187" s="24" t="n">
        <v>500</v>
      </c>
      <c r="K187" s="0" t="n">
        <v>17795</v>
      </c>
      <c r="L187" s="23" t="s">
        <v>92</v>
      </c>
      <c r="M187" s="0" t="n">
        <v>3</v>
      </c>
      <c r="N187" s="23" t="s">
        <v>93</v>
      </c>
      <c r="O187" s="0" t="n">
        <v>201</v>
      </c>
      <c r="P187" s="23" t="s">
        <v>94</v>
      </c>
      <c r="Q187" s="23" t="s">
        <v>802</v>
      </c>
      <c r="R187" s="23" t="n">
        <f aca="false">YEAR(A187)</f>
        <v>2026</v>
      </c>
      <c r="S187" s="23" t="n">
        <f aca="false">IF(R187=2026,1,0)</f>
        <v>1</v>
      </c>
      <c r="T187" s="23" t="n">
        <f aca="false">IF(OR(P187="Individual",P187="Committee",P187="Union/Association",P187="Aggregated Unitemized Receipts"),1,0)</f>
        <v>1</v>
      </c>
      <c r="U187" s="0" t="str">
        <f aca="false">UPPER(TRIM(E187))</f>
        <v>NY</v>
      </c>
      <c r="V187" s="23" t="n">
        <f aca="false">IF(U187="MA",1,0)</f>
        <v>0</v>
      </c>
      <c r="W187" s="23" t="n">
        <f aca="false">IF(OR(ISNUMBER(SEARCH("malden",G187)),ISNUMBER(SEARCH("malden",H187))),1,0)</f>
        <v>0</v>
      </c>
      <c r="X187" s="23" t="n">
        <f aca="false">IF(AND(TRIM(G187)="",TRIM(H187)=""),1,0)</f>
        <v>0</v>
      </c>
    </row>
    <row r="188" customFormat="false" ht="15" hidden="false" customHeight="false" outlineLevel="0" collapsed="false">
      <c r="A188" s="22" t="n">
        <v>46175</v>
      </c>
      <c r="B188" s="23" t="s">
        <v>836</v>
      </c>
      <c r="C188" s="23" t="s">
        <v>837</v>
      </c>
      <c r="D188" s="23" t="s">
        <v>838</v>
      </c>
      <c r="E188" s="23" t="s">
        <v>270</v>
      </c>
      <c r="F188" s="23" t="s">
        <v>839</v>
      </c>
      <c r="G188" s="23" t="s">
        <v>166</v>
      </c>
      <c r="H188" s="23" t="s">
        <v>167</v>
      </c>
      <c r="J188" s="24" t="n">
        <v>50</v>
      </c>
      <c r="K188" s="0" t="n">
        <v>17795</v>
      </c>
      <c r="L188" s="23" t="s">
        <v>92</v>
      </c>
      <c r="M188" s="0" t="n">
        <v>3</v>
      </c>
      <c r="N188" s="23" t="s">
        <v>93</v>
      </c>
      <c r="O188" s="0" t="n">
        <v>201</v>
      </c>
      <c r="P188" s="23" t="s">
        <v>94</v>
      </c>
      <c r="Q188" s="23" t="s">
        <v>802</v>
      </c>
      <c r="R188" s="23" t="n">
        <f aca="false">YEAR(A188)</f>
        <v>2026</v>
      </c>
      <c r="S188" s="23" t="n">
        <f aca="false">IF(R188=2026,1,0)</f>
        <v>1</v>
      </c>
      <c r="T188" s="23" t="n">
        <f aca="false">IF(OR(P188="Individual",P188="Committee",P188="Union/Association",P188="Aggregated Unitemized Receipts"),1,0)</f>
        <v>1</v>
      </c>
      <c r="U188" s="0" t="str">
        <f aca="false">UPPER(TRIM(E188))</f>
        <v>OH</v>
      </c>
      <c r="V188" s="23" t="n">
        <f aca="false">IF(U188="MA",1,0)</f>
        <v>0</v>
      </c>
      <c r="W188" s="23" t="n">
        <f aca="false">IF(OR(ISNUMBER(SEARCH("malden",G188)),ISNUMBER(SEARCH("malden",H188))),1,0)</f>
        <v>0</v>
      </c>
      <c r="X188" s="23" t="n">
        <f aca="false">IF(AND(TRIM(G188)="",TRIM(H188)=""),1,0)</f>
        <v>0</v>
      </c>
    </row>
    <row r="189" customFormat="false" ht="15" hidden="false" customHeight="false" outlineLevel="0" collapsed="false">
      <c r="A189" s="22" t="n">
        <v>46169</v>
      </c>
      <c r="B189" s="23" t="s">
        <v>840</v>
      </c>
      <c r="C189" s="23" t="s">
        <v>841</v>
      </c>
      <c r="D189" s="23" t="s">
        <v>842</v>
      </c>
      <c r="E189" s="23" t="s">
        <v>270</v>
      </c>
      <c r="F189" s="23" t="s">
        <v>843</v>
      </c>
      <c r="G189" s="23" t="s">
        <v>661</v>
      </c>
      <c r="H189" s="23" t="s">
        <v>844</v>
      </c>
      <c r="J189" s="24" t="n">
        <v>50</v>
      </c>
      <c r="K189" s="0" t="n">
        <v>17795</v>
      </c>
      <c r="L189" s="23" t="s">
        <v>92</v>
      </c>
      <c r="M189" s="0" t="n">
        <v>3</v>
      </c>
      <c r="N189" s="23" t="s">
        <v>93</v>
      </c>
      <c r="O189" s="0" t="n">
        <v>201</v>
      </c>
      <c r="P189" s="23" t="s">
        <v>94</v>
      </c>
      <c r="Q189" s="23" t="s">
        <v>845</v>
      </c>
      <c r="R189" s="23" t="n">
        <f aca="false">YEAR(A189)</f>
        <v>2026</v>
      </c>
      <c r="S189" s="23" t="n">
        <f aca="false">IF(R189=2026,1,0)</f>
        <v>1</v>
      </c>
      <c r="T189" s="23" t="n">
        <f aca="false">IF(OR(P189="Individual",P189="Committee",P189="Union/Association",P189="Aggregated Unitemized Receipts"),1,0)</f>
        <v>1</v>
      </c>
      <c r="U189" s="0" t="str">
        <f aca="false">UPPER(TRIM(E189))</f>
        <v>OH</v>
      </c>
      <c r="V189" s="23" t="n">
        <f aca="false">IF(U189="MA",1,0)</f>
        <v>0</v>
      </c>
      <c r="W189" s="23" t="n">
        <f aca="false">IF(OR(ISNUMBER(SEARCH("malden",G189)),ISNUMBER(SEARCH("malden",H189))),1,0)</f>
        <v>0</v>
      </c>
      <c r="X189" s="23" t="n">
        <f aca="false">IF(AND(TRIM(G189)="",TRIM(H189)=""),1,0)</f>
        <v>0</v>
      </c>
    </row>
    <row r="190" customFormat="false" ht="15" hidden="false" customHeight="false" outlineLevel="0" collapsed="false">
      <c r="A190" s="22" t="n">
        <v>46169</v>
      </c>
      <c r="B190" s="23" t="s">
        <v>846</v>
      </c>
      <c r="C190" s="23" t="s">
        <v>847</v>
      </c>
      <c r="D190" s="23" t="s">
        <v>848</v>
      </c>
      <c r="E190" s="23" t="s">
        <v>270</v>
      </c>
      <c r="F190" s="23" t="s">
        <v>849</v>
      </c>
      <c r="G190" s="23" t="s">
        <v>850</v>
      </c>
      <c r="H190" s="23" t="s">
        <v>851</v>
      </c>
      <c r="J190" s="24" t="n">
        <v>250</v>
      </c>
      <c r="K190" s="0" t="n">
        <v>17795</v>
      </c>
      <c r="L190" s="23" t="s">
        <v>92</v>
      </c>
      <c r="M190" s="0" t="n">
        <v>3</v>
      </c>
      <c r="N190" s="23" t="s">
        <v>93</v>
      </c>
      <c r="O190" s="0" t="n">
        <v>201</v>
      </c>
      <c r="P190" s="23" t="s">
        <v>94</v>
      </c>
      <c r="Q190" s="23" t="s">
        <v>845</v>
      </c>
      <c r="R190" s="23" t="n">
        <f aca="false">YEAR(A190)</f>
        <v>2026</v>
      </c>
      <c r="S190" s="23" t="n">
        <f aca="false">IF(R190=2026,1,0)</f>
        <v>1</v>
      </c>
      <c r="T190" s="23" t="n">
        <f aca="false">IF(OR(P190="Individual",P190="Committee",P190="Union/Association",P190="Aggregated Unitemized Receipts"),1,0)</f>
        <v>1</v>
      </c>
      <c r="U190" s="0" t="str">
        <f aca="false">UPPER(TRIM(E190))</f>
        <v>OH</v>
      </c>
      <c r="V190" s="23" t="n">
        <f aca="false">IF(U190="MA",1,0)</f>
        <v>0</v>
      </c>
      <c r="W190" s="23" t="n">
        <f aca="false">IF(OR(ISNUMBER(SEARCH("malden",G190)),ISNUMBER(SEARCH("malden",H190))),1,0)</f>
        <v>0</v>
      </c>
      <c r="X190" s="23" t="n">
        <f aca="false">IF(AND(TRIM(G190)="",TRIM(H190)=""),1,0)</f>
        <v>0</v>
      </c>
    </row>
    <row r="191" customFormat="false" ht="15" hidden="false" customHeight="false" outlineLevel="0" collapsed="false">
      <c r="A191" s="22" t="n">
        <v>46169</v>
      </c>
      <c r="B191" s="23" t="s">
        <v>852</v>
      </c>
      <c r="C191" s="23" t="s">
        <v>853</v>
      </c>
      <c r="D191" s="23" t="s">
        <v>854</v>
      </c>
      <c r="E191" s="23" t="s">
        <v>89</v>
      </c>
      <c r="F191" s="23" t="s">
        <v>855</v>
      </c>
      <c r="G191" s="23" t="s">
        <v>166</v>
      </c>
      <c r="H191" s="23" t="s">
        <v>143</v>
      </c>
      <c r="J191" s="24" t="n">
        <v>250</v>
      </c>
      <c r="K191" s="0" t="n">
        <v>17795</v>
      </c>
      <c r="L191" s="23" t="s">
        <v>92</v>
      </c>
      <c r="M191" s="0" t="n">
        <v>3</v>
      </c>
      <c r="N191" s="23" t="s">
        <v>93</v>
      </c>
      <c r="O191" s="0" t="n">
        <v>201</v>
      </c>
      <c r="P191" s="23" t="s">
        <v>94</v>
      </c>
      <c r="Q191" s="23" t="s">
        <v>845</v>
      </c>
      <c r="R191" s="23" t="n">
        <f aca="false">YEAR(A191)</f>
        <v>2026</v>
      </c>
      <c r="S191" s="23" t="n">
        <f aca="false">IF(R191=2026,1,0)</f>
        <v>1</v>
      </c>
      <c r="T191" s="23" t="n">
        <f aca="false">IF(OR(P191="Individual",P191="Committee",P191="Union/Association",P191="Aggregated Unitemized Receipts"),1,0)</f>
        <v>1</v>
      </c>
      <c r="U191" s="0" t="str">
        <f aca="false">UPPER(TRIM(E191))</f>
        <v>NY</v>
      </c>
      <c r="V191" s="23" t="n">
        <f aca="false">IF(U191="MA",1,0)</f>
        <v>0</v>
      </c>
      <c r="W191" s="23" t="n">
        <f aca="false">IF(OR(ISNUMBER(SEARCH("malden",G191)),ISNUMBER(SEARCH("malden",H191))),1,0)</f>
        <v>0</v>
      </c>
      <c r="X191" s="23" t="n">
        <f aca="false">IF(AND(TRIM(G191)="",TRIM(H191)=""),1,0)</f>
        <v>0</v>
      </c>
    </row>
    <row r="192" customFormat="false" ht="15" hidden="false" customHeight="false" outlineLevel="0" collapsed="false">
      <c r="A192" s="22" t="n">
        <v>46169</v>
      </c>
      <c r="B192" s="23" t="s">
        <v>856</v>
      </c>
      <c r="C192" s="23" t="s">
        <v>857</v>
      </c>
      <c r="D192" s="23" t="s">
        <v>295</v>
      </c>
      <c r="E192" s="23" t="s">
        <v>296</v>
      </c>
      <c r="F192" s="23" t="s">
        <v>858</v>
      </c>
      <c r="G192" s="23" t="s">
        <v>859</v>
      </c>
      <c r="H192" s="23" t="s">
        <v>860</v>
      </c>
      <c r="J192" s="24" t="n">
        <v>500</v>
      </c>
      <c r="K192" s="0" t="n">
        <v>17795</v>
      </c>
      <c r="L192" s="23" t="s">
        <v>92</v>
      </c>
      <c r="M192" s="0" t="n">
        <v>3</v>
      </c>
      <c r="N192" s="23" t="s">
        <v>93</v>
      </c>
      <c r="O192" s="0" t="n">
        <v>201</v>
      </c>
      <c r="P192" s="23" t="s">
        <v>94</v>
      </c>
      <c r="Q192" s="23" t="s">
        <v>845</v>
      </c>
      <c r="R192" s="23" t="n">
        <f aca="false">YEAR(A192)</f>
        <v>2026</v>
      </c>
      <c r="S192" s="23" t="n">
        <f aca="false">IF(R192=2026,1,0)</f>
        <v>1</v>
      </c>
      <c r="T192" s="23" t="n">
        <f aca="false">IF(OR(P192="Individual",P192="Committee",P192="Union/Association",P192="Aggregated Unitemized Receipts"),1,0)</f>
        <v>1</v>
      </c>
      <c r="U192" s="0" t="str">
        <f aca="false">UPPER(TRIM(E192))</f>
        <v>DC</v>
      </c>
      <c r="V192" s="23" t="n">
        <f aca="false">IF(U192="MA",1,0)</f>
        <v>0</v>
      </c>
      <c r="W192" s="23" t="n">
        <f aca="false">IF(OR(ISNUMBER(SEARCH("malden",G192)),ISNUMBER(SEARCH("malden",H192))),1,0)</f>
        <v>0</v>
      </c>
      <c r="X192" s="23" t="n">
        <f aca="false">IF(AND(TRIM(G192)="",TRIM(H192)=""),1,0)</f>
        <v>0</v>
      </c>
    </row>
    <row r="193" customFormat="false" ht="15" hidden="false" customHeight="false" outlineLevel="0" collapsed="false">
      <c r="A193" s="22" t="n">
        <v>46169</v>
      </c>
      <c r="B193" s="23" t="s">
        <v>861</v>
      </c>
      <c r="C193" s="23" t="s">
        <v>862</v>
      </c>
      <c r="D193" s="23" t="s">
        <v>863</v>
      </c>
      <c r="E193" s="23" t="s">
        <v>89</v>
      </c>
      <c r="F193" s="23" t="s">
        <v>864</v>
      </c>
      <c r="G193" s="23" t="s">
        <v>865</v>
      </c>
      <c r="H193" s="23" t="s">
        <v>654</v>
      </c>
      <c r="J193" s="24" t="n">
        <v>50</v>
      </c>
      <c r="K193" s="0" t="n">
        <v>17795</v>
      </c>
      <c r="L193" s="23" t="s">
        <v>92</v>
      </c>
      <c r="M193" s="0" t="n">
        <v>3</v>
      </c>
      <c r="N193" s="23" t="s">
        <v>93</v>
      </c>
      <c r="O193" s="0" t="n">
        <v>201</v>
      </c>
      <c r="P193" s="23" t="s">
        <v>94</v>
      </c>
      <c r="Q193" s="23" t="s">
        <v>845</v>
      </c>
      <c r="R193" s="23" t="n">
        <f aca="false">YEAR(A193)</f>
        <v>2026</v>
      </c>
      <c r="S193" s="23" t="n">
        <f aca="false">IF(R193=2026,1,0)</f>
        <v>1</v>
      </c>
      <c r="T193" s="23" t="n">
        <f aca="false">IF(OR(P193="Individual",P193="Committee",P193="Union/Association",P193="Aggregated Unitemized Receipts"),1,0)</f>
        <v>1</v>
      </c>
      <c r="U193" s="0" t="str">
        <f aca="false">UPPER(TRIM(E193))</f>
        <v>NY</v>
      </c>
      <c r="V193" s="23" t="n">
        <f aca="false">IF(U193="MA",1,0)</f>
        <v>0</v>
      </c>
      <c r="W193" s="23" t="n">
        <f aca="false">IF(OR(ISNUMBER(SEARCH("malden",G193)),ISNUMBER(SEARCH("malden",H193))),1,0)</f>
        <v>0</v>
      </c>
      <c r="X193" s="23" t="n">
        <f aca="false">IF(AND(TRIM(G193)="",TRIM(H193)=""),1,0)</f>
        <v>0</v>
      </c>
    </row>
    <row r="194" customFormat="false" ht="15" hidden="false" customHeight="false" outlineLevel="0" collapsed="false">
      <c r="A194" s="22" t="n">
        <v>46169</v>
      </c>
      <c r="B194" s="23" t="s">
        <v>866</v>
      </c>
      <c r="C194" s="23" t="s">
        <v>867</v>
      </c>
      <c r="D194" s="23" t="s">
        <v>868</v>
      </c>
      <c r="E194" s="23" t="s">
        <v>99</v>
      </c>
      <c r="F194" s="23" t="s">
        <v>869</v>
      </c>
      <c r="G194" s="23" t="s">
        <v>101</v>
      </c>
      <c r="H194" s="23" t="s">
        <v>870</v>
      </c>
      <c r="J194" s="24" t="n">
        <v>50</v>
      </c>
      <c r="K194" s="0" t="n">
        <v>17795</v>
      </c>
      <c r="L194" s="23" t="s">
        <v>92</v>
      </c>
      <c r="M194" s="0" t="n">
        <v>3</v>
      </c>
      <c r="N194" s="23" t="s">
        <v>93</v>
      </c>
      <c r="O194" s="0" t="n">
        <v>201</v>
      </c>
      <c r="P194" s="23" t="s">
        <v>94</v>
      </c>
      <c r="Q194" s="23" t="s">
        <v>845</v>
      </c>
      <c r="R194" s="23" t="n">
        <f aca="false">YEAR(A194)</f>
        <v>2026</v>
      </c>
      <c r="S194" s="23" t="n">
        <f aca="false">IF(R194=2026,1,0)</f>
        <v>1</v>
      </c>
      <c r="T194" s="23" t="n">
        <f aca="false">IF(OR(P194="Individual",P194="Committee",P194="Union/Association",P194="Aggregated Unitemized Receipts"),1,0)</f>
        <v>1</v>
      </c>
      <c r="U194" s="0" t="str">
        <f aca="false">UPPER(TRIM(E194))</f>
        <v>MA</v>
      </c>
      <c r="V194" s="23" t="n">
        <f aca="false">IF(U194="MA",1,0)</f>
        <v>1</v>
      </c>
      <c r="W194" s="23" t="n">
        <f aca="false">IF(OR(ISNUMBER(SEARCH("malden",G194)),ISNUMBER(SEARCH("malden",H194))),1,0)</f>
        <v>0</v>
      </c>
      <c r="X194" s="23" t="n">
        <f aca="false">IF(AND(TRIM(G194)="",TRIM(H194)=""),1,0)</f>
        <v>0</v>
      </c>
    </row>
    <row r="195" customFormat="false" ht="15" hidden="false" customHeight="false" outlineLevel="0" collapsed="false">
      <c r="A195" s="22" t="n">
        <v>46169</v>
      </c>
      <c r="B195" s="23" t="s">
        <v>871</v>
      </c>
      <c r="C195" s="23" t="s">
        <v>872</v>
      </c>
      <c r="D195" s="23" t="s">
        <v>873</v>
      </c>
      <c r="E195" s="23" t="s">
        <v>270</v>
      </c>
      <c r="F195" s="23" t="s">
        <v>874</v>
      </c>
      <c r="G195" s="23" t="s">
        <v>91</v>
      </c>
      <c r="H195" s="23" t="s">
        <v>875</v>
      </c>
      <c r="J195" s="24" t="n">
        <v>50</v>
      </c>
      <c r="K195" s="0" t="n">
        <v>17795</v>
      </c>
      <c r="L195" s="23" t="s">
        <v>92</v>
      </c>
      <c r="M195" s="0" t="n">
        <v>3</v>
      </c>
      <c r="N195" s="23" t="s">
        <v>93</v>
      </c>
      <c r="O195" s="0" t="n">
        <v>201</v>
      </c>
      <c r="P195" s="23" t="s">
        <v>94</v>
      </c>
      <c r="Q195" s="23" t="s">
        <v>845</v>
      </c>
      <c r="R195" s="23" t="n">
        <f aca="false">YEAR(A195)</f>
        <v>2026</v>
      </c>
      <c r="S195" s="23" t="n">
        <f aca="false">IF(R195=2026,1,0)</f>
        <v>1</v>
      </c>
      <c r="T195" s="23" t="n">
        <f aca="false">IF(OR(P195="Individual",P195="Committee",P195="Union/Association",P195="Aggregated Unitemized Receipts"),1,0)</f>
        <v>1</v>
      </c>
      <c r="U195" s="0" t="str">
        <f aca="false">UPPER(TRIM(E195))</f>
        <v>OH</v>
      </c>
      <c r="V195" s="23" t="n">
        <f aca="false">IF(U195="MA",1,0)</f>
        <v>0</v>
      </c>
      <c r="W195" s="23" t="n">
        <f aca="false">IF(OR(ISNUMBER(SEARCH("malden",G195)),ISNUMBER(SEARCH("malden",H195))),1,0)</f>
        <v>0</v>
      </c>
      <c r="X195" s="23" t="n">
        <f aca="false">IF(AND(TRIM(G195)="",TRIM(H195)=""),1,0)</f>
        <v>0</v>
      </c>
    </row>
    <row r="196" customFormat="false" ht="15" hidden="false" customHeight="false" outlineLevel="0" collapsed="false">
      <c r="A196" s="22" t="n">
        <v>46169</v>
      </c>
      <c r="B196" s="23" t="s">
        <v>876</v>
      </c>
      <c r="C196" s="23" t="s">
        <v>877</v>
      </c>
      <c r="D196" s="23" t="s">
        <v>98</v>
      </c>
      <c r="E196" s="23" t="s">
        <v>99</v>
      </c>
      <c r="F196" s="23" t="s">
        <v>100</v>
      </c>
      <c r="G196" s="23" t="s">
        <v>878</v>
      </c>
      <c r="H196" s="23" t="s">
        <v>879</v>
      </c>
      <c r="J196" s="24" t="n">
        <v>100</v>
      </c>
      <c r="K196" s="0" t="n">
        <v>17795</v>
      </c>
      <c r="L196" s="23" t="s">
        <v>92</v>
      </c>
      <c r="M196" s="0" t="n">
        <v>3</v>
      </c>
      <c r="N196" s="23" t="s">
        <v>93</v>
      </c>
      <c r="O196" s="0" t="n">
        <v>201</v>
      </c>
      <c r="P196" s="23" t="s">
        <v>94</v>
      </c>
      <c r="Q196" s="23" t="s">
        <v>845</v>
      </c>
      <c r="R196" s="23" t="n">
        <f aca="false">YEAR(A196)</f>
        <v>2026</v>
      </c>
      <c r="S196" s="23" t="n">
        <f aca="false">IF(R196=2026,1,0)</f>
        <v>1</v>
      </c>
      <c r="T196" s="23" t="n">
        <f aca="false">IF(OR(P196="Individual",P196="Committee",P196="Union/Association",P196="Aggregated Unitemized Receipts"),1,0)</f>
        <v>1</v>
      </c>
      <c r="U196" s="0" t="str">
        <f aca="false">UPPER(TRIM(E196))</f>
        <v>MA</v>
      </c>
      <c r="V196" s="23" t="n">
        <f aca="false">IF(U196="MA",1,0)</f>
        <v>1</v>
      </c>
      <c r="W196" s="23" t="n">
        <f aca="false">IF(OR(ISNUMBER(SEARCH("malden",G196)),ISNUMBER(SEARCH("malden",H196))),1,0)</f>
        <v>0</v>
      </c>
      <c r="X196" s="23" t="n">
        <f aca="false">IF(AND(TRIM(G196)="",TRIM(H196)=""),1,0)</f>
        <v>0</v>
      </c>
    </row>
    <row r="197" customFormat="false" ht="15" hidden="false" customHeight="false" outlineLevel="0" collapsed="false">
      <c r="A197" s="22" t="n">
        <v>46161</v>
      </c>
      <c r="B197" s="23" t="s">
        <v>880</v>
      </c>
      <c r="C197" s="23" t="s">
        <v>881</v>
      </c>
      <c r="D197" s="23" t="s">
        <v>98</v>
      </c>
      <c r="E197" s="23" t="s">
        <v>99</v>
      </c>
      <c r="F197" s="23" t="s">
        <v>100</v>
      </c>
      <c r="G197" s="23" t="s">
        <v>882</v>
      </c>
      <c r="H197" s="23" t="s">
        <v>883</v>
      </c>
      <c r="J197" s="24" t="n">
        <v>25</v>
      </c>
      <c r="K197" s="0" t="n">
        <v>17795</v>
      </c>
      <c r="L197" s="23" t="s">
        <v>92</v>
      </c>
      <c r="M197" s="0" t="n">
        <v>3</v>
      </c>
      <c r="N197" s="23" t="s">
        <v>93</v>
      </c>
      <c r="O197" s="0" t="n">
        <v>201</v>
      </c>
      <c r="P197" s="23" t="s">
        <v>94</v>
      </c>
      <c r="Q197" s="23" t="s">
        <v>884</v>
      </c>
      <c r="R197" s="23" t="n">
        <f aca="false">YEAR(A197)</f>
        <v>2026</v>
      </c>
      <c r="S197" s="23" t="n">
        <f aca="false">IF(R197=2026,1,0)</f>
        <v>1</v>
      </c>
      <c r="T197" s="23" t="n">
        <f aca="false">IF(OR(P197="Individual",P197="Committee",P197="Union/Association",P197="Aggregated Unitemized Receipts"),1,0)</f>
        <v>1</v>
      </c>
      <c r="U197" s="0" t="str">
        <f aca="false">UPPER(TRIM(E197))</f>
        <v>MA</v>
      </c>
      <c r="V197" s="23" t="n">
        <f aca="false">IF(U197="MA",1,0)</f>
        <v>1</v>
      </c>
      <c r="W197" s="23" t="n">
        <f aca="false">IF(OR(ISNUMBER(SEARCH("malden",G197)),ISNUMBER(SEARCH("malden",H197))),1,0)</f>
        <v>0</v>
      </c>
      <c r="X197" s="23" t="n">
        <f aca="false">IF(AND(TRIM(G197)="",TRIM(H197)=""),1,0)</f>
        <v>0</v>
      </c>
    </row>
    <row r="198" customFormat="false" ht="15" hidden="false" customHeight="false" outlineLevel="0" collapsed="false">
      <c r="A198" s="22" t="n">
        <v>46161</v>
      </c>
      <c r="B198" s="23" t="s">
        <v>215</v>
      </c>
      <c r="C198" s="23" t="s">
        <v>216</v>
      </c>
      <c r="D198" s="23" t="s">
        <v>98</v>
      </c>
      <c r="E198" s="23" t="s">
        <v>99</v>
      </c>
      <c r="F198" s="23" t="s">
        <v>100</v>
      </c>
      <c r="G198" s="23" t="s">
        <v>217</v>
      </c>
      <c r="H198" s="23" t="s">
        <v>138</v>
      </c>
      <c r="J198" s="24" t="n">
        <v>35</v>
      </c>
      <c r="K198" s="0" t="n">
        <v>17795</v>
      </c>
      <c r="L198" s="23" t="s">
        <v>92</v>
      </c>
      <c r="M198" s="0" t="n">
        <v>3</v>
      </c>
      <c r="N198" s="23" t="s">
        <v>93</v>
      </c>
      <c r="O198" s="0" t="n">
        <v>201</v>
      </c>
      <c r="P198" s="23" t="s">
        <v>94</v>
      </c>
      <c r="Q198" s="23" t="s">
        <v>884</v>
      </c>
      <c r="R198" s="23" t="n">
        <f aca="false">YEAR(A198)</f>
        <v>2026</v>
      </c>
      <c r="S198" s="23" t="n">
        <f aca="false">IF(R198=2026,1,0)</f>
        <v>1</v>
      </c>
      <c r="T198" s="23" t="n">
        <f aca="false">IF(OR(P198="Individual",P198="Committee",P198="Union/Association",P198="Aggregated Unitemized Receipts"),1,0)</f>
        <v>1</v>
      </c>
      <c r="U198" s="0" t="str">
        <f aca="false">UPPER(TRIM(E198))</f>
        <v>MA</v>
      </c>
      <c r="V198" s="23" t="n">
        <f aca="false">IF(U198="MA",1,0)</f>
        <v>1</v>
      </c>
      <c r="W198" s="23" t="n">
        <f aca="false">IF(OR(ISNUMBER(SEARCH("malden",G198)),ISNUMBER(SEARCH("malden",H198))),1,0)</f>
        <v>1</v>
      </c>
      <c r="X198" s="23" t="n">
        <f aca="false">IF(AND(TRIM(G198)="",TRIM(H198)=""),1,0)</f>
        <v>0</v>
      </c>
    </row>
    <row r="199" customFormat="false" ht="15" hidden="false" customHeight="false" outlineLevel="0" collapsed="false">
      <c r="A199" s="22" t="n">
        <v>46156</v>
      </c>
      <c r="B199" s="23" t="s">
        <v>885</v>
      </c>
      <c r="C199" s="23" t="s">
        <v>886</v>
      </c>
      <c r="D199" s="23" t="s">
        <v>286</v>
      </c>
      <c r="E199" s="23" t="s">
        <v>99</v>
      </c>
      <c r="F199" s="23" t="s">
        <v>287</v>
      </c>
      <c r="J199" s="24" t="n">
        <v>100</v>
      </c>
      <c r="K199" s="0" t="n">
        <v>17795</v>
      </c>
      <c r="L199" s="23" t="s">
        <v>92</v>
      </c>
      <c r="M199" s="0" t="n">
        <v>1</v>
      </c>
      <c r="N199" s="23" t="s">
        <v>182</v>
      </c>
      <c r="O199" s="0" t="n">
        <v>202</v>
      </c>
      <c r="P199" s="23" t="s">
        <v>206</v>
      </c>
      <c r="Q199" s="23" t="s">
        <v>887</v>
      </c>
      <c r="R199" s="23" t="n">
        <f aca="false">YEAR(A199)</f>
        <v>2026</v>
      </c>
      <c r="S199" s="23" t="n">
        <f aca="false">IF(R199=2026,1,0)</f>
        <v>1</v>
      </c>
      <c r="T199" s="23" t="n">
        <f aca="false">IF(OR(P199="Individual",P199="Committee",P199="Union/Association",P199="Aggregated Unitemized Receipts"),1,0)</f>
        <v>1</v>
      </c>
      <c r="U199" s="0" t="str">
        <f aca="false">UPPER(TRIM(E199))</f>
        <v>MA</v>
      </c>
      <c r="V199" s="23" t="n">
        <f aca="false">IF(U199="MA",1,0)</f>
        <v>1</v>
      </c>
      <c r="W199" s="23" t="n">
        <f aca="false">IF(OR(ISNUMBER(SEARCH("malden",G199)),ISNUMBER(SEARCH("malden",H199))),1,0)</f>
        <v>0</v>
      </c>
      <c r="X199" s="23" t="n">
        <f aca="false">IF(AND(TRIM(G199)="",TRIM(H199)=""),1,0)</f>
        <v>1</v>
      </c>
    </row>
    <row r="200" customFormat="false" ht="15" hidden="false" customHeight="false" outlineLevel="0" collapsed="false">
      <c r="A200" s="22" t="n">
        <v>46154</v>
      </c>
      <c r="B200" s="23" t="s">
        <v>888</v>
      </c>
      <c r="C200" s="23" t="s">
        <v>889</v>
      </c>
      <c r="D200" s="23" t="s">
        <v>450</v>
      </c>
      <c r="E200" s="23" t="s">
        <v>99</v>
      </c>
      <c r="F200" s="23" t="s">
        <v>381</v>
      </c>
      <c r="G200" s="23" t="s">
        <v>121</v>
      </c>
      <c r="H200" s="23" t="s">
        <v>890</v>
      </c>
      <c r="J200" s="24" t="n">
        <v>100</v>
      </c>
      <c r="K200" s="0" t="n">
        <v>17795</v>
      </c>
      <c r="L200" s="23" t="s">
        <v>92</v>
      </c>
      <c r="M200" s="0" t="n">
        <v>3</v>
      </c>
      <c r="N200" s="23" t="s">
        <v>93</v>
      </c>
      <c r="O200" s="0" t="n">
        <v>201</v>
      </c>
      <c r="P200" s="23" t="s">
        <v>94</v>
      </c>
      <c r="Q200" s="23" t="s">
        <v>891</v>
      </c>
      <c r="R200" s="23" t="n">
        <f aca="false">YEAR(A200)</f>
        <v>2026</v>
      </c>
      <c r="S200" s="23" t="n">
        <f aca="false">IF(R200=2026,1,0)</f>
        <v>1</v>
      </c>
      <c r="T200" s="23" t="n">
        <f aca="false">IF(OR(P200="Individual",P200="Committee",P200="Union/Association",P200="Aggregated Unitemized Receipts"),1,0)</f>
        <v>1</v>
      </c>
      <c r="U200" s="0" t="str">
        <f aca="false">UPPER(TRIM(E200))</f>
        <v>MA</v>
      </c>
      <c r="V200" s="23" t="n">
        <f aca="false">IF(U200="MA",1,0)</f>
        <v>1</v>
      </c>
      <c r="W200" s="23" t="n">
        <f aca="false">IF(OR(ISNUMBER(SEARCH("malden",G200)),ISNUMBER(SEARCH("malden",H200))),1,0)</f>
        <v>0</v>
      </c>
      <c r="X200" s="23" t="n">
        <f aca="false">IF(AND(TRIM(G200)="",TRIM(H200)=""),1,0)</f>
        <v>0</v>
      </c>
    </row>
    <row r="201" customFormat="false" ht="15" hidden="false" customHeight="false" outlineLevel="0" collapsed="false">
      <c r="A201" s="22" t="n">
        <v>46154</v>
      </c>
      <c r="B201" s="23" t="s">
        <v>225</v>
      </c>
      <c r="C201" s="23" t="s">
        <v>892</v>
      </c>
      <c r="D201" s="23" t="s">
        <v>98</v>
      </c>
      <c r="E201" s="23" t="s">
        <v>99</v>
      </c>
      <c r="F201" s="23" t="s">
        <v>100</v>
      </c>
      <c r="G201" s="23" t="s">
        <v>227</v>
      </c>
      <c r="H201" s="23" t="s">
        <v>228</v>
      </c>
      <c r="J201" s="24" t="n">
        <v>250</v>
      </c>
      <c r="K201" s="0" t="n">
        <v>17795</v>
      </c>
      <c r="L201" s="23" t="s">
        <v>92</v>
      </c>
      <c r="M201" s="0" t="n">
        <v>3</v>
      </c>
      <c r="N201" s="23" t="s">
        <v>93</v>
      </c>
      <c r="O201" s="0" t="n">
        <v>201</v>
      </c>
      <c r="P201" s="23" t="s">
        <v>94</v>
      </c>
      <c r="Q201" s="23" t="s">
        <v>891</v>
      </c>
      <c r="R201" s="23" t="n">
        <f aca="false">YEAR(A201)</f>
        <v>2026</v>
      </c>
      <c r="S201" s="23" t="n">
        <f aca="false">IF(R201=2026,1,0)</f>
        <v>1</v>
      </c>
      <c r="T201" s="23" t="n">
        <f aca="false">IF(OR(P201="Individual",P201="Committee",P201="Union/Association",P201="Aggregated Unitemized Receipts"),1,0)</f>
        <v>1</v>
      </c>
      <c r="U201" s="0" t="str">
        <f aca="false">UPPER(TRIM(E201))</f>
        <v>MA</v>
      </c>
      <c r="V201" s="23" t="n">
        <f aca="false">IF(U201="MA",1,0)</f>
        <v>1</v>
      </c>
      <c r="W201" s="23" t="n">
        <f aca="false">IF(OR(ISNUMBER(SEARCH("malden",G201)),ISNUMBER(SEARCH("malden",H201))),1,0)</f>
        <v>0</v>
      </c>
      <c r="X201" s="23" t="n">
        <f aca="false">IF(AND(TRIM(G201)="",TRIM(H201)=""),1,0)</f>
        <v>0</v>
      </c>
    </row>
    <row r="202" customFormat="false" ht="15" hidden="false" customHeight="false" outlineLevel="0" collapsed="false">
      <c r="A202" s="22" t="n">
        <v>46154</v>
      </c>
      <c r="B202" s="23" t="s">
        <v>893</v>
      </c>
      <c r="C202" s="23" t="s">
        <v>894</v>
      </c>
      <c r="D202" s="23" t="s">
        <v>98</v>
      </c>
      <c r="E202" s="23" t="s">
        <v>99</v>
      </c>
      <c r="F202" s="23" t="s">
        <v>100</v>
      </c>
      <c r="G202" s="23" t="s">
        <v>583</v>
      </c>
      <c r="H202" s="23" t="s">
        <v>450</v>
      </c>
      <c r="J202" s="24" t="n">
        <v>10</v>
      </c>
      <c r="K202" s="0" t="n">
        <v>17795</v>
      </c>
      <c r="L202" s="23" t="s">
        <v>92</v>
      </c>
      <c r="M202" s="0" t="n">
        <v>3</v>
      </c>
      <c r="N202" s="23" t="s">
        <v>93</v>
      </c>
      <c r="O202" s="0" t="n">
        <v>201</v>
      </c>
      <c r="P202" s="23" t="s">
        <v>94</v>
      </c>
      <c r="Q202" s="23" t="s">
        <v>891</v>
      </c>
      <c r="R202" s="23" t="n">
        <f aca="false">YEAR(A202)</f>
        <v>2026</v>
      </c>
      <c r="S202" s="23" t="n">
        <f aca="false">IF(R202=2026,1,0)</f>
        <v>1</v>
      </c>
      <c r="T202" s="23" t="n">
        <f aca="false">IF(OR(P202="Individual",P202="Committee",P202="Union/Association",P202="Aggregated Unitemized Receipts"),1,0)</f>
        <v>1</v>
      </c>
      <c r="U202" s="0" t="str">
        <f aca="false">UPPER(TRIM(E202))</f>
        <v>MA</v>
      </c>
      <c r="V202" s="23" t="n">
        <f aca="false">IF(U202="MA",1,0)</f>
        <v>1</v>
      </c>
      <c r="W202" s="23" t="n">
        <f aca="false">IF(OR(ISNUMBER(SEARCH("malden",G202)),ISNUMBER(SEARCH("malden",H202))),1,0)</f>
        <v>0</v>
      </c>
      <c r="X202" s="23" t="n">
        <f aca="false">IF(AND(TRIM(G202)="",TRIM(H202)=""),1,0)</f>
        <v>0</v>
      </c>
    </row>
    <row r="203" customFormat="false" ht="15" hidden="false" customHeight="false" outlineLevel="0" collapsed="false">
      <c r="A203" s="22" t="n">
        <v>46154</v>
      </c>
      <c r="B203" s="23" t="s">
        <v>895</v>
      </c>
      <c r="C203" s="23" t="s">
        <v>896</v>
      </c>
      <c r="D203" s="23" t="s">
        <v>98</v>
      </c>
      <c r="E203" s="23" t="s">
        <v>99</v>
      </c>
      <c r="F203" s="23" t="s">
        <v>100</v>
      </c>
      <c r="G203" s="23" t="s">
        <v>91</v>
      </c>
      <c r="H203" s="23" t="s">
        <v>91</v>
      </c>
      <c r="J203" s="24" t="n">
        <v>50</v>
      </c>
      <c r="K203" s="0" t="n">
        <v>17795</v>
      </c>
      <c r="L203" s="23" t="s">
        <v>92</v>
      </c>
      <c r="M203" s="0" t="n">
        <v>3</v>
      </c>
      <c r="N203" s="23" t="s">
        <v>93</v>
      </c>
      <c r="O203" s="0" t="n">
        <v>201</v>
      </c>
      <c r="P203" s="23" t="s">
        <v>94</v>
      </c>
      <c r="Q203" s="23" t="s">
        <v>891</v>
      </c>
      <c r="R203" s="23" t="n">
        <f aca="false">YEAR(A203)</f>
        <v>2026</v>
      </c>
      <c r="S203" s="23" t="n">
        <f aca="false">IF(R203=2026,1,0)</f>
        <v>1</v>
      </c>
      <c r="T203" s="23" t="n">
        <f aca="false">IF(OR(P203="Individual",P203="Committee",P203="Union/Association",P203="Aggregated Unitemized Receipts"),1,0)</f>
        <v>1</v>
      </c>
      <c r="U203" s="0" t="str">
        <f aca="false">UPPER(TRIM(E203))</f>
        <v>MA</v>
      </c>
      <c r="V203" s="23" t="n">
        <f aca="false">IF(U203="MA",1,0)</f>
        <v>1</v>
      </c>
      <c r="W203" s="23" t="n">
        <f aca="false">IF(OR(ISNUMBER(SEARCH("malden",G203)),ISNUMBER(SEARCH("malden",H203))),1,0)</f>
        <v>0</v>
      </c>
      <c r="X203" s="23" t="n">
        <f aca="false">IF(AND(TRIM(G203)="",TRIM(H203)=""),1,0)</f>
        <v>0</v>
      </c>
    </row>
    <row r="204" customFormat="false" ht="15" hidden="false" customHeight="false" outlineLevel="0" collapsed="false">
      <c r="A204" s="22" t="n">
        <v>46154</v>
      </c>
      <c r="B204" s="23" t="s">
        <v>897</v>
      </c>
      <c r="C204" s="23" t="s">
        <v>898</v>
      </c>
      <c r="D204" s="23" t="s">
        <v>98</v>
      </c>
      <c r="E204" s="23" t="s">
        <v>99</v>
      </c>
      <c r="F204" s="23" t="s">
        <v>100</v>
      </c>
      <c r="G204" s="23" t="s">
        <v>597</v>
      </c>
      <c r="H204" s="23" t="s">
        <v>899</v>
      </c>
      <c r="J204" s="24" t="n">
        <v>100</v>
      </c>
      <c r="K204" s="0" t="n">
        <v>17795</v>
      </c>
      <c r="L204" s="23" t="s">
        <v>92</v>
      </c>
      <c r="M204" s="0" t="n">
        <v>3</v>
      </c>
      <c r="N204" s="23" t="s">
        <v>93</v>
      </c>
      <c r="O204" s="0" t="n">
        <v>201</v>
      </c>
      <c r="P204" s="23" t="s">
        <v>94</v>
      </c>
      <c r="Q204" s="23" t="s">
        <v>891</v>
      </c>
      <c r="R204" s="23" t="n">
        <f aca="false">YEAR(A204)</f>
        <v>2026</v>
      </c>
      <c r="S204" s="23" t="n">
        <f aca="false">IF(R204=2026,1,0)</f>
        <v>1</v>
      </c>
      <c r="T204" s="23" t="n">
        <f aca="false">IF(OR(P204="Individual",P204="Committee",P204="Union/Association",P204="Aggregated Unitemized Receipts"),1,0)</f>
        <v>1</v>
      </c>
      <c r="U204" s="0" t="str">
        <f aca="false">UPPER(TRIM(E204))</f>
        <v>MA</v>
      </c>
      <c r="V204" s="23" t="n">
        <f aca="false">IF(U204="MA",1,0)</f>
        <v>1</v>
      </c>
      <c r="W204" s="23" t="n">
        <f aca="false">IF(OR(ISNUMBER(SEARCH("malden",G204)),ISNUMBER(SEARCH("malden",H204))),1,0)</f>
        <v>1</v>
      </c>
      <c r="X204" s="23" t="n">
        <f aca="false">IF(AND(TRIM(G204)="",TRIM(H204)=""),1,0)</f>
        <v>0</v>
      </c>
    </row>
    <row r="205" customFormat="false" ht="15" hidden="false" customHeight="false" outlineLevel="0" collapsed="false">
      <c r="A205" s="22" t="n">
        <v>46154</v>
      </c>
      <c r="B205" s="23" t="s">
        <v>900</v>
      </c>
      <c r="C205" s="23" t="s">
        <v>901</v>
      </c>
      <c r="D205" s="23" t="s">
        <v>902</v>
      </c>
      <c r="E205" s="23" t="s">
        <v>99</v>
      </c>
      <c r="F205" s="23" t="s">
        <v>903</v>
      </c>
      <c r="G205" s="23" t="s">
        <v>143</v>
      </c>
      <c r="H205" s="23" t="s">
        <v>904</v>
      </c>
      <c r="J205" s="24" t="n">
        <v>100</v>
      </c>
      <c r="K205" s="0" t="n">
        <v>17795</v>
      </c>
      <c r="L205" s="23" t="s">
        <v>92</v>
      </c>
      <c r="M205" s="0" t="n">
        <v>3</v>
      </c>
      <c r="N205" s="23" t="s">
        <v>93</v>
      </c>
      <c r="O205" s="0" t="n">
        <v>201</v>
      </c>
      <c r="P205" s="23" t="s">
        <v>94</v>
      </c>
      <c r="Q205" s="23" t="s">
        <v>891</v>
      </c>
      <c r="R205" s="23" t="n">
        <f aca="false">YEAR(A205)</f>
        <v>2026</v>
      </c>
      <c r="S205" s="23" t="n">
        <f aca="false">IF(R205=2026,1,0)</f>
        <v>1</v>
      </c>
      <c r="T205" s="23" t="n">
        <f aca="false">IF(OR(P205="Individual",P205="Committee",P205="Union/Association",P205="Aggregated Unitemized Receipts"),1,0)</f>
        <v>1</v>
      </c>
      <c r="U205" s="0" t="str">
        <f aca="false">UPPER(TRIM(E205))</f>
        <v>MA</v>
      </c>
      <c r="V205" s="23" t="n">
        <f aca="false">IF(U205="MA",1,0)</f>
        <v>1</v>
      </c>
      <c r="W205" s="23" t="n">
        <f aca="false">IF(OR(ISNUMBER(SEARCH("malden",G205)),ISNUMBER(SEARCH("malden",H205))),1,0)</f>
        <v>0</v>
      </c>
      <c r="X205" s="23" t="n">
        <f aca="false">IF(AND(TRIM(G205)="",TRIM(H205)=""),1,0)</f>
        <v>0</v>
      </c>
    </row>
    <row r="206" customFormat="false" ht="15" hidden="false" customHeight="false" outlineLevel="0" collapsed="false">
      <c r="A206" s="22" t="n">
        <v>46154</v>
      </c>
      <c r="B206" s="23" t="s">
        <v>905</v>
      </c>
      <c r="C206" s="23" t="s">
        <v>906</v>
      </c>
      <c r="D206" s="23" t="s">
        <v>98</v>
      </c>
      <c r="E206" s="23" t="s">
        <v>99</v>
      </c>
      <c r="F206" s="23" t="s">
        <v>100</v>
      </c>
      <c r="G206" s="23" t="s">
        <v>91</v>
      </c>
      <c r="H206" s="23" t="s">
        <v>91</v>
      </c>
      <c r="J206" s="24" t="n">
        <v>100</v>
      </c>
      <c r="K206" s="0" t="n">
        <v>17795</v>
      </c>
      <c r="L206" s="23" t="s">
        <v>92</v>
      </c>
      <c r="M206" s="0" t="n">
        <v>3</v>
      </c>
      <c r="N206" s="23" t="s">
        <v>93</v>
      </c>
      <c r="O206" s="0" t="n">
        <v>201</v>
      </c>
      <c r="P206" s="23" t="s">
        <v>94</v>
      </c>
      <c r="Q206" s="23" t="s">
        <v>891</v>
      </c>
      <c r="R206" s="23" t="n">
        <f aca="false">YEAR(A206)</f>
        <v>2026</v>
      </c>
      <c r="S206" s="23" t="n">
        <f aca="false">IF(R206=2026,1,0)</f>
        <v>1</v>
      </c>
      <c r="T206" s="23" t="n">
        <f aca="false">IF(OR(P206="Individual",P206="Committee",P206="Union/Association",P206="Aggregated Unitemized Receipts"),1,0)</f>
        <v>1</v>
      </c>
      <c r="U206" s="0" t="str">
        <f aca="false">UPPER(TRIM(E206))</f>
        <v>MA</v>
      </c>
      <c r="V206" s="23" t="n">
        <f aca="false">IF(U206="MA",1,0)</f>
        <v>1</v>
      </c>
      <c r="W206" s="23" t="n">
        <f aca="false">IF(OR(ISNUMBER(SEARCH("malden",G206)),ISNUMBER(SEARCH("malden",H206))),1,0)</f>
        <v>0</v>
      </c>
      <c r="X206" s="23" t="n">
        <f aca="false">IF(AND(TRIM(G206)="",TRIM(H206)=""),1,0)</f>
        <v>0</v>
      </c>
    </row>
    <row r="207" customFormat="false" ht="15" hidden="false" customHeight="false" outlineLevel="0" collapsed="false">
      <c r="A207" s="22" t="n">
        <v>46154</v>
      </c>
      <c r="B207" s="23" t="s">
        <v>907</v>
      </c>
      <c r="C207" s="23" t="s">
        <v>908</v>
      </c>
      <c r="D207" s="23" t="s">
        <v>98</v>
      </c>
      <c r="E207" s="23" t="s">
        <v>99</v>
      </c>
      <c r="F207" s="23" t="s">
        <v>100</v>
      </c>
      <c r="G207" s="23" t="s">
        <v>143</v>
      </c>
      <c r="H207" s="23" t="s">
        <v>167</v>
      </c>
      <c r="J207" s="24" t="n">
        <v>100</v>
      </c>
      <c r="K207" s="0" t="n">
        <v>17795</v>
      </c>
      <c r="L207" s="23" t="s">
        <v>92</v>
      </c>
      <c r="M207" s="0" t="n">
        <v>3</v>
      </c>
      <c r="N207" s="23" t="s">
        <v>93</v>
      </c>
      <c r="O207" s="0" t="n">
        <v>201</v>
      </c>
      <c r="P207" s="23" t="s">
        <v>94</v>
      </c>
      <c r="Q207" s="23" t="s">
        <v>891</v>
      </c>
      <c r="R207" s="23" t="n">
        <f aca="false">YEAR(A207)</f>
        <v>2026</v>
      </c>
      <c r="S207" s="23" t="n">
        <f aca="false">IF(R207=2026,1,0)</f>
        <v>1</v>
      </c>
      <c r="T207" s="23" t="n">
        <f aca="false">IF(OR(P207="Individual",P207="Committee",P207="Union/Association",P207="Aggregated Unitemized Receipts"),1,0)</f>
        <v>1</v>
      </c>
      <c r="U207" s="0" t="str">
        <f aca="false">UPPER(TRIM(E207))</f>
        <v>MA</v>
      </c>
      <c r="V207" s="23" t="n">
        <f aca="false">IF(U207="MA",1,0)</f>
        <v>1</v>
      </c>
      <c r="W207" s="23" t="n">
        <f aca="false">IF(OR(ISNUMBER(SEARCH("malden",G207)),ISNUMBER(SEARCH("malden",H207))),1,0)</f>
        <v>0</v>
      </c>
      <c r="X207" s="23" t="n">
        <f aca="false">IF(AND(TRIM(G207)="",TRIM(H207)=""),1,0)</f>
        <v>0</v>
      </c>
    </row>
    <row r="208" customFormat="false" ht="15" hidden="false" customHeight="false" outlineLevel="0" collapsed="false">
      <c r="A208" s="22" t="n">
        <v>46154</v>
      </c>
      <c r="B208" s="23" t="s">
        <v>909</v>
      </c>
      <c r="C208" s="23" t="s">
        <v>910</v>
      </c>
      <c r="D208" s="23" t="s">
        <v>98</v>
      </c>
      <c r="E208" s="23" t="s">
        <v>99</v>
      </c>
      <c r="F208" s="23" t="s">
        <v>100</v>
      </c>
      <c r="G208" s="23" t="s">
        <v>911</v>
      </c>
      <c r="H208" s="23" t="s">
        <v>912</v>
      </c>
      <c r="J208" s="24" t="n">
        <v>100</v>
      </c>
      <c r="K208" s="0" t="n">
        <v>17795</v>
      </c>
      <c r="L208" s="23" t="s">
        <v>92</v>
      </c>
      <c r="M208" s="0" t="n">
        <v>3</v>
      </c>
      <c r="N208" s="23" t="s">
        <v>93</v>
      </c>
      <c r="O208" s="0" t="n">
        <v>201</v>
      </c>
      <c r="P208" s="23" t="s">
        <v>94</v>
      </c>
      <c r="Q208" s="23" t="s">
        <v>891</v>
      </c>
      <c r="R208" s="23" t="n">
        <f aca="false">YEAR(A208)</f>
        <v>2026</v>
      </c>
      <c r="S208" s="23" t="n">
        <f aca="false">IF(R208=2026,1,0)</f>
        <v>1</v>
      </c>
      <c r="T208" s="23" t="n">
        <f aca="false">IF(OR(P208="Individual",P208="Committee",P208="Union/Association",P208="Aggregated Unitemized Receipts"),1,0)</f>
        <v>1</v>
      </c>
      <c r="U208" s="0" t="str">
        <f aca="false">UPPER(TRIM(E208))</f>
        <v>MA</v>
      </c>
      <c r="V208" s="23" t="n">
        <f aca="false">IF(U208="MA",1,0)</f>
        <v>1</v>
      </c>
      <c r="W208" s="23" t="n">
        <f aca="false">IF(OR(ISNUMBER(SEARCH("malden",G208)),ISNUMBER(SEARCH("malden",H208))),1,0)</f>
        <v>0</v>
      </c>
      <c r="X208" s="23" t="n">
        <f aca="false">IF(AND(TRIM(G208)="",TRIM(H208)=""),1,0)</f>
        <v>0</v>
      </c>
    </row>
    <row r="209" customFormat="false" ht="15" hidden="false" customHeight="false" outlineLevel="0" collapsed="false">
      <c r="A209" s="22" t="n">
        <v>46154</v>
      </c>
      <c r="B209" s="23" t="s">
        <v>375</v>
      </c>
      <c r="C209" s="23" t="s">
        <v>376</v>
      </c>
      <c r="D209" s="23" t="s">
        <v>98</v>
      </c>
      <c r="E209" s="23" t="s">
        <v>99</v>
      </c>
      <c r="F209" s="23" t="s">
        <v>100</v>
      </c>
      <c r="G209" s="23" t="s">
        <v>101</v>
      </c>
      <c r="H209" s="23" t="s">
        <v>377</v>
      </c>
      <c r="J209" s="24" t="n">
        <v>100</v>
      </c>
      <c r="K209" s="0" t="n">
        <v>17795</v>
      </c>
      <c r="L209" s="23" t="s">
        <v>92</v>
      </c>
      <c r="M209" s="0" t="n">
        <v>3</v>
      </c>
      <c r="N209" s="23" t="s">
        <v>93</v>
      </c>
      <c r="O209" s="0" t="n">
        <v>201</v>
      </c>
      <c r="P209" s="23" t="s">
        <v>94</v>
      </c>
      <c r="Q209" s="23" t="s">
        <v>891</v>
      </c>
      <c r="R209" s="23" t="n">
        <f aca="false">YEAR(A209)</f>
        <v>2026</v>
      </c>
      <c r="S209" s="23" t="n">
        <f aca="false">IF(R209=2026,1,0)</f>
        <v>1</v>
      </c>
      <c r="T209" s="23" t="n">
        <f aca="false">IF(OR(P209="Individual",P209="Committee",P209="Union/Association",P209="Aggregated Unitemized Receipts"),1,0)</f>
        <v>1</v>
      </c>
      <c r="U209" s="0" t="str">
        <f aca="false">UPPER(TRIM(E209))</f>
        <v>MA</v>
      </c>
      <c r="V209" s="23" t="n">
        <f aca="false">IF(U209="MA",1,0)</f>
        <v>1</v>
      </c>
      <c r="W209" s="23" t="n">
        <f aca="false">IF(OR(ISNUMBER(SEARCH("malden",G209)),ISNUMBER(SEARCH("malden",H209))),1,0)</f>
        <v>0</v>
      </c>
      <c r="X209" s="23" t="n">
        <f aca="false">IF(AND(TRIM(G209)="",TRIM(H209)=""),1,0)</f>
        <v>0</v>
      </c>
    </row>
    <row r="210" customFormat="false" ht="15" hidden="false" customHeight="false" outlineLevel="0" collapsed="false">
      <c r="A210" s="22" t="n">
        <v>46154</v>
      </c>
      <c r="B210" s="23" t="s">
        <v>913</v>
      </c>
      <c r="C210" s="23" t="s">
        <v>914</v>
      </c>
      <c r="D210" s="23" t="s">
        <v>98</v>
      </c>
      <c r="E210" s="23" t="s">
        <v>99</v>
      </c>
      <c r="F210" s="23" t="s">
        <v>100</v>
      </c>
      <c r="G210" s="23" t="s">
        <v>915</v>
      </c>
      <c r="H210" s="23" t="s">
        <v>174</v>
      </c>
      <c r="J210" s="24" t="n">
        <v>50</v>
      </c>
      <c r="K210" s="0" t="n">
        <v>17795</v>
      </c>
      <c r="L210" s="23" t="s">
        <v>92</v>
      </c>
      <c r="M210" s="0" t="n">
        <v>3</v>
      </c>
      <c r="N210" s="23" t="s">
        <v>93</v>
      </c>
      <c r="O210" s="0" t="n">
        <v>201</v>
      </c>
      <c r="P210" s="23" t="s">
        <v>94</v>
      </c>
      <c r="Q210" s="23" t="s">
        <v>891</v>
      </c>
      <c r="R210" s="23" t="n">
        <f aca="false">YEAR(A210)</f>
        <v>2026</v>
      </c>
      <c r="S210" s="23" t="n">
        <f aca="false">IF(R210=2026,1,0)</f>
        <v>1</v>
      </c>
      <c r="T210" s="23" t="n">
        <f aca="false">IF(OR(P210="Individual",P210="Committee",P210="Union/Association",P210="Aggregated Unitemized Receipts"),1,0)</f>
        <v>1</v>
      </c>
      <c r="U210" s="0" t="str">
        <f aca="false">UPPER(TRIM(E210))</f>
        <v>MA</v>
      </c>
      <c r="V210" s="23" t="n">
        <f aca="false">IF(U210="MA",1,0)</f>
        <v>1</v>
      </c>
      <c r="W210" s="23" t="n">
        <f aca="false">IF(OR(ISNUMBER(SEARCH("malden",G210)),ISNUMBER(SEARCH("malden",H210))),1,0)</f>
        <v>0</v>
      </c>
      <c r="X210" s="23" t="n">
        <f aca="false">IF(AND(TRIM(G210)="",TRIM(H210)=""),1,0)</f>
        <v>0</v>
      </c>
    </row>
    <row r="211" customFormat="false" ht="15" hidden="false" customHeight="false" outlineLevel="0" collapsed="false">
      <c r="A211" s="22" t="n">
        <v>46154</v>
      </c>
      <c r="B211" s="23" t="s">
        <v>916</v>
      </c>
      <c r="C211" s="23" t="s">
        <v>917</v>
      </c>
      <c r="D211" s="23" t="s">
        <v>98</v>
      </c>
      <c r="E211" s="23" t="s">
        <v>99</v>
      </c>
      <c r="F211" s="23" t="s">
        <v>100</v>
      </c>
      <c r="G211" s="23" t="s">
        <v>918</v>
      </c>
      <c r="H211" s="23" t="s">
        <v>919</v>
      </c>
      <c r="J211" s="24" t="n">
        <v>25</v>
      </c>
      <c r="K211" s="0" t="n">
        <v>17795</v>
      </c>
      <c r="L211" s="23" t="s">
        <v>92</v>
      </c>
      <c r="M211" s="0" t="n">
        <v>3</v>
      </c>
      <c r="N211" s="23" t="s">
        <v>93</v>
      </c>
      <c r="O211" s="0" t="n">
        <v>201</v>
      </c>
      <c r="P211" s="23" t="s">
        <v>94</v>
      </c>
      <c r="Q211" s="23" t="s">
        <v>891</v>
      </c>
      <c r="R211" s="23" t="n">
        <f aca="false">YEAR(A211)</f>
        <v>2026</v>
      </c>
      <c r="S211" s="23" t="n">
        <f aca="false">IF(R211=2026,1,0)</f>
        <v>1</v>
      </c>
      <c r="T211" s="23" t="n">
        <f aca="false">IF(OR(P211="Individual",P211="Committee",P211="Union/Association",P211="Aggregated Unitemized Receipts"),1,0)</f>
        <v>1</v>
      </c>
      <c r="U211" s="0" t="str">
        <f aca="false">UPPER(TRIM(E211))</f>
        <v>MA</v>
      </c>
      <c r="V211" s="23" t="n">
        <f aca="false">IF(U211="MA",1,0)</f>
        <v>1</v>
      </c>
      <c r="W211" s="23" t="n">
        <f aca="false">IF(OR(ISNUMBER(SEARCH("malden",G211)),ISNUMBER(SEARCH("malden",H211))),1,0)</f>
        <v>0</v>
      </c>
      <c r="X211" s="23" t="n">
        <f aca="false">IF(AND(TRIM(G211)="",TRIM(H211)=""),1,0)</f>
        <v>0</v>
      </c>
    </row>
    <row r="212" customFormat="false" ht="15" hidden="false" customHeight="false" outlineLevel="0" collapsed="false">
      <c r="A212" s="22" t="n">
        <v>46154</v>
      </c>
      <c r="B212" s="23" t="s">
        <v>920</v>
      </c>
      <c r="C212" s="23" t="s">
        <v>921</v>
      </c>
      <c r="D212" s="23" t="s">
        <v>413</v>
      </c>
      <c r="E212" s="23" t="s">
        <v>99</v>
      </c>
      <c r="F212" s="23" t="s">
        <v>419</v>
      </c>
      <c r="G212" s="23" t="s">
        <v>91</v>
      </c>
      <c r="H212" s="23" t="s">
        <v>91</v>
      </c>
      <c r="J212" s="24" t="n">
        <v>50</v>
      </c>
      <c r="K212" s="0" t="n">
        <v>17795</v>
      </c>
      <c r="L212" s="23" t="s">
        <v>92</v>
      </c>
      <c r="M212" s="0" t="n">
        <v>3</v>
      </c>
      <c r="N212" s="23" t="s">
        <v>93</v>
      </c>
      <c r="O212" s="0" t="n">
        <v>201</v>
      </c>
      <c r="P212" s="23" t="s">
        <v>94</v>
      </c>
      <c r="Q212" s="23" t="s">
        <v>891</v>
      </c>
      <c r="R212" s="23" t="n">
        <f aca="false">YEAR(A212)</f>
        <v>2026</v>
      </c>
      <c r="S212" s="23" t="n">
        <f aca="false">IF(R212=2026,1,0)</f>
        <v>1</v>
      </c>
      <c r="T212" s="23" t="n">
        <f aca="false">IF(OR(P212="Individual",P212="Committee",P212="Union/Association",P212="Aggregated Unitemized Receipts"),1,0)</f>
        <v>1</v>
      </c>
      <c r="U212" s="0" t="str">
        <f aca="false">UPPER(TRIM(E212))</f>
        <v>MA</v>
      </c>
      <c r="V212" s="23" t="n">
        <f aca="false">IF(U212="MA",1,0)</f>
        <v>1</v>
      </c>
      <c r="W212" s="23" t="n">
        <f aca="false">IF(OR(ISNUMBER(SEARCH("malden",G212)),ISNUMBER(SEARCH("malden",H212))),1,0)</f>
        <v>0</v>
      </c>
      <c r="X212" s="23" t="n">
        <f aca="false">IF(AND(TRIM(G212)="",TRIM(H212)=""),1,0)</f>
        <v>0</v>
      </c>
    </row>
    <row r="213" customFormat="false" ht="15" hidden="false" customHeight="false" outlineLevel="0" collapsed="false">
      <c r="A213" s="22" t="n">
        <v>46154</v>
      </c>
      <c r="B213" s="23" t="s">
        <v>922</v>
      </c>
      <c r="C213" s="23" t="s">
        <v>923</v>
      </c>
      <c r="D213" s="23" t="s">
        <v>98</v>
      </c>
      <c r="E213" s="23" t="s">
        <v>99</v>
      </c>
      <c r="F213" s="23" t="s">
        <v>100</v>
      </c>
      <c r="G213" s="23" t="s">
        <v>924</v>
      </c>
      <c r="H213" s="23" t="s">
        <v>138</v>
      </c>
      <c r="J213" s="24" t="n">
        <v>100</v>
      </c>
      <c r="K213" s="0" t="n">
        <v>17795</v>
      </c>
      <c r="L213" s="23" t="s">
        <v>92</v>
      </c>
      <c r="M213" s="0" t="n">
        <v>3</v>
      </c>
      <c r="N213" s="23" t="s">
        <v>93</v>
      </c>
      <c r="O213" s="0" t="n">
        <v>201</v>
      </c>
      <c r="P213" s="23" t="s">
        <v>94</v>
      </c>
      <c r="Q213" s="23" t="s">
        <v>891</v>
      </c>
      <c r="R213" s="23" t="n">
        <f aca="false">YEAR(A213)</f>
        <v>2026</v>
      </c>
      <c r="S213" s="23" t="n">
        <f aca="false">IF(R213=2026,1,0)</f>
        <v>1</v>
      </c>
      <c r="T213" s="23" t="n">
        <f aca="false">IF(OR(P213="Individual",P213="Committee",P213="Union/Association",P213="Aggregated Unitemized Receipts"),1,0)</f>
        <v>1</v>
      </c>
      <c r="U213" s="0" t="str">
        <f aca="false">UPPER(TRIM(E213))</f>
        <v>MA</v>
      </c>
      <c r="V213" s="23" t="n">
        <f aca="false">IF(U213="MA",1,0)</f>
        <v>1</v>
      </c>
      <c r="W213" s="23" t="n">
        <f aca="false">IF(OR(ISNUMBER(SEARCH("malden",G213)),ISNUMBER(SEARCH("malden",H213))),1,0)</f>
        <v>1</v>
      </c>
      <c r="X213" s="23" t="n">
        <f aca="false">IF(AND(TRIM(G213)="",TRIM(H213)=""),1,0)</f>
        <v>0</v>
      </c>
    </row>
    <row r="214" customFormat="false" ht="15" hidden="false" customHeight="false" outlineLevel="0" collapsed="false">
      <c r="A214" s="22" t="n">
        <v>46154</v>
      </c>
      <c r="B214" s="23" t="s">
        <v>925</v>
      </c>
      <c r="C214" s="23" t="s">
        <v>926</v>
      </c>
      <c r="D214" s="23" t="s">
        <v>98</v>
      </c>
      <c r="E214" s="23" t="s">
        <v>99</v>
      </c>
      <c r="F214" s="23" t="s">
        <v>100</v>
      </c>
      <c r="G214" s="23" t="s">
        <v>927</v>
      </c>
      <c r="H214" s="23" t="s">
        <v>138</v>
      </c>
      <c r="J214" s="24" t="n">
        <v>75</v>
      </c>
      <c r="K214" s="0" t="n">
        <v>17795</v>
      </c>
      <c r="L214" s="23" t="s">
        <v>92</v>
      </c>
      <c r="M214" s="0" t="n">
        <v>3</v>
      </c>
      <c r="N214" s="23" t="s">
        <v>93</v>
      </c>
      <c r="O214" s="0" t="n">
        <v>201</v>
      </c>
      <c r="P214" s="23" t="s">
        <v>94</v>
      </c>
      <c r="Q214" s="23" t="s">
        <v>891</v>
      </c>
      <c r="R214" s="23" t="n">
        <f aca="false">YEAR(A214)</f>
        <v>2026</v>
      </c>
      <c r="S214" s="23" t="n">
        <f aca="false">IF(R214=2026,1,0)</f>
        <v>1</v>
      </c>
      <c r="T214" s="23" t="n">
        <f aca="false">IF(OR(P214="Individual",P214="Committee",P214="Union/Association",P214="Aggregated Unitemized Receipts"),1,0)</f>
        <v>1</v>
      </c>
      <c r="U214" s="0" t="str">
        <f aca="false">UPPER(TRIM(E214))</f>
        <v>MA</v>
      </c>
      <c r="V214" s="23" t="n">
        <f aca="false">IF(U214="MA",1,0)</f>
        <v>1</v>
      </c>
      <c r="W214" s="23" t="n">
        <f aca="false">IF(OR(ISNUMBER(SEARCH("malden",G214)),ISNUMBER(SEARCH("malden",H214))),1,0)</f>
        <v>1</v>
      </c>
      <c r="X214" s="23" t="n">
        <f aca="false">IF(AND(TRIM(G214)="",TRIM(H214)=""),1,0)</f>
        <v>0</v>
      </c>
    </row>
    <row r="215" customFormat="false" ht="15" hidden="false" customHeight="false" outlineLevel="0" collapsed="false">
      <c r="A215" s="22" t="n">
        <v>46154</v>
      </c>
      <c r="B215" s="23" t="s">
        <v>424</v>
      </c>
      <c r="C215" s="23" t="s">
        <v>425</v>
      </c>
      <c r="D215" s="23" t="s">
        <v>98</v>
      </c>
      <c r="E215" s="23" t="s">
        <v>99</v>
      </c>
      <c r="F215" s="23" t="s">
        <v>100</v>
      </c>
      <c r="G215" s="23" t="s">
        <v>426</v>
      </c>
      <c r="H215" s="23" t="s">
        <v>427</v>
      </c>
      <c r="J215" s="24" t="n">
        <v>100</v>
      </c>
      <c r="K215" s="0" t="n">
        <v>17795</v>
      </c>
      <c r="L215" s="23" t="s">
        <v>92</v>
      </c>
      <c r="M215" s="0" t="n">
        <v>3</v>
      </c>
      <c r="N215" s="23" t="s">
        <v>93</v>
      </c>
      <c r="O215" s="0" t="n">
        <v>201</v>
      </c>
      <c r="P215" s="23" t="s">
        <v>94</v>
      </c>
      <c r="Q215" s="23" t="s">
        <v>891</v>
      </c>
      <c r="R215" s="23" t="n">
        <f aca="false">YEAR(A215)</f>
        <v>2026</v>
      </c>
      <c r="S215" s="23" t="n">
        <f aca="false">IF(R215=2026,1,0)</f>
        <v>1</v>
      </c>
      <c r="T215" s="23" t="n">
        <f aca="false">IF(OR(P215="Individual",P215="Committee",P215="Union/Association",P215="Aggregated Unitemized Receipts"),1,0)</f>
        <v>1</v>
      </c>
      <c r="U215" s="0" t="str">
        <f aca="false">UPPER(TRIM(E215))</f>
        <v>MA</v>
      </c>
      <c r="V215" s="23" t="n">
        <f aca="false">IF(U215="MA",1,0)</f>
        <v>1</v>
      </c>
      <c r="W215" s="23" t="n">
        <f aca="false">IF(OR(ISNUMBER(SEARCH("malden",G215)),ISNUMBER(SEARCH("malden",H215))),1,0)</f>
        <v>0</v>
      </c>
      <c r="X215" s="23" t="n">
        <f aca="false">IF(AND(TRIM(G215)="",TRIM(H215)=""),1,0)</f>
        <v>0</v>
      </c>
    </row>
    <row r="216" customFormat="false" ht="15" hidden="false" customHeight="false" outlineLevel="0" collapsed="false">
      <c r="A216" s="22" t="n">
        <v>46154</v>
      </c>
      <c r="B216" s="23" t="s">
        <v>152</v>
      </c>
      <c r="C216" s="23" t="s">
        <v>153</v>
      </c>
      <c r="D216" s="23" t="s">
        <v>98</v>
      </c>
      <c r="E216" s="23" t="s">
        <v>99</v>
      </c>
      <c r="F216" s="23" t="s">
        <v>100</v>
      </c>
      <c r="G216" s="23" t="s">
        <v>154</v>
      </c>
      <c r="H216" s="23" t="s">
        <v>155</v>
      </c>
      <c r="J216" s="24" t="n">
        <v>50</v>
      </c>
      <c r="K216" s="0" t="n">
        <v>17795</v>
      </c>
      <c r="L216" s="23" t="s">
        <v>92</v>
      </c>
      <c r="M216" s="0" t="n">
        <v>3</v>
      </c>
      <c r="N216" s="23" t="s">
        <v>93</v>
      </c>
      <c r="O216" s="0" t="n">
        <v>201</v>
      </c>
      <c r="P216" s="23" t="s">
        <v>94</v>
      </c>
      <c r="Q216" s="23" t="s">
        <v>891</v>
      </c>
      <c r="R216" s="23" t="n">
        <f aca="false">YEAR(A216)</f>
        <v>2026</v>
      </c>
      <c r="S216" s="23" t="n">
        <f aca="false">IF(R216=2026,1,0)</f>
        <v>1</v>
      </c>
      <c r="T216" s="23" t="n">
        <f aca="false">IF(OR(P216="Individual",P216="Committee",P216="Union/Association",P216="Aggregated Unitemized Receipts"),1,0)</f>
        <v>1</v>
      </c>
      <c r="U216" s="0" t="str">
        <f aca="false">UPPER(TRIM(E216))</f>
        <v>MA</v>
      </c>
      <c r="V216" s="23" t="n">
        <f aca="false">IF(U216="MA",1,0)</f>
        <v>1</v>
      </c>
      <c r="W216" s="23" t="n">
        <f aca="false">IF(OR(ISNUMBER(SEARCH("malden",G216)),ISNUMBER(SEARCH("malden",H216))),1,0)</f>
        <v>0</v>
      </c>
      <c r="X216" s="23" t="n">
        <f aca="false">IF(AND(TRIM(G216)="",TRIM(H216)=""),1,0)</f>
        <v>0</v>
      </c>
    </row>
    <row r="217" customFormat="false" ht="15" hidden="false" customHeight="false" outlineLevel="0" collapsed="false">
      <c r="A217" s="22" t="n">
        <v>46154</v>
      </c>
      <c r="B217" s="23" t="s">
        <v>156</v>
      </c>
      <c r="C217" s="23" t="s">
        <v>157</v>
      </c>
      <c r="D217" s="23" t="s">
        <v>98</v>
      </c>
      <c r="E217" s="23" t="s">
        <v>99</v>
      </c>
      <c r="F217" s="23" t="s">
        <v>100</v>
      </c>
      <c r="G217" s="23" t="s">
        <v>158</v>
      </c>
      <c r="H217" s="23" t="s">
        <v>159</v>
      </c>
      <c r="J217" s="24" t="n">
        <v>100</v>
      </c>
      <c r="K217" s="0" t="n">
        <v>17795</v>
      </c>
      <c r="L217" s="23" t="s">
        <v>92</v>
      </c>
      <c r="M217" s="0" t="n">
        <v>3</v>
      </c>
      <c r="N217" s="23" t="s">
        <v>93</v>
      </c>
      <c r="O217" s="0" t="n">
        <v>201</v>
      </c>
      <c r="P217" s="23" t="s">
        <v>94</v>
      </c>
      <c r="Q217" s="23" t="s">
        <v>891</v>
      </c>
      <c r="R217" s="23" t="n">
        <f aca="false">YEAR(A217)</f>
        <v>2026</v>
      </c>
      <c r="S217" s="23" t="n">
        <f aca="false">IF(R217=2026,1,0)</f>
        <v>1</v>
      </c>
      <c r="T217" s="23" t="n">
        <f aca="false">IF(OR(P217="Individual",P217="Committee",P217="Union/Association",P217="Aggregated Unitemized Receipts"),1,0)</f>
        <v>1</v>
      </c>
      <c r="U217" s="0" t="str">
        <f aca="false">UPPER(TRIM(E217))</f>
        <v>MA</v>
      </c>
      <c r="V217" s="23" t="n">
        <f aca="false">IF(U217="MA",1,0)</f>
        <v>1</v>
      </c>
      <c r="W217" s="23" t="n">
        <f aca="false">IF(OR(ISNUMBER(SEARCH("malden",G217)),ISNUMBER(SEARCH("malden",H217))),1,0)</f>
        <v>0</v>
      </c>
      <c r="X217" s="23" t="n">
        <f aca="false">IF(AND(TRIM(G217)="",TRIM(H217)=""),1,0)</f>
        <v>0</v>
      </c>
    </row>
    <row r="218" customFormat="false" ht="15" hidden="false" customHeight="false" outlineLevel="0" collapsed="false">
      <c r="A218" s="22" t="n">
        <v>46154</v>
      </c>
      <c r="B218" s="23" t="s">
        <v>928</v>
      </c>
      <c r="C218" s="23" t="s">
        <v>929</v>
      </c>
      <c r="D218" s="23" t="s">
        <v>98</v>
      </c>
      <c r="E218" s="23" t="s">
        <v>99</v>
      </c>
      <c r="F218" s="23" t="s">
        <v>100</v>
      </c>
      <c r="G218" s="23" t="s">
        <v>930</v>
      </c>
      <c r="H218" s="23" t="s">
        <v>711</v>
      </c>
      <c r="J218" s="24" t="n">
        <v>150</v>
      </c>
      <c r="K218" s="0" t="n">
        <v>17795</v>
      </c>
      <c r="L218" s="23" t="s">
        <v>92</v>
      </c>
      <c r="M218" s="0" t="n">
        <v>3</v>
      </c>
      <c r="N218" s="23" t="s">
        <v>93</v>
      </c>
      <c r="O218" s="0" t="n">
        <v>201</v>
      </c>
      <c r="P218" s="23" t="s">
        <v>94</v>
      </c>
      <c r="Q218" s="23" t="s">
        <v>891</v>
      </c>
      <c r="R218" s="23" t="n">
        <f aca="false">YEAR(A218)</f>
        <v>2026</v>
      </c>
      <c r="S218" s="23" t="n">
        <f aca="false">IF(R218=2026,1,0)</f>
        <v>1</v>
      </c>
      <c r="T218" s="23" t="n">
        <f aca="false">IF(OR(P218="Individual",P218="Committee",P218="Union/Association",P218="Aggregated Unitemized Receipts"),1,0)</f>
        <v>1</v>
      </c>
      <c r="U218" s="0" t="str">
        <f aca="false">UPPER(TRIM(E218))</f>
        <v>MA</v>
      </c>
      <c r="V218" s="23" t="n">
        <f aca="false">IF(U218="MA",1,0)</f>
        <v>1</v>
      </c>
      <c r="W218" s="23" t="n">
        <f aca="false">IF(OR(ISNUMBER(SEARCH("malden",G218)),ISNUMBER(SEARCH("malden",H218))),1,0)</f>
        <v>0</v>
      </c>
      <c r="X218" s="23" t="n">
        <f aca="false">IF(AND(TRIM(G218)="",TRIM(H218)=""),1,0)</f>
        <v>0</v>
      </c>
    </row>
    <row r="219" customFormat="false" ht="15" hidden="false" customHeight="false" outlineLevel="0" collapsed="false">
      <c r="A219" s="22" t="n">
        <v>46154</v>
      </c>
      <c r="B219" s="23" t="s">
        <v>931</v>
      </c>
      <c r="C219" s="23" t="s">
        <v>932</v>
      </c>
      <c r="D219" s="23" t="s">
        <v>607</v>
      </c>
      <c r="E219" s="23" t="s">
        <v>99</v>
      </c>
      <c r="F219" s="23" t="s">
        <v>608</v>
      </c>
      <c r="G219" s="23" t="s">
        <v>933</v>
      </c>
      <c r="H219" s="23" t="s">
        <v>934</v>
      </c>
      <c r="J219" s="24" t="n">
        <v>26</v>
      </c>
      <c r="K219" s="0" t="n">
        <v>17795</v>
      </c>
      <c r="L219" s="23" t="s">
        <v>92</v>
      </c>
      <c r="M219" s="0" t="n">
        <v>3</v>
      </c>
      <c r="N219" s="23" t="s">
        <v>93</v>
      </c>
      <c r="O219" s="0" t="n">
        <v>201</v>
      </c>
      <c r="P219" s="23" t="s">
        <v>94</v>
      </c>
      <c r="Q219" s="23" t="s">
        <v>891</v>
      </c>
      <c r="R219" s="23" t="n">
        <f aca="false">YEAR(A219)</f>
        <v>2026</v>
      </c>
      <c r="S219" s="23" t="n">
        <f aca="false">IF(R219=2026,1,0)</f>
        <v>1</v>
      </c>
      <c r="T219" s="23" t="n">
        <f aca="false">IF(OR(P219="Individual",P219="Committee",P219="Union/Association",P219="Aggregated Unitemized Receipts"),1,0)</f>
        <v>1</v>
      </c>
      <c r="U219" s="0" t="str">
        <f aca="false">UPPER(TRIM(E219))</f>
        <v>MA</v>
      </c>
      <c r="V219" s="23" t="n">
        <f aca="false">IF(U219="MA",1,0)</f>
        <v>1</v>
      </c>
      <c r="W219" s="23" t="n">
        <f aca="false">IF(OR(ISNUMBER(SEARCH("malden",G219)),ISNUMBER(SEARCH("malden",H219))),1,0)</f>
        <v>0</v>
      </c>
      <c r="X219" s="23" t="n">
        <f aca="false">IF(AND(TRIM(G219)="",TRIM(H219)=""),1,0)</f>
        <v>0</v>
      </c>
    </row>
    <row r="220" customFormat="false" ht="15" hidden="false" customHeight="false" outlineLevel="0" collapsed="false">
      <c r="A220" s="22" t="n">
        <v>46154</v>
      </c>
      <c r="B220" s="23" t="s">
        <v>935</v>
      </c>
      <c r="C220" s="23" t="s">
        <v>936</v>
      </c>
      <c r="D220" s="23" t="s">
        <v>98</v>
      </c>
      <c r="E220" s="23" t="s">
        <v>99</v>
      </c>
      <c r="F220" s="23" t="s">
        <v>100</v>
      </c>
      <c r="G220" s="23" t="s">
        <v>661</v>
      </c>
      <c r="H220" s="23" t="s">
        <v>937</v>
      </c>
      <c r="J220" s="24" t="n">
        <v>150</v>
      </c>
      <c r="K220" s="0" t="n">
        <v>17795</v>
      </c>
      <c r="L220" s="23" t="s">
        <v>92</v>
      </c>
      <c r="M220" s="0" t="n">
        <v>3</v>
      </c>
      <c r="N220" s="23" t="s">
        <v>93</v>
      </c>
      <c r="O220" s="0" t="n">
        <v>201</v>
      </c>
      <c r="P220" s="23" t="s">
        <v>94</v>
      </c>
      <c r="Q220" s="23" t="s">
        <v>891</v>
      </c>
      <c r="R220" s="23" t="n">
        <f aca="false">YEAR(A220)</f>
        <v>2026</v>
      </c>
      <c r="S220" s="23" t="n">
        <f aca="false">IF(R220=2026,1,0)</f>
        <v>1</v>
      </c>
      <c r="T220" s="23" t="n">
        <f aca="false">IF(OR(P220="Individual",P220="Committee",P220="Union/Association",P220="Aggregated Unitemized Receipts"),1,0)</f>
        <v>1</v>
      </c>
      <c r="U220" s="0" t="str">
        <f aca="false">UPPER(TRIM(E220))</f>
        <v>MA</v>
      </c>
      <c r="V220" s="23" t="n">
        <f aca="false">IF(U220="MA",1,0)</f>
        <v>1</v>
      </c>
      <c r="W220" s="23" t="n">
        <f aca="false">IF(OR(ISNUMBER(SEARCH("malden",G220)),ISNUMBER(SEARCH("malden",H220))),1,0)</f>
        <v>0</v>
      </c>
      <c r="X220" s="23" t="n">
        <f aca="false">IF(AND(TRIM(G220)="",TRIM(H220)=""),1,0)</f>
        <v>0</v>
      </c>
    </row>
    <row r="221" customFormat="false" ht="15" hidden="false" customHeight="false" outlineLevel="0" collapsed="false">
      <c r="A221" s="22" t="n">
        <v>46154</v>
      </c>
      <c r="B221" s="23" t="s">
        <v>938</v>
      </c>
      <c r="C221" s="23" t="s">
        <v>939</v>
      </c>
      <c r="D221" s="23" t="s">
        <v>98</v>
      </c>
      <c r="E221" s="23" t="s">
        <v>99</v>
      </c>
      <c r="F221" s="23" t="s">
        <v>100</v>
      </c>
      <c r="G221" s="23" t="s">
        <v>940</v>
      </c>
      <c r="H221" s="23" t="s">
        <v>941</v>
      </c>
      <c r="J221" s="24" t="n">
        <v>100</v>
      </c>
      <c r="K221" s="0" t="n">
        <v>17795</v>
      </c>
      <c r="L221" s="23" t="s">
        <v>92</v>
      </c>
      <c r="M221" s="0" t="n">
        <v>3</v>
      </c>
      <c r="N221" s="23" t="s">
        <v>93</v>
      </c>
      <c r="O221" s="0" t="n">
        <v>201</v>
      </c>
      <c r="P221" s="23" t="s">
        <v>94</v>
      </c>
      <c r="Q221" s="23" t="s">
        <v>891</v>
      </c>
      <c r="R221" s="23" t="n">
        <f aca="false">YEAR(A221)</f>
        <v>2026</v>
      </c>
      <c r="S221" s="23" t="n">
        <f aca="false">IF(R221=2026,1,0)</f>
        <v>1</v>
      </c>
      <c r="T221" s="23" t="n">
        <f aca="false">IF(OR(P221="Individual",P221="Committee",P221="Union/Association",P221="Aggregated Unitemized Receipts"),1,0)</f>
        <v>1</v>
      </c>
      <c r="U221" s="0" t="str">
        <f aca="false">UPPER(TRIM(E221))</f>
        <v>MA</v>
      </c>
      <c r="V221" s="23" t="n">
        <f aca="false">IF(U221="MA",1,0)</f>
        <v>1</v>
      </c>
      <c r="W221" s="23" t="n">
        <f aca="false">IF(OR(ISNUMBER(SEARCH("malden",G221)),ISNUMBER(SEARCH("malden",H221))),1,0)</f>
        <v>0</v>
      </c>
      <c r="X221" s="23" t="n">
        <f aca="false">IF(AND(TRIM(G221)="",TRIM(H221)=""),1,0)</f>
        <v>0</v>
      </c>
    </row>
    <row r="222" customFormat="false" ht="15" hidden="false" customHeight="false" outlineLevel="0" collapsed="false">
      <c r="A222" s="22" t="n">
        <v>46154</v>
      </c>
      <c r="B222" s="23" t="s">
        <v>942</v>
      </c>
      <c r="C222" s="23" t="s">
        <v>172</v>
      </c>
      <c r="D222" s="23" t="s">
        <v>98</v>
      </c>
      <c r="E222" s="23" t="s">
        <v>99</v>
      </c>
      <c r="F222" s="23" t="s">
        <v>100</v>
      </c>
      <c r="G222" s="23" t="s">
        <v>943</v>
      </c>
      <c r="H222" s="23" t="s">
        <v>138</v>
      </c>
      <c r="J222" s="24" t="n">
        <v>100</v>
      </c>
      <c r="K222" s="0" t="n">
        <v>17795</v>
      </c>
      <c r="L222" s="23" t="s">
        <v>92</v>
      </c>
      <c r="M222" s="0" t="n">
        <v>3</v>
      </c>
      <c r="N222" s="23" t="s">
        <v>93</v>
      </c>
      <c r="O222" s="0" t="n">
        <v>201</v>
      </c>
      <c r="P222" s="23" t="s">
        <v>94</v>
      </c>
      <c r="Q222" s="23" t="s">
        <v>891</v>
      </c>
      <c r="R222" s="23" t="n">
        <f aca="false">YEAR(A222)</f>
        <v>2026</v>
      </c>
      <c r="S222" s="23" t="n">
        <f aca="false">IF(R222=2026,1,0)</f>
        <v>1</v>
      </c>
      <c r="T222" s="23" t="n">
        <f aca="false">IF(OR(P222="Individual",P222="Committee",P222="Union/Association",P222="Aggregated Unitemized Receipts"),1,0)</f>
        <v>1</v>
      </c>
      <c r="U222" s="0" t="str">
        <f aca="false">UPPER(TRIM(E222))</f>
        <v>MA</v>
      </c>
      <c r="V222" s="23" t="n">
        <f aca="false">IF(U222="MA",1,0)</f>
        <v>1</v>
      </c>
      <c r="W222" s="23" t="n">
        <f aca="false">IF(OR(ISNUMBER(SEARCH("malden",G222)),ISNUMBER(SEARCH("malden",H222))),1,0)</f>
        <v>1</v>
      </c>
      <c r="X222" s="23" t="n">
        <f aca="false">IF(AND(TRIM(G222)="",TRIM(H222)=""),1,0)</f>
        <v>0</v>
      </c>
    </row>
    <row r="223" customFormat="false" ht="15" hidden="false" customHeight="false" outlineLevel="0" collapsed="false">
      <c r="A223" s="22" t="n">
        <v>46151</v>
      </c>
      <c r="B223" s="23" t="s">
        <v>944</v>
      </c>
      <c r="C223" s="23" t="s">
        <v>945</v>
      </c>
      <c r="D223" s="23" t="s">
        <v>319</v>
      </c>
      <c r="E223" s="23" t="s">
        <v>99</v>
      </c>
      <c r="F223" s="23" t="s">
        <v>320</v>
      </c>
      <c r="G223" s="23" t="s">
        <v>946</v>
      </c>
      <c r="H223" s="23" t="s">
        <v>947</v>
      </c>
      <c r="J223" s="24" t="n">
        <v>150</v>
      </c>
      <c r="K223" s="0" t="n">
        <v>17795</v>
      </c>
      <c r="L223" s="23" t="s">
        <v>92</v>
      </c>
      <c r="M223" s="0" t="n">
        <v>1</v>
      </c>
      <c r="N223" s="23" t="s">
        <v>182</v>
      </c>
      <c r="O223" s="0" t="n">
        <v>201</v>
      </c>
      <c r="P223" s="23" t="s">
        <v>94</v>
      </c>
      <c r="Q223" s="23" t="s">
        <v>948</v>
      </c>
      <c r="R223" s="23" t="n">
        <f aca="false">YEAR(A223)</f>
        <v>2026</v>
      </c>
      <c r="S223" s="23" t="n">
        <f aca="false">IF(R223=2026,1,0)</f>
        <v>1</v>
      </c>
      <c r="T223" s="23" t="n">
        <f aca="false">IF(OR(P223="Individual",P223="Committee",P223="Union/Association",P223="Aggregated Unitemized Receipts"),1,0)</f>
        <v>1</v>
      </c>
      <c r="U223" s="0" t="str">
        <f aca="false">UPPER(TRIM(E223))</f>
        <v>MA</v>
      </c>
      <c r="V223" s="23" t="n">
        <f aca="false">IF(U223="MA",1,0)</f>
        <v>1</v>
      </c>
      <c r="W223" s="23" t="n">
        <f aca="false">IF(OR(ISNUMBER(SEARCH("malden",G223)),ISNUMBER(SEARCH("malden",H223))),1,0)</f>
        <v>0</v>
      </c>
      <c r="X223" s="23" t="n">
        <f aca="false">IF(AND(TRIM(G223)="",TRIM(H223)=""),1,0)</f>
        <v>0</v>
      </c>
    </row>
    <row r="224" customFormat="false" ht="15" hidden="false" customHeight="false" outlineLevel="0" collapsed="false">
      <c r="A224" s="22" t="n">
        <v>46151</v>
      </c>
      <c r="B224" s="23" t="s">
        <v>949</v>
      </c>
      <c r="C224" s="23" t="s">
        <v>950</v>
      </c>
      <c r="D224" s="23" t="s">
        <v>98</v>
      </c>
      <c r="E224" s="23" t="s">
        <v>99</v>
      </c>
      <c r="F224" s="23" t="s">
        <v>100</v>
      </c>
      <c r="G224" s="23" t="s">
        <v>951</v>
      </c>
      <c r="H224" s="23" t="s">
        <v>952</v>
      </c>
      <c r="J224" s="24" t="n">
        <v>100</v>
      </c>
      <c r="K224" s="0" t="n">
        <v>17795</v>
      </c>
      <c r="L224" s="23" t="s">
        <v>92</v>
      </c>
      <c r="M224" s="0" t="n">
        <v>1</v>
      </c>
      <c r="N224" s="23" t="s">
        <v>182</v>
      </c>
      <c r="O224" s="0" t="n">
        <v>201</v>
      </c>
      <c r="P224" s="23" t="s">
        <v>94</v>
      </c>
      <c r="Q224" s="23" t="s">
        <v>948</v>
      </c>
      <c r="R224" s="23" t="n">
        <f aca="false">YEAR(A224)</f>
        <v>2026</v>
      </c>
      <c r="S224" s="23" t="n">
        <f aca="false">IF(R224=2026,1,0)</f>
        <v>1</v>
      </c>
      <c r="T224" s="23" t="n">
        <f aca="false">IF(OR(P224="Individual",P224="Committee",P224="Union/Association",P224="Aggregated Unitemized Receipts"),1,0)</f>
        <v>1</v>
      </c>
      <c r="U224" s="0" t="str">
        <f aca="false">UPPER(TRIM(E224))</f>
        <v>MA</v>
      </c>
      <c r="V224" s="23" t="n">
        <f aca="false">IF(U224="MA",1,0)</f>
        <v>1</v>
      </c>
      <c r="W224" s="23" t="n">
        <f aca="false">IF(OR(ISNUMBER(SEARCH("malden",G224)),ISNUMBER(SEARCH("malden",H224))),1,0)</f>
        <v>0</v>
      </c>
      <c r="X224" s="23" t="n">
        <f aca="false">IF(AND(TRIM(G224)="",TRIM(H224)=""),1,0)</f>
        <v>0</v>
      </c>
    </row>
    <row r="225" customFormat="false" ht="15" hidden="false" customHeight="false" outlineLevel="0" collapsed="false">
      <c r="A225" s="22" t="n">
        <v>46151</v>
      </c>
      <c r="B225" s="23" t="s">
        <v>188</v>
      </c>
      <c r="C225" s="23" t="s">
        <v>189</v>
      </c>
      <c r="D225" s="23" t="s">
        <v>98</v>
      </c>
      <c r="E225" s="23" t="s">
        <v>99</v>
      </c>
      <c r="F225" s="23" t="s">
        <v>100</v>
      </c>
      <c r="G225" s="23" t="s">
        <v>190</v>
      </c>
      <c r="H225" s="23" t="s">
        <v>191</v>
      </c>
      <c r="J225" s="24" t="n">
        <v>100</v>
      </c>
      <c r="K225" s="0" t="n">
        <v>17795</v>
      </c>
      <c r="L225" s="23" t="s">
        <v>92</v>
      </c>
      <c r="M225" s="0" t="n">
        <v>1</v>
      </c>
      <c r="N225" s="23" t="s">
        <v>182</v>
      </c>
      <c r="O225" s="0" t="n">
        <v>201</v>
      </c>
      <c r="P225" s="23" t="s">
        <v>94</v>
      </c>
      <c r="Q225" s="23" t="s">
        <v>948</v>
      </c>
      <c r="R225" s="23" t="n">
        <f aca="false">YEAR(A225)</f>
        <v>2026</v>
      </c>
      <c r="S225" s="23" t="n">
        <f aca="false">IF(R225=2026,1,0)</f>
        <v>1</v>
      </c>
      <c r="T225" s="23" t="n">
        <f aca="false">IF(OR(P225="Individual",P225="Committee",P225="Union/Association",P225="Aggregated Unitemized Receipts"),1,0)</f>
        <v>1</v>
      </c>
      <c r="U225" s="0" t="str">
        <f aca="false">UPPER(TRIM(E225))</f>
        <v>MA</v>
      </c>
      <c r="V225" s="23" t="n">
        <f aca="false">IF(U225="MA",1,0)</f>
        <v>1</v>
      </c>
      <c r="W225" s="23" t="n">
        <f aca="false">IF(OR(ISNUMBER(SEARCH("malden",G225)),ISNUMBER(SEARCH("malden",H225))),1,0)</f>
        <v>0</v>
      </c>
      <c r="X225" s="23" t="n">
        <f aca="false">IF(AND(TRIM(G225)="",TRIM(H225)=""),1,0)</f>
        <v>0</v>
      </c>
    </row>
    <row r="226" customFormat="false" ht="15" hidden="false" customHeight="false" outlineLevel="0" collapsed="false">
      <c r="A226" s="22" t="n">
        <v>46151</v>
      </c>
      <c r="B226" s="23" t="s">
        <v>198</v>
      </c>
      <c r="C226" s="23" t="s">
        <v>199</v>
      </c>
      <c r="D226" s="23" t="s">
        <v>98</v>
      </c>
      <c r="E226" s="23" t="s">
        <v>99</v>
      </c>
      <c r="F226" s="23" t="s">
        <v>100</v>
      </c>
      <c r="G226" s="23" t="s">
        <v>200</v>
      </c>
      <c r="H226" s="23" t="s">
        <v>201</v>
      </c>
      <c r="J226" s="24" t="n">
        <v>25</v>
      </c>
      <c r="K226" s="0" t="n">
        <v>17795</v>
      </c>
      <c r="L226" s="23" t="s">
        <v>92</v>
      </c>
      <c r="M226" s="0" t="n">
        <v>1</v>
      </c>
      <c r="N226" s="23" t="s">
        <v>182</v>
      </c>
      <c r="O226" s="0" t="n">
        <v>201</v>
      </c>
      <c r="P226" s="23" t="s">
        <v>94</v>
      </c>
      <c r="Q226" s="23" t="s">
        <v>948</v>
      </c>
      <c r="R226" s="23" t="n">
        <f aca="false">YEAR(A226)</f>
        <v>2026</v>
      </c>
      <c r="S226" s="23" t="n">
        <f aca="false">IF(R226=2026,1,0)</f>
        <v>1</v>
      </c>
      <c r="T226" s="23" t="n">
        <f aca="false">IF(OR(P226="Individual",P226="Committee",P226="Union/Association",P226="Aggregated Unitemized Receipts"),1,0)</f>
        <v>1</v>
      </c>
      <c r="U226" s="0" t="str">
        <f aca="false">UPPER(TRIM(E226))</f>
        <v>MA</v>
      </c>
      <c r="V226" s="23" t="n">
        <f aca="false">IF(U226="MA",1,0)</f>
        <v>1</v>
      </c>
      <c r="W226" s="23" t="n">
        <f aca="false">IF(OR(ISNUMBER(SEARCH("malden",G226)),ISNUMBER(SEARCH("malden",H226))),1,0)</f>
        <v>0</v>
      </c>
      <c r="X226" s="23" t="n">
        <f aca="false">IF(AND(TRIM(G226)="",TRIM(H226)=""),1,0)</f>
        <v>0</v>
      </c>
    </row>
    <row r="227" customFormat="false" ht="15" hidden="false" customHeight="false" outlineLevel="0" collapsed="false">
      <c r="A227" s="22" t="n">
        <v>46151</v>
      </c>
      <c r="B227" s="23" t="s">
        <v>953</v>
      </c>
      <c r="C227" s="23" t="s">
        <v>954</v>
      </c>
      <c r="D227" s="23" t="s">
        <v>98</v>
      </c>
      <c r="E227" s="23" t="s">
        <v>99</v>
      </c>
      <c r="F227" s="23" t="s">
        <v>100</v>
      </c>
      <c r="G227" s="23" t="s">
        <v>415</v>
      </c>
      <c r="H227" s="23" t="s">
        <v>955</v>
      </c>
      <c r="J227" s="24" t="n">
        <v>500</v>
      </c>
      <c r="K227" s="0" t="n">
        <v>17795</v>
      </c>
      <c r="L227" s="23" t="s">
        <v>92</v>
      </c>
      <c r="M227" s="0" t="n">
        <v>1</v>
      </c>
      <c r="N227" s="23" t="s">
        <v>182</v>
      </c>
      <c r="O227" s="0" t="n">
        <v>201</v>
      </c>
      <c r="P227" s="23" t="s">
        <v>94</v>
      </c>
      <c r="Q227" s="23" t="s">
        <v>948</v>
      </c>
      <c r="R227" s="23" t="n">
        <f aca="false">YEAR(A227)</f>
        <v>2026</v>
      </c>
      <c r="S227" s="23" t="n">
        <f aca="false">IF(R227=2026,1,0)</f>
        <v>1</v>
      </c>
      <c r="T227" s="23" t="n">
        <f aca="false">IF(OR(P227="Individual",P227="Committee",P227="Union/Association",P227="Aggregated Unitemized Receipts"),1,0)</f>
        <v>1</v>
      </c>
      <c r="U227" s="0" t="str">
        <f aca="false">UPPER(TRIM(E227))</f>
        <v>MA</v>
      </c>
      <c r="V227" s="23" t="n">
        <f aca="false">IF(U227="MA",1,0)</f>
        <v>1</v>
      </c>
      <c r="W227" s="23" t="n">
        <f aca="false">IF(OR(ISNUMBER(SEARCH("malden",G227)),ISNUMBER(SEARCH("malden",H227))),1,0)</f>
        <v>0</v>
      </c>
      <c r="X227" s="23" t="n">
        <f aca="false">IF(AND(TRIM(G227)="",TRIM(H227)=""),1,0)</f>
        <v>0</v>
      </c>
    </row>
    <row r="228" customFormat="false" ht="15" hidden="false" customHeight="false" outlineLevel="0" collapsed="false">
      <c r="A228" s="22" t="n">
        <v>46151</v>
      </c>
      <c r="B228" s="23" t="s">
        <v>141</v>
      </c>
      <c r="C228" s="23" t="s">
        <v>142</v>
      </c>
      <c r="D228" s="23" t="s">
        <v>98</v>
      </c>
      <c r="E228" s="23" t="s">
        <v>99</v>
      </c>
      <c r="F228" s="23" t="s">
        <v>100</v>
      </c>
      <c r="G228" s="23" t="s">
        <v>180</v>
      </c>
      <c r="H228" s="23" t="s">
        <v>144</v>
      </c>
      <c r="J228" s="24" t="n">
        <v>50</v>
      </c>
      <c r="K228" s="0" t="n">
        <v>17795</v>
      </c>
      <c r="L228" s="23" t="s">
        <v>92</v>
      </c>
      <c r="M228" s="0" t="n">
        <v>1</v>
      </c>
      <c r="N228" s="23" t="s">
        <v>182</v>
      </c>
      <c r="O228" s="0" t="n">
        <v>201</v>
      </c>
      <c r="P228" s="23" t="s">
        <v>94</v>
      </c>
      <c r="Q228" s="23" t="s">
        <v>948</v>
      </c>
      <c r="R228" s="23" t="n">
        <f aca="false">YEAR(A228)</f>
        <v>2026</v>
      </c>
      <c r="S228" s="23" t="n">
        <f aca="false">IF(R228=2026,1,0)</f>
        <v>1</v>
      </c>
      <c r="T228" s="23" t="n">
        <f aca="false">IF(OR(P228="Individual",P228="Committee",P228="Union/Association",P228="Aggregated Unitemized Receipts"),1,0)</f>
        <v>1</v>
      </c>
      <c r="U228" s="0" t="str">
        <f aca="false">UPPER(TRIM(E228))</f>
        <v>MA</v>
      </c>
      <c r="V228" s="23" t="n">
        <f aca="false">IF(U228="MA",1,0)</f>
        <v>1</v>
      </c>
      <c r="W228" s="23" t="n">
        <f aca="false">IF(OR(ISNUMBER(SEARCH("malden",G228)),ISNUMBER(SEARCH("malden",H228))),1,0)</f>
        <v>0</v>
      </c>
      <c r="X228" s="23" t="n">
        <f aca="false">IF(AND(TRIM(G228)="",TRIM(H228)=""),1,0)</f>
        <v>0</v>
      </c>
    </row>
    <row r="229" customFormat="false" ht="15" hidden="false" customHeight="false" outlineLevel="0" collapsed="false">
      <c r="A229" s="22" t="n">
        <v>46151</v>
      </c>
      <c r="B229" s="23" t="s">
        <v>956</v>
      </c>
      <c r="C229" s="23" t="s">
        <v>957</v>
      </c>
      <c r="D229" s="23" t="s">
        <v>98</v>
      </c>
      <c r="E229" s="23" t="s">
        <v>99</v>
      </c>
      <c r="F229" s="23" t="s">
        <v>100</v>
      </c>
      <c r="G229" s="23" t="s">
        <v>958</v>
      </c>
      <c r="H229" s="23" t="s">
        <v>138</v>
      </c>
      <c r="J229" s="24" t="n">
        <v>100</v>
      </c>
      <c r="K229" s="0" t="n">
        <v>17795</v>
      </c>
      <c r="L229" s="23" t="s">
        <v>92</v>
      </c>
      <c r="M229" s="0" t="n">
        <v>1</v>
      </c>
      <c r="N229" s="23" t="s">
        <v>182</v>
      </c>
      <c r="O229" s="0" t="n">
        <v>201</v>
      </c>
      <c r="P229" s="23" t="s">
        <v>94</v>
      </c>
      <c r="Q229" s="23" t="s">
        <v>948</v>
      </c>
      <c r="R229" s="23" t="n">
        <f aca="false">YEAR(A229)</f>
        <v>2026</v>
      </c>
      <c r="S229" s="23" t="n">
        <f aca="false">IF(R229=2026,1,0)</f>
        <v>1</v>
      </c>
      <c r="T229" s="23" t="n">
        <f aca="false">IF(OR(P229="Individual",P229="Committee",P229="Union/Association",P229="Aggregated Unitemized Receipts"),1,0)</f>
        <v>1</v>
      </c>
      <c r="U229" s="0" t="str">
        <f aca="false">UPPER(TRIM(E229))</f>
        <v>MA</v>
      </c>
      <c r="V229" s="23" t="n">
        <f aca="false">IF(U229="MA",1,0)</f>
        <v>1</v>
      </c>
      <c r="W229" s="23" t="n">
        <f aca="false">IF(OR(ISNUMBER(SEARCH("malden",G229)),ISNUMBER(SEARCH("malden",H229))),1,0)</f>
        <v>1</v>
      </c>
      <c r="X229" s="23" t="n">
        <f aca="false">IF(AND(TRIM(G229)="",TRIM(H229)=""),1,0)</f>
        <v>0</v>
      </c>
    </row>
    <row r="230" customFormat="false" ht="15" hidden="false" customHeight="false" outlineLevel="0" collapsed="false">
      <c r="A230" s="22" t="n">
        <v>46147</v>
      </c>
      <c r="B230" s="23" t="s">
        <v>959</v>
      </c>
      <c r="C230" s="23" t="s">
        <v>960</v>
      </c>
      <c r="D230" s="23" t="s">
        <v>98</v>
      </c>
      <c r="E230" s="23" t="s">
        <v>99</v>
      </c>
      <c r="F230" s="23" t="s">
        <v>100</v>
      </c>
      <c r="G230" s="23" t="s">
        <v>961</v>
      </c>
      <c r="H230" s="23" t="s">
        <v>143</v>
      </c>
      <c r="J230" s="24" t="n">
        <v>50</v>
      </c>
      <c r="K230" s="0" t="n">
        <v>17795</v>
      </c>
      <c r="L230" s="23" t="s">
        <v>92</v>
      </c>
      <c r="M230" s="0" t="n">
        <v>3</v>
      </c>
      <c r="N230" s="23" t="s">
        <v>93</v>
      </c>
      <c r="O230" s="0" t="n">
        <v>201</v>
      </c>
      <c r="P230" s="23" t="s">
        <v>94</v>
      </c>
      <c r="Q230" s="23" t="s">
        <v>962</v>
      </c>
      <c r="R230" s="23" t="n">
        <f aca="false">YEAR(A230)</f>
        <v>2026</v>
      </c>
      <c r="S230" s="23" t="n">
        <f aca="false">IF(R230=2026,1,0)</f>
        <v>1</v>
      </c>
      <c r="T230" s="23" t="n">
        <f aca="false">IF(OR(P230="Individual",P230="Committee",P230="Union/Association",P230="Aggregated Unitemized Receipts"),1,0)</f>
        <v>1</v>
      </c>
      <c r="U230" s="0" t="str">
        <f aca="false">UPPER(TRIM(E230))</f>
        <v>MA</v>
      </c>
      <c r="V230" s="23" t="n">
        <f aca="false">IF(U230="MA",1,0)</f>
        <v>1</v>
      </c>
      <c r="W230" s="23" t="n">
        <f aca="false">IF(OR(ISNUMBER(SEARCH("malden",G230)),ISNUMBER(SEARCH("malden",H230))),1,0)</f>
        <v>0</v>
      </c>
      <c r="X230" s="23" t="n">
        <f aca="false">IF(AND(TRIM(G230)="",TRIM(H230)=""),1,0)</f>
        <v>0</v>
      </c>
    </row>
    <row r="231" customFormat="false" ht="15" hidden="false" customHeight="false" outlineLevel="0" collapsed="false">
      <c r="A231" s="22" t="n">
        <v>46147</v>
      </c>
      <c r="B231" s="23" t="s">
        <v>963</v>
      </c>
      <c r="C231" s="23" t="s">
        <v>964</v>
      </c>
      <c r="D231" s="23" t="s">
        <v>98</v>
      </c>
      <c r="E231" s="23" t="s">
        <v>99</v>
      </c>
      <c r="F231" s="23" t="s">
        <v>100</v>
      </c>
      <c r="G231" s="23" t="s">
        <v>298</v>
      </c>
      <c r="H231" s="23" t="s">
        <v>965</v>
      </c>
      <c r="J231" s="24" t="n">
        <v>100</v>
      </c>
      <c r="K231" s="0" t="n">
        <v>17795</v>
      </c>
      <c r="L231" s="23" t="s">
        <v>92</v>
      </c>
      <c r="M231" s="0" t="n">
        <v>3</v>
      </c>
      <c r="N231" s="23" t="s">
        <v>93</v>
      </c>
      <c r="O231" s="0" t="n">
        <v>201</v>
      </c>
      <c r="P231" s="23" t="s">
        <v>94</v>
      </c>
      <c r="Q231" s="23" t="s">
        <v>962</v>
      </c>
      <c r="R231" s="23" t="n">
        <f aca="false">YEAR(A231)</f>
        <v>2026</v>
      </c>
      <c r="S231" s="23" t="n">
        <f aca="false">IF(R231=2026,1,0)</f>
        <v>1</v>
      </c>
      <c r="T231" s="23" t="n">
        <f aca="false">IF(OR(P231="Individual",P231="Committee",P231="Union/Association",P231="Aggregated Unitemized Receipts"),1,0)</f>
        <v>1</v>
      </c>
      <c r="U231" s="0" t="str">
        <f aca="false">UPPER(TRIM(E231))</f>
        <v>MA</v>
      </c>
      <c r="V231" s="23" t="n">
        <f aca="false">IF(U231="MA",1,0)</f>
        <v>1</v>
      </c>
      <c r="W231" s="23" t="n">
        <f aca="false">IF(OR(ISNUMBER(SEARCH("malden",G231)),ISNUMBER(SEARCH("malden",H231))),1,0)</f>
        <v>0</v>
      </c>
      <c r="X231" s="23" t="n">
        <f aca="false">IF(AND(TRIM(G231)="",TRIM(H231)=""),1,0)</f>
        <v>0</v>
      </c>
    </row>
    <row r="232" customFormat="false" ht="15" hidden="false" customHeight="false" outlineLevel="0" collapsed="false">
      <c r="A232" s="22" t="n">
        <v>46147</v>
      </c>
      <c r="B232" s="23" t="s">
        <v>966</v>
      </c>
      <c r="C232" s="23" t="s">
        <v>967</v>
      </c>
      <c r="D232" s="23" t="s">
        <v>968</v>
      </c>
      <c r="E232" s="23" t="s">
        <v>615</v>
      </c>
      <c r="F232" s="23" t="s">
        <v>969</v>
      </c>
      <c r="G232" s="23" t="s">
        <v>121</v>
      </c>
      <c r="H232" s="23" t="s">
        <v>970</v>
      </c>
      <c r="J232" s="24" t="n">
        <v>50</v>
      </c>
      <c r="K232" s="0" t="n">
        <v>17795</v>
      </c>
      <c r="L232" s="23" t="s">
        <v>92</v>
      </c>
      <c r="M232" s="0" t="n">
        <v>3</v>
      </c>
      <c r="N232" s="23" t="s">
        <v>93</v>
      </c>
      <c r="O232" s="0" t="n">
        <v>201</v>
      </c>
      <c r="P232" s="23" t="s">
        <v>94</v>
      </c>
      <c r="Q232" s="23" t="s">
        <v>962</v>
      </c>
      <c r="R232" s="23" t="n">
        <f aca="false">YEAR(A232)</f>
        <v>2026</v>
      </c>
      <c r="S232" s="23" t="n">
        <f aca="false">IF(R232=2026,1,0)</f>
        <v>1</v>
      </c>
      <c r="T232" s="23" t="n">
        <f aca="false">IF(OR(P232="Individual",P232="Committee",P232="Union/Association",P232="Aggregated Unitemized Receipts"),1,0)</f>
        <v>1</v>
      </c>
      <c r="U232" s="0" t="str">
        <f aca="false">UPPER(TRIM(E232))</f>
        <v>NM</v>
      </c>
      <c r="V232" s="23" t="n">
        <f aca="false">IF(U232="MA",1,0)</f>
        <v>0</v>
      </c>
      <c r="W232" s="23" t="n">
        <f aca="false">IF(OR(ISNUMBER(SEARCH("malden",G232)),ISNUMBER(SEARCH("malden",H232))),1,0)</f>
        <v>0</v>
      </c>
      <c r="X232" s="23" t="n">
        <f aca="false">IF(AND(TRIM(G232)="",TRIM(H232)=""),1,0)</f>
        <v>0</v>
      </c>
    </row>
    <row r="233" customFormat="false" ht="15" hidden="false" customHeight="false" outlineLevel="0" collapsed="false">
      <c r="A233" s="22" t="n">
        <v>46147</v>
      </c>
      <c r="B233" s="23" t="s">
        <v>971</v>
      </c>
      <c r="C233" s="23" t="s">
        <v>972</v>
      </c>
      <c r="D233" s="23" t="s">
        <v>973</v>
      </c>
      <c r="E233" s="23" t="s">
        <v>99</v>
      </c>
      <c r="F233" s="23" t="s">
        <v>974</v>
      </c>
      <c r="G233" s="23" t="s">
        <v>975</v>
      </c>
      <c r="H233" s="23" t="s">
        <v>976</v>
      </c>
      <c r="J233" s="24" t="n">
        <v>50</v>
      </c>
      <c r="K233" s="0" t="n">
        <v>17795</v>
      </c>
      <c r="L233" s="23" t="s">
        <v>92</v>
      </c>
      <c r="M233" s="0" t="n">
        <v>3</v>
      </c>
      <c r="N233" s="23" t="s">
        <v>93</v>
      </c>
      <c r="O233" s="0" t="n">
        <v>201</v>
      </c>
      <c r="P233" s="23" t="s">
        <v>94</v>
      </c>
      <c r="Q233" s="23" t="s">
        <v>962</v>
      </c>
      <c r="R233" s="23" t="n">
        <f aca="false">YEAR(A233)</f>
        <v>2026</v>
      </c>
      <c r="S233" s="23" t="n">
        <f aca="false">IF(R233=2026,1,0)</f>
        <v>1</v>
      </c>
      <c r="T233" s="23" t="n">
        <f aca="false">IF(OR(P233="Individual",P233="Committee",P233="Union/Association",P233="Aggregated Unitemized Receipts"),1,0)</f>
        <v>1</v>
      </c>
      <c r="U233" s="0" t="str">
        <f aca="false">UPPER(TRIM(E233))</f>
        <v>MA</v>
      </c>
      <c r="V233" s="23" t="n">
        <f aca="false">IF(U233="MA",1,0)</f>
        <v>1</v>
      </c>
      <c r="W233" s="23" t="n">
        <f aca="false">IF(OR(ISNUMBER(SEARCH("malden",G233)),ISNUMBER(SEARCH("malden",H233))),1,0)</f>
        <v>1</v>
      </c>
      <c r="X233" s="23" t="n">
        <f aca="false">IF(AND(TRIM(G233)="",TRIM(H233)=""),1,0)</f>
        <v>0</v>
      </c>
    </row>
    <row r="234" customFormat="false" ht="15" hidden="false" customHeight="false" outlineLevel="0" collapsed="false">
      <c r="A234" s="22" t="n">
        <v>46147</v>
      </c>
      <c r="B234" s="23" t="s">
        <v>977</v>
      </c>
      <c r="C234" s="23" t="s">
        <v>978</v>
      </c>
      <c r="D234" s="23" t="s">
        <v>464</v>
      </c>
      <c r="E234" s="23" t="s">
        <v>99</v>
      </c>
      <c r="F234" s="23" t="s">
        <v>465</v>
      </c>
      <c r="G234" s="23" t="s">
        <v>91</v>
      </c>
      <c r="H234" s="23" t="s">
        <v>91</v>
      </c>
      <c r="J234" s="24" t="n">
        <v>10</v>
      </c>
      <c r="K234" s="0" t="n">
        <v>17795</v>
      </c>
      <c r="L234" s="23" t="s">
        <v>92</v>
      </c>
      <c r="M234" s="0" t="n">
        <v>3</v>
      </c>
      <c r="N234" s="23" t="s">
        <v>93</v>
      </c>
      <c r="O234" s="0" t="n">
        <v>201</v>
      </c>
      <c r="P234" s="23" t="s">
        <v>94</v>
      </c>
      <c r="Q234" s="23" t="s">
        <v>962</v>
      </c>
      <c r="R234" s="23" t="n">
        <f aca="false">YEAR(A234)</f>
        <v>2026</v>
      </c>
      <c r="S234" s="23" t="n">
        <f aca="false">IF(R234=2026,1,0)</f>
        <v>1</v>
      </c>
      <c r="T234" s="23" t="n">
        <f aca="false">IF(OR(P234="Individual",P234="Committee",P234="Union/Association",P234="Aggregated Unitemized Receipts"),1,0)</f>
        <v>1</v>
      </c>
      <c r="U234" s="0" t="str">
        <f aca="false">UPPER(TRIM(E234))</f>
        <v>MA</v>
      </c>
      <c r="V234" s="23" t="n">
        <f aca="false">IF(U234="MA",1,0)</f>
        <v>1</v>
      </c>
      <c r="W234" s="23" t="n">
        <f aca="false">IF(OR(ISNUMBER(SEARCH("malden",G234)),ISNUMBER(SEARCH("malden",H234))),1,0)</f>
        <v>0</v>
      </c>
      <c r="X234" s="23" t="n">
        <f aca="false">IF(AND(TRIM(G234)="",TRIM(H234)=""),1,0)</f>
        <v>0</v>
      </c>
    </row>
    <row r="235" customFormat="false" ht="15" hidden="false" customHeight="false" outlineLevel="0" collapsed="false">
      <c r="A235" s="22" t="n">
        <v>46147</v>
      </c>
      <c r="B235" s="23" t="s">
        <v>979</v>
      </c>
      <c r="C235" s="23" t="s">
        <v>980</v>
      </c>
      <c r="D235" s="23" t="s">
        <v>98</v>
      </c>
      <c r="E235" s="23" t="s">
        <v>99</v>
      </c>
      <c r="F235" s="23" t="s">
        <v>100</v>
      </c>
      <c r="G235" s="23" t="s">
        <v>298</v>
      </c>
      <c r="H235" s="23" t="s">
        <v>981</v>
      </c>
      <c r="J235" s="24" t="n">
        <v>250</v>
      </c>
      <c r="K235" s="0" t="n">
        <v>17795</v>
      </c>
      <c r="L235" s="23" t="s">
        <v>92</v>
      </c>
      <c r="M235" s="0" t="n">
        <v>3</v>
      </c>
      <c r="N235" s="23" t="s">
        <v>93</v>
      </c>
      <c r="O235" s="0" t="n">
        <v>201</v>
      </c>
      <c r="P235" s="23" t="s">
        <v>94</v>
      </c>
      <c r="Q235" s="23" t="s">
        <v>962</v>
      </c>
      <c r="R235" s="23" t="n">
        <f aca="false">YEAR(A235)</f>
        <v>2026</v>
      </c>
      <c r="S235" s="23" t="n">
        <f aca="false">IF(R235=2026,1,0)</f>
        <v>1</v>
      </c>
      <c r="T235" s="23" t="n">
        <f aca="false">IF(OR(P235="Individual",P235="Committee",P235="Union/Association",P235="Aggregated Unitemized Receipts"),1,0)</f>
        <v>1</v>
      </c>
      <c r="U235" s="0" t="str">
        <f aca="false">UPPER(TRIM(E235))</f>
        <v>MA</v>
      </c>
      <c r="V235" s="23" t="n">
        <f aca="false">IF(U235="MA",1,0)</f>
        <v>1</v>
      </c>
      <c r="W235" s="23" t="n">
        <f aca="false">IF(OR(ISNUMBER(SEARCH("malden",G235)),ISNUMBER(SEARCH("malden",H235))),1,0)</f>
        <v>0</v>
      </c>
      <c r="X235" s="23" t="n">
        <f aca="false">IF(AND(TRIM(G235)="",TRIM(H235)=""),1,0)</f>
        <v>0</v>
      </c>
    </row>
    <row r="236" customFormat="false" ht="15" hidden="false" customHeight="false" outlineLevel="0" collapsed="false">
      <c r="A236" s="22" t="n">
        <v>46147</v>
      </c>
      <c r="B236" s="23" t="s">
        <v>982</v>
      </c>
      <c r="C236" s="23" t="s">
        <v>983</v>
      </c>
      <c r="D236" s="23" t="s">
        <v>98</v>
      </c>
      <c r="E236" s="23" t="s">
        <v>99</v>
      </c>
      <c r="F236" s="23" t="s">
        <v>100</v>
      </c>
      <c r="G236" s="23" t="s">
        <v>984</v>
      </c>
      <c r="H236" s="23" t="s">
        <v>985</v>
      </c>
      <c r="J236" s="24" t="n">
        <v>100</v>
      </c>
      <c r="K236" s="0" t="n">
        <v>17795</v>
      </c>
      <c r="L236" s="23" t="s">
        <v>92</v>
      </c>
      <c r="M236" s="0" t="n">
        <v>3</v>
      </c>
      <c r="N236" s="23" t="s">
        <v>93</v>
      </c>
      <c r="O236" s="0" t="n">
        <v>201</v>
      </c>
      <c r="P236" s="23" t="s">
        <v>94</v>
      </c>
      <c r="Q236" s="23" t="s">
        <v>962</v>
      </c>
      <c r="R236" s="23" t="n">
        <f aca="false">YEAR(A236)</f>
        <v>2026</v>
      </c>
      <c r="S236" s="23" t="n">
        <f aca="false">IF(R236=2026,1,0)</f>
        <v>1</v>
      </c>
      <c r="T236" s="23" t="n">
        <f aca="false">IF(OR(P236="Individual",P236="Committee",P236="Union/Association",P236="Aggregated Unitemized Receipts"),1,0)</f>
        <v>1</v>
      </c>
      <c r="U236" s="0" t="str">
        <f aca="false">UPPER(TRIM(E236))</f>
        <v>MA</v>
      </c>
      <c r="V236" s="23" t="n">
        <f aca="false">IF(U236="MA",1,0)</f>
        <v>1</v>
      </c>
      <c r="W236" s="23" t="n">
        <f aca="false">IF(OR(ISNUMBER(SEARCH("malden",G236)),ISNUMBER(SEARCH("malden",H236))),1,0)</f>
        <v>0</v>
      </c>
      <c r="X236" s="23" t="n">
        <f aca="false">IF(AND(TRIM(G236)="",TRIM(H236)=""),1,0)</f>
        <v>0</v>
      </c>
    </row>
    <row r="237" customFormat="false" ht="15" hidden="false" customHeight="false" outlineLevel="0" collapsed="false">
      <c r="A237" s="22" t="n">
        <v>46147</v>
      </c>
      <c r="B237" s="23" t="s">
        <v>986</v>
      </c>
      <c r="C237" s="23" t="s">
        <v>987</v>
      </c>
      <c r="D237" s="23" t="s">
        <v>988</v>
      </c>
      <c r="E237" s="23" t="s">
        <v>270</v>
      </c>
      <c r="F237" s="23" t="s">
        <v>989</v>
      </c>
      <c r="G237" s="23" t="s">
        <v>990</v>
      </c>
      <c r="H237" s="23" t="s">
        <v>991</v>
      </c>
      <c r="J237" s="24" t="n">
        <v>100</v>
      </c>
      <c r="K237" s="0" t="n">
        <v>17795</v>
      </c>
      <c r="L237" s="23" t="s">
        <v>92</v>
      </c>
      <c r="M237" s="0" t="n">
        <v>3</v>
      </c>
      <c r="N237" s="23" t="s">
        <v>93</v>
      </c>
      <c r="O237" s="0" t="n">
        <v>201</v>
      </c>
      <c r="P237" s="23" t="s">
        <v>94</v>
      </c>
      <c r="Q237" s="23" t="s">
        <v>962</v>
      </c>
      <c r="R237" s="23" t="n">
        <f aca="false">YEAR(A237)</f>
        <v>2026</v>
      </c>
      <c r="S237" s="23" t="n">
        <f aca="false">IF(R237=2026,1,0)</f>
        <v>1</v>
      </c>
      <c r="T237" s="23" t="n">
        <f aca="false">IF(OR(P237="Individual",P237="Committee",P237="Union/Association",P237="Aggregated Unitemized Receipts"),1,0)</f>
        <v>1</v>
      </c>
      <c r="U237" s="0" t="str">
        <f aca="false">UPPER(TRIM(E237))</f>
        <v>OH</v>
      </c>
      <c r="V237" s="23" t="n">
        <f aca="false">IF(U237="MA",1,0)</f>
        <v>0</v>
      </c>
      <c r="W237" s="23" t="n">
        <f aca="false">IF(OR(ISNUMBER(SEARCH("malden",G237)),ISNUMBER(SEARCH("malden",H237))),1,0)</f>
        <v>0</v>
      </c>
      <c r="X237" s="23" t="n">
        <f aca="false">IF(AND(TRIM(G237)="",TRIM(H237)=""),1,0)</f>
        <v>0</v>
      </c>
    </row>
    <row r="238" customFormat="false" ht="15" hidden="false" customHeight="false" outlineLevel="0" collapsed="false">
      <c r="A238" s="22" t="n">
        <v>46147</v>
      </c>
      <c r="B238" s="23" t="s">
        <v>992</v>
      </c>
      <c r="C238" s="23" t="s">
        <v>993</v>
      </c>
      <c r="D238" s="23" t="s">
        <v>98</v>
      </c>
      <c r="E238" s="23" t="s">
        <v>99</v>
      </c>
      <c r="F238" s="23" t="s">
        <v>100</v>
      </c>
      <c r="G238" s="23" t="s">
        <v>91</v>
      </c>
      <c r="H238" s="23" t="s">
        <v>91</v>
      </c>
      <c r="J238" s="24" t="n">
        <v>100</v>
      </c>
      <c r="K238" s="0" t="n">
        <v>17795</v>
      </c>
      <c r="L238" s="23" t="s">
        <v>92</v>
      </c>
      <c r="M238" s="0" t="n">
        <v>3</v>
      </c>
      <c r="N238" s="23" t="s">
        <v>93</v>
      </c>
      <c r="O238" s="0" t="n">
        <v>201</v>
      </c>
      <c r="P238" s="23" t="s">
        <v>94</v>
      </c>
      <c r="Q238" s="23" t="s">
        <v>962</v>
      </c>
      <c r="R238" s="23" t="n">
        <f aca="false">YEAR(A238)</f>
        <v>2026</v>
      </c>
      <c r="S238" s="23" t="n">
        <f aca="false">IF(R238=2026,1,0)</f>
        <v>1</v>
      </c>
      <c r="T238" s="23" t="n">
        <f aca="false">IF(OR(P238="Individual",P238="Committee",P238="Union/Association",P238="Aggregated Unitemized Receipts"),1,0)</f>
        <v>1</v>
      </c>
      <c r="U238" s="0" t="str">
        <f aca="false">UPPER(TRIM(E238))</f>
        <v>MA</v>
      </c>
      <c r="V238" s="23" t="n">
        <f aca="false">IF(U238="MA",1,0)</f>
        <v>1</v>
      </c>
      <c r="W238" s="23" t="n">
        <f aca="false">IF(OR(ISNUMBER(SEARCH("malden",G238)),ISNUMBER(SEARCH("malden",H238))),1,0)</f>
        <v>0</v>
      </c>
      <c r="X238" s="23" t="n">
        <f aca="false">IF(AND(TRIM(G238)="",TRIM(H238)=""),1,0)</f>
        <v>0</v>
      </c>
    </row>
    <row r="239" customFormat="false" ht="15" hidden="false" customHeight="false" outlineLevel="0" collapsed="false">
      <c r="A239" s="22" t="n">
        <v>46147</v>
      </c>
      <c r="B239" s="23" t="s">
        <v>994</v>
      </c>
      <c r="C239" s="23" t="s">
        <v>995</v>
      </c>
      <c r="D239" s="23" t="s">
        <v>996</v>
      </c>
      <c r="E239" s="23" t="s">
        <v>89</v>
      </c>
      <c r="F239" s="23" t="s">
        <v>997</v>
      </c>
      <c r="G239" s="23" t="s">
        <v>998</v>
      </c>
      <c r="H239" s="23" t="s">
        <v>143</v>
      </c>
      <c r="J239" s="24" t="n">
        <v>1000</v>
      </c>
      <c r="K239" s="0" t="n">
        <v>17795</v>
      </c>
      <c r="L239" s="23" t="s">
        <v>92</v>
      </c>
      <c r="M239" s="0" t="n">
        <v>3</v>
      </c>
      <c r="N239" s="23" t="s">
        <v>93</v>
      </c>
      <c r="O239" s="0" t="n">
        <v>201</v>
      </c>
      <c r="P239" s="23" t="s">
        <v>94</v>
      </c>
      <c r="Q239" s="23" t="s">
        <v>962</v>
      </c>
      <c r="R239" s="23" t="n">
        <f aca="false">YEAR(A239)</f>
        <v>2026</v>
      </c>
      <c r="S239" s="23" t="n">
        <f aca="false">IF(R239=2026,1,0)</f>
        <v>1</v>
      </c>
      <c r="T239" s="23" t="n">
        <f aca="false">IF(OR(P239="Individual",P239="Committee",P239="Union/Association",P239="Aggregated Unitemized Receipts"),1,0)</f>
        <v>1</v>
      </c>
      <c r="U239" s="0" t="str">
        <f aca="false">UPPER(TRIM(E239))</f>
        <v>NY</v>
      </c>
      <c r="V239" s="23" t="n">
        <f aca="false">IF(U239="MA",1,0)</f>
        <v>0</v>
      </c>
      <c r="W239" s="23" t="n">
        <f aca="false">IF(OR(ISNUMBER(SEARCH("malden",G239)),ISNUMBER(SEARCH("malden",H239))),1,0)</f>
        <v>0</v>
      </c>
      <c r="X239" s="23" t="n">
        <f aca="false">IF(AND(TRIM(G239)="",TRIM(H239)=""),1,0)</f>
        <v>0</v>
      </c>
    </row>
    <row r="240" customFormat="false" ht="15" hidden="false" customHeight="false" outlineLevel="0" collapsed="false">
      <c r="A240" s="22" t="n">
        <v>46147</v>
      </c>
      <c r="B240" s="23" t="s">
        <v>659</v>
      </c>
      <c r="C240" s="23" t="s">
        <v>660</v>
      </c>
      <c r="D240" s="23" t="s">
        <v>98</v>
      </c>
      <c r="E240" s="23" t="s">
        <v>99</v>
      </c>
      <c r="F240" s="23" t="s">
        <v>100</v>
      </c>
      <c r="G240" s="23" t="s">
        <v>661</v>
      </c>
      <c r="H240" s="23" t="s">
        <v>662</v>
      </c>
      <c r="J240" s="24" t="n">
        <v>250</v>
      </c>
      <c r="K240" s="0" t="n">
        <v>17795</v>
      </c>
      <c r="L240" s="23" t="s">
        <v>92</v>
      </c>
      <c r="M240" s="0" t="n">
        <v>3</v>
      </c>
      <c r="N240" s="23" t="s">
        <v>93</v>
      </c>
      <c r="O240" s="0" t="n">
        <v>201</v>
      </c>
      <c r="P240" s="23" t="s">
        <v>94</v>
      </c>
      <c r="Q240" s="23" t="s">
        <v>962</v>
      </c>
      <c r="R240" s="23" t="n">
        <f aca="false">YEAR(A240)</f>
        <v>2026</v>
      </c>
      <c r="S240" s="23" t="n">
        <f aca="false">IF(R240=2026,1,0)</f>
        <v>1</v>
      </c>
      <c r="T240" s="23" t="n">
        <f aca="false">IF(OR(P240="Individual",P240="Committee",P240="Union/Association",P240="Aggregated Unitemized Receipts"),1,0)</f>
        <v>1</v>
      </c>
      <c r="U240" s="0" t="str">
        <f aca="false">UPPER(TRIM(E240))</f>
        <v>MA</v>
      </c>
      <c r="V240" s="23" t="n">
        <f aca="false">IF(U240="MA",1,0)</f>
        <v>1</v>
      </c>
      <c r="W240" s="23" t="n">
        <f aca="false">IF(OR(ISNUMBER(SEARCH("malden",G240)),ISNUMBER(SEARCH("malden",H240))),1,0)</f>
        <v>0</v>
      </c>
      <c r="X240" s="23" t="n">
        <f aca="false">IF(AND(TRIM(G240)="",TRIM(H240)=""),1,0)</f>
        <v>0</v>
      </c>
    </row>
    <row r="241" customFormat="false" ht="15" hidden="false" customHeight="false" outlineLevel="0" collapsed="false">
      <c r="A241" s="22" t="n">
        <v>46147</v>
      </c>
      <c r="B241" s="23" t="s">
        <v>999</v>
      </c>
      <c r="C241" s="23" t="s">
        <v>1000</v>
      </c>
      <c r="D241" s="23" t="s">
        <v>1001</v>
      </c>
      <c r="E241" s="23" t="s">
        <v>304</v>
      </c>
      <c r="F241" s="23" t="s">
        <v>1002</v>
      </c>
      <c r="G241" s="23" t="s">
        <v>1003</v>
      </c>
      <c r="H241" s="23" t="s">
        <v>1004</v>
      </c>
      <c r="J241" s="24" t="n">
        <v>25</v>
      </c>
      <c r="K241" s="0" t="n">
        <v>17795</v>
      </c>
      <c r="L241" s="23" t="s">
        <v>92</v>
      </c>
      <c r="M241" s="0" t="n">
        <v>3</v>
      </c>
      <c r="N241" s="23" t="s">
        <v>93</v>
      </c>
      <c r="O241" s="0" t="n">
        <v>201</v>
      </c>
      <c r="P241" s="23" t="s">
        <v>94</v>
      </c>
      <c r="Q241" s="23" t="s">
        <v>962</v>
      </c>
      <c r="R241" s="23" t="n">
        <f aca="false">YEAR(A241)</f>
        <v>2026</v>
      </c>
      <c r="S241" s="23" t="n">
        <f aca="false">IF(R241=2026,1,0)</f>
        <v>1</v>
      </c>
      <c r="T241" s="23" t="n">
        <f aca="false">IF(OR(P241="Individual",P241="Committee",P241="Union/Association",P241="Aggregated Unitemized Receipts"),1,0)</f>
        <v>1</v>
      </c>
      <c r="U241" s="0" t="str">
        <f aca="false">UPPER(TRIM(E241))</f>
        <v>MD</v>
      </c>
      <c r="V241" s="23" t="n">
        <f aca="false">IF(U241="MA",1,0)</f>
        <v>0</v>
      </c>
      <c r="W241" s="23" t="n">
        <f aca="false">IF(OR(ISNUMBER(SEARCH("malden",G241)),ISNUMBER(SEARCH("malden",H241))),1,0)</f>
        <v>0</v>
      </c>
      <c r="X241" s="23" t="n">
        <f aca="false">IF(AND(TRIM(G241)="",TRIM(H241)=""),1,0)</f>
        <v>0</v>
      </c>
    </row>
    <row r="242" customFormat="false" ht="15" hidden="false" customHeight="false" outlineLevel="0" collapsed="false">
      <c r="A242" s="22" t="n">
        <v>46147</v>
      </c>
      <c r="B242" s="23" t="s">
        <v>1005</v>
      </c>
      <c r="C242" s="23" t="s">
        <v>1006</v>
      </c>
      <c r="D242" s="23" t="s">
        <v>98</v>
      </c>
      <c r="E242" s="23" t="s">
        <v>99</v>
      </c>
      <c r="F242" s="23" t="s">
        <v>100</v>
      </c>
      <c r="G242" s="23" t="s">
        <v>298</v>
      </c>
      <c r="H242" s="23" t="s">
        <v>138</v>
      </c>
      <c r="J242" s="24" t="n">
        <v>50</v>
      </c>
      <c r="K242" s="0" t="n">
        <v>17795</v>
      </c>
      <c r="L242" s="23" t="s">
        <v>92</v>
      </c>
      <c r="M242" s="0" t="n">
        <v>3</v>
      </c>
      <c r="N242" s="23" t="s">
        <v>93</v>
      </c>
      <c r="O242" s="0" t="n">
        <v>201</v>
      </c>
      <c r="P242" s="23" t="s">
        <v>94</v>
      </c>
      <c r="Q242" s="23" t="s">
        <v>962</v>
      </c>
      <c r="R242" s="23" t="n">
        <f aca="false">YEAR(A242)</f>
        <v>2026</v>
      </c>
      <c r="S242" s="23" t="n">
        <f aca="false">IF(R242=2026,1,0)</f>
        <v>1</v>
      </c>
      <c r="T242" s="23" t="n">
        <f aca="false">IF(OR(P242="Individual",P242="Committee",P242="Union/Association",P242="Aggregated Unitemized Receipts"),1,0)</f>
        <v>1</v>
      </c>
      <c r="U242" s="0" t="str">
        <f aca="false">UPPER(TRIM(E242))</f>
        <v>MA</v>
      </c>
      <c r="V242" s="23" t="n">
        <f aca="false">IF(U242="MA",1,0)</f>
        <v>1</v>
      </c>
      <c r="W242" s="23" t="n">
        <f aca="false">IF(OR(ISNUMBER(SEARCH("malden",G242)),ISNUMBER(SEARCH("malden",H242))),1,0)</f>
        <v>1</v>
      </c>
      <c r="X242" s="23" t="n">
        <f aca="false">IF(AND(TRIM(G242)="",TRIM(H242)=""),1,0)</f>
        <v>0</v>
      </c>
    </row>
    <row r="243" customFormat="false" ht="15" hidden="false" customHeight="false" outlineLevel="0" collapsed="false">
      <c r="A243" s="22" t="n">
        <v>46144</v>
      </c>
      <c r="B243" s="23" t="s">
        <v>531</v>
      </c>
      <c r="C243" s="23" t="s">
        <v>532</v>
      </c>
      <c r="D243" s="23" t="s">
        <v>98</v>
      </c>
      <c r="E243" s="23" t="s">
        <v>99</v>
      </c>
      <c r="F243" s="23" t="s">
        <v>100</v>
      </c>
      <c r="J243" s="24" t="n">
        <v>800</v>
      </c>
      <c r="K243" s="0" t="n">
        <v>17795</v>
      </c>
      <c r="L243" s="23" t="s">
        <v>92</v>
      </c>
      <c r="M243" s="0" t="n">
        <v>1</v>
      </c>
      <c r="N243" s="23" t="s">
        <v>182</v>
      </c>
      <c r="O243" s="0" t="n">
        <v>204</v>
      </c>
      <c r="P243" s="23" t="s">
        <v>1007</v>
      </c>
      <c r="Q243" s="23" t="s">
        <v>1008</v>
      </c>
      <c r="R243" s="23" t="n">
        <f aca="false">YEAR(A243)</f>
        <v>2026</v>
      </c>
      <c r="S243" s="23" t="n">
        <f aca="false">IF(R243=2026,1,0)</f>
        <v>1</v>
      </c>
      <c r="T243" s="23" t="n">
        <f aca="false">IF(OR(P243="Individual",P243="Committee",P243="Union/Association",P243="Aggregated Unitemized Receipts"),1,0)</f>
        <v>0</v>
      </c>
      <c r="U243" s="0" t="str">
        <f aca="false">UPPER(TRIM(E243))</f>
        <v>MA</v>
      </c>
      <c r="V243" s="23" t="n">
        <f aca="false">IF(U243="MA",1,0)</f>
        <v>1</v>
      </c>
      <c r="W243" s="23" t="n">
        <f aca="false">IF(OR(ISNUMBER(SEARCH("malden",G243)),ISNUMBER(SEARCH("malden",H243))),1,0)</f>
        <v>0</v>
      </c>
      <c r="X243" s="23" t="n">
        <f aca="false">IF(AND(TRIM(G243)="",TRIM(H243)=""),1,0)</f>
        <v>1</v>
      </c>
    </row>
    <row r="244" customFormat="false" ht="15" hidden="false" customHeight="false" outlineLevel="0" collapsed="false">
      <c r="A244" s="22" t="n">
        <v>46140</v>
      </c>
      <c r="B244" s="23" t="s">
        <v>1009</v>
      </c>
      <c r="C244" s="23" t="s">
        <v>1010</v>
      </c>
      <c r="D244" s="23" t="s">
        <v>333</v>
      </c>
      <c r="E244" s="23" t="s">
        <v>99</v>
      </c>
      <c r="F244" s="23" t="s">
        <v>334</v>
      </c>
      <c r="G244" s="23" t="s">
        <v>1011</v>
      </c>
      <c r="H244" s="23" t="s">
        <v>1012</v>
      </c>
      <c r="J244" s="24" t="n">
        <v>100</v>
      </c>
      <c r="K244" s="0" t="n">
        <v>17795</v>
      </c>
      <c r="L244" s="23" t="s">
        <v>92</v>
      </c>
      <c r="M244" s="0" t="n">
        <v>3</v>
      </c>
      <c r="N244" s="23" t="s">
        <v>93</v>
      </c>
      <c r="O244" s="0" t="n">
        <v>201</v>
      </c>
      <c r="P244" s="23" t="s">
        <v>94</v>
      </c>
      <c r="Q244" s="23" t="s">
        <v>1013</v>
      </c>
      <c r="R244" s="23" t="n">
        <f aca="false">YEAR(A244)</f>
        <v>2026</v>
      </c>
      <c r="S244" s="23" t="n">
        <f aca="false">IF(R244=2026,1,0)</f>
        <v>1</v>
      </c>
      <c r="T244" s="23" t="n">
        <f aca="false">IF(OR(P244="Individual",P244="Committee",P244="Union/Association",P244="Aggregated Unitemized Receipts"),1,0)</f>
        <v>1</v>
      </c>
      <c r="U244" s="0" t="str">
        <f aca="false">UPPER(TRIM(E244))</f>
        <v>MA</v>
      </c>
      <c r="V244" s="23" t="n">
        <f aca="false">IF(U244="MA",1,0)</f>
        <v>1</v>
      </c>
      <c r="W244" s="23" t="n">
        <f aca="false">IF(OR(ISNUMBER(SEARCH("malden",G244)),ISNUMBER(SEARCH("malden",H244))),1,0)</f>
        <v>0</v>
      </c>
      <c r="X244" s="23" t="n">
        <f aca="false">IF(AND(TRIM(G244)="",TRIM(H244)=""),1,0)</f>
        <v>0</v>
      </c>
    </row>
    <row r="245" customFormat="false" ht="15" hidden="false" customHeight="false" outlineLevel="0" collapsed="false">
      <c r="A245" s="22" t="n">
        <v>46140</v>
      </c>
      <c r="B245" s="23" t="s">
        <v>1014</v>
      </c>
      <c r="C245" s="23" t="s">
        <v>1015</v>
      </c>
      <c r="D245" s="23" t="s">
        <v>1016</v>
      </c>
      <c r="E245" s="23" t="s">
        <v>89</v>
      </c>
      <c r="F245" s="23" t="s">
        <v>1017</v>
      </c>
      <c r="G245" s="23" t="s">
        <v>200</v>
      </c>
      <c r="H245" s="23" t="s">
        <v>1018</v>
      </c>
      <c r="J245" s="24" t="n">
        <v>1000</v>
      </c>
      <c r="K245" s="0" t="n">
        <v>17795</v>
      </c>
      <c r="L245" s="23" t="s">
        <v>92</v>
      </c>
      <c r="M245" s="0" t="n">
        <v>3</v>
      </c>
      <c r="N245" s="23" t="s">
        <v>93</v>
      </c>
      <c r="O245" s="0" t="n">
        <v>201</v>
      </c>
      <c r="P245" s="23" t="s">
        <v>94</v>
      </c>
      <c r="Q245" s="23" t="s">
        <v>1013</v>
      </c>
      <c r="R245" s="23" t="n">
        <f aca="false">YEAR(A245)</f>
        <v>2026</v>
      </c>
      <c r="S245" s="23" t="n">
        <f aca="false">IF(R245=2026,1,0)</f>
        <v>1</v>
      </c>
      <c r="T245" s="23" t="n">
        <f aca="false">IF(OR(P245="Individual",P245="Committee",P245="Union/Association",P245="Aggregated Unitemized Receipts"),1,0)</f>
        <v>1</v>
      </c>
      <c r="U245" s="0" t="str">
        <f aca="false">UPPER(TRIM(E245))</f>
        <v>NY</v>
      </c>
      <c r="V245" s="23" t="n">
        <f aca="false">IF(U245="MA",1,0)</f>
        <v>0</v>
      </c>
      <c r="W245" s="23" t="n">
        <f aca="false">IF(OR(ISNUMBER(SEARCH("malden",G245)),ISNUMBER(SEARCH("malden",H245))),1,0)</f>
        <v>0</v>
      </c>
      <c r="X245" s="23" t="n">
        <f aca="false">IF(AND(TRIM(G245)="",TRIM(H245)=""),1,0)</f>
        <v>0</v>
      </c>
    </row>
    <row r="246" customFormat="false" ht="15" hidden="false" customHeight="false" outlineLevel="0" collapsed="false">
      <c r="A246" s="22" t="n">
        <v>46140</v>
      </c>
      <c r="B246" s="23" t="s">
        <v>1019</v>
      </c>
      <c r="C246" s="23" t="s">
        <v>1020</v>
      </c>
      <c r="D246" s="23" t="s">
        <v>413</v>
      </c>
      <c r="E246" s="23" t="s">
        <v>99</v>
      </c>
      <c r="F246" s="23" t="s">
        <v>1021</v>
      </c>
      <c r="G246" s="23" t="s">
        <v>1022</v>
      </c>
      <c r="H246" s="23" t="s">
        <v>1023</v>
      </c>
      <c r="J246" s="24" t="n">
        <v>100</v>
      </c>
      <c r="K246" s="0" t="n">
        <v>17795</v>
      </c>
      <c r="L246" s="23" t="s">
        <v>92</v>
      </c>
      <c r="M246" s="0" t="n">
        <v>3</v>
      </c>
      <c r="N246" s="23" t="s">
        <v>93</v>
      </c>
      <c r="O246" s="0" t="n">
        <v>201</v>
      </c>
      <c r="P246" s="23" t="s">
        <v>94</v>
      </c>
      <c r="Q246" s="23" t="s">
        <v>1013</v>
      </c>
      <c r="R246" s="23" t="n">
        <f aca="false">YEAR(A246)</f>
        <v>2026</v>
      </c>
      <c r="S246" s="23" t="n">
        <f aca="false">IF(R246=2026,1,0)</f>
        <v>1</v>
      </c>
      <c r="T246" s="23" t="n">
        <f aca="false">IF(OR(P246="Individual",P246="Committee",P246="Union/Association",P246="Aggregated Unitemized Receipts"),1,0)</f>
        <v>1</v>
      </c>
      <c r="U246" s="0" t="str">
        <f aca="false">UPPER(TRIM(E246))</f>
        <v>MA</v>
      </c>
      <c r="V246" s="23" t="n">
        <f aca="false">IF(U246="MA",1,0)</f>
        <v>1</v>
      </c>
      <c r="W246" s="23" t="n">
        <f aca="false">IF(OR(ISNUMBER(SEARCH("malden",G246)),ISNUMBER(SEARCH("malden",H246))),1,0)</f>
        <v>0</v>
      </c>
      <c r="X246" s="23" t="n">
        <f aca="false">IF(AND(TRIM(G246)="",TRIM(H246)=""),1,0)</f>
        <v>0</v>
      </c>
    </row>
    <row r="247" customFormat="false" ht="15" hidden="false" customHeight="false" outlineLevel="0" collapsed="false">
      <c r="A247" s="22" t="n">
        <v>46140</v>
      </c>
      <c r="B247" s="23" t="s">
        <v>1024</v>
      </c>
      <c r="C247" s="23" t="s">
        <v>1025</v>
      </c>
      <c r="D247" s="23" t="s">
        <v>98</v>
      </c>
      <c r="E247" s="23" t="s">
        <v>99</v>
      </c>
      <c r="F247" s="23" t="s">
        <v>100</v>
      </c>
      <c r="G247" s="23" t="s">
        <v>1026</v>
      </c>
      <c r="H247" s="23" t="s">
        <v>143</v>
      </c>
      <c r="J247" s="24" t="n">
        <v>50</v>
      </c>
      <c r="K247" s="0" t="n">
        <v>17795</v>
      </c>
      <c r="L247" s="23" t="s">
        <v>92</v>
      </c>
      <c r="M247" s="0" t="n">
        <v>3</v>
      </c>
      <c r="N247" s="23" t="s">
        <v>93</v>
      </c>
      <c r="O247" s="0" t="n">
        <v>201</v>
      </c>
      <c r="P247" s="23" t="s">
        <v>94</v>
      </c>
      <c r="Q247" s="23" t="s">
        <v>1013</v>
      </c>
      <c r="R247" s="23" t="n">
        <f aca="false">YEAR(A247)</f>
        <v>2026</v>
      </c>
      <c r="S247" s="23" t="n">
        <f aca="false">IF(R247=2026,1,0)</f>
        <v>1</v>
      </c>
      <c r="T247" s="23" t="n">
        <f aca="false">IF(OR(P247="Individual",P247="Committee",P247="Union/Association",P247="Aggregated Unitemized Receipts"),1,0)</f>
        <v>1</v>
      </c>
      <c r="U247" s="0" t="str">
        <f aca="false">UPPER(TRIM(E247))</f>
        <v>MA</v>
      </c>
      <c r="V247" s="23" t="n">
        <f aca="false">IF(U247="MA",1,0)</f>
        <v>1</v>
      </c>
      <c r="W247" s="23" t="n">
        <f aca="false">IF(OR(ISNUMBER(SEARCH("malden",G247)),ISNUMBER(SEARCH("malden",H247))),1,0)</f>
        <v>0</v>
      </c>
      <c r="X247" s="23" t="n">
        <f aca="false">IF(AND(TRIM(G247)="",TRIM(H247)=""),1,0)</f>
        <v>0</v>
      </c>
    </row>
    <row r="248" customFormat="false" ht="15" hidden="false" customHeight="false" outlineLevel="0" collapsed="false">
      <c r="A248" s="22" t="n">
        <v>46140</v>
      </c>
      <c r="B248" s="23" t="s">
        <v>1027</v>
      </c>
      <c r="C248" s="23" t="s">
        <v>1028</v>
      </c>
      <c r="D248" s="23" t="s">
        <v>1029</v>
      </c>
      <c r="E248" s="23" t="s">
        <v>742</v>
      </c>
      <c r="F248" s="23" t="s">
        <v>1030</v>
      </c>
      <c r="G248" s="23" t="s">
        <v>91</v>
      </c>
      <c r="H248" s="23" t="s">
        <v>91</v>
      </c>
      <c r="J248" s="24" t="n">
        <v>100</v>
      </c>
      <c r="K248" s="0" t="n">
        <v>17795</v>
      </c>
      <c r="L248" s="23" t="s">
        <v>92</v>
      </c>
      <c r="M248" s="0" t="n">
        <v>3</v>
      </c>
      <c r="N248" s="23" t="s">
        <v>93</v>
      </c>
      <c r="O248" s="0" t="n">
        <v>201</v>
      </c>
      <c r="P248" s="23" t="s">
        <v>94</v>
      </c>
      <c r="Q248" s="23" t="s">
        <v>1013</v>
      </c>
      <c r="R248" s="23" t="n">
        <f aca="false">YEAR(A248)</f>
        <v>2026</v>
      </c>
      <c r="S248" s="23" t="n">
        <f aca="false">IF(R248=2026,1,0)</f>
        <v>1</v>
      </c>
      <c r="T248" s="23" t="n">
        <f aca="false">IF(OR(P248="Individual",P248="Committee",P248="Union/Association",P248="Aggregated Unitemized Receipts"),1,0)</f>
        <v>1</v>
      </c>
      <c r="U248" s="0" t="str">
        <f aca="false">UPPER(TRIM(E248))</f>
        <v>RI</v>
      </c>
      <c r="V248" s="23" t="n">
        <f aca="false">IF(U248="MA",1,0)</f>
        <v>0</v>
      </c>
      <c r="W248" s="23" t="n">
        <f aca="false">IF(OR(ISNUMBER(SEARCH("malden",G248)),ISNUMBER(SEARCH("malden",H248))),1,0)</f>
        <v>0</v>
      </c>
      <c r="X248" s="23" t="n">
        <f aca="false">IF(AND(TRIM(G248)="",TRIM(H248)=""),1,0)</f>
        <v>0</v>
      </c>
    </row>
    <row r="249" customFormat="false" ht="15" hidden="false" customHeight="false" outlineLevel="0" collapsed="false">
      <c r="A249" s="22" t="n">
        <v>46140</v>
      </c>
      <c r="B249" s="23" t="s">
        <v>1031</v>
      </c>
      <c r="C249" s="23" t="s">
        <v>1032</v>
      </c>
      <c r="D249" s="23" t="s">
        <v>98</v>
      </c>
      <c r="E249" s="23" t="s">
        <v>99</v>
      </c>
      <c r="F249" s="23" t="s">
        <v>100</v>
      </c>
      <c r="G249" s="23" t="s">
        <v>644</v>
      </c>
      <c r="H249" s="23" t="s">
        <v>1033</v>
      </c>
      <c r="J249" s="24" t="n">
        <v>100</v>
      </c>
      <c r="K249" s="0" t="n">
        <v>17795</v>
      </c>
      <c r="L249" s="23" t="s">
        <v>92</v>
      </c>
      <c r="M249" s="0" t="n">
        <v>3</v>
      </c>
      <c r="N249" s="23" t="s">
        <v>93</v>
      </c>
      <c r="O249" s="0" t="n">
        <v>201</v>
      </c>
      <c r="P249" s="23" t="s">
        <v>94</v>
      </c>
      <c r="Q249" s="23" t="s">
        <v>1013</v>
      </c>
      <c r="R249" s="23" t="n">
        <f aca="false">YEAR(A249)</f>
        <v>2026</v>
      </c>
      <c r="S249" s="23" t="n">
        <f aca="false">IF(R249=2026,1,0)</f>
        <v>1</v>
      </c>
      <c r="T249" s="23" t="n">
        <f aca="false">IF(OR(P249="Individual",P249="Committee",P249="Union/Association",P249="Aggregated Unitemized Receipts"),1,0)</f>
        <v>1</v>
      </c>
      <c r="U249" s="0" t="str">
        <f aca="false">UPPER(TRIM(E249))</f>
        <v>MA</v>
      </c>
      <c r="V249" s="23" t="n">
        <f aca="false">IF(U249="MA",1,0)</f>
        <v>1</v>
      </c>
      <c r="W249" s="23" t="n">
        <f aca="false">IF(OR(ISNUMBER(SEARCH("malden",G249)),ISNUMBER(SEARCH("malden",H249))),1,0)</f>
        <v>0</v>
      </c>
      <c r="X249" s="23" t="n">
        <f aca="false">IF(AND(TRIM(G249)="",TRIM(H249)=""),1,0)</f>
        <v>0</v>
      </c>
    </row>
    <row r="250" customFormat="false" ht="15" hidden="false" customHeight="false" outlineLevel="0" collapsed="false">
      <c r="A250" s="22" t="n">
        <v>46140</v>
      </c>
      <c r="B250" s="23" t="s">
        <v>1034</v>
      </c>
      <c r="C250" s="23" t="s">
        <v>1035</v>
      </c>
      <c r="D250" s="23" t="s">
        <v>1036</v>
      </c>
      <c r="E250" s="23" t="s">
        <v>99</v>
      </c>
      <c r="F250" s="23" t="s">
        <v>1037</v>
      </c>
      <c r="G250" s="23" t="s">
        <v>174</v>
      </c>
      <c r="H250" s="23" t="s">
        <v>174</v>
      </c>
      <c r="J250" s="24" t="n">
        <v>500</v>
      </c>
      <c r="K250" s="0" t="n">
        <v>17795</v>
      </c>
      <c r="L250" s="23" t="s">
        <v>92</v>
      </c>
      <c r="M250" s="0" t="n">
        <v>3</v>
      </c>
      <c r="N250" s="23" t="s">
        <v>93</v>
      </c>
      <c r="O250" s="0" t="n">
        <v>201</v>
      </c>
      <c r="P250" s="23" t="s">
        <v>94</v>
      </c>
      <c r="Q250" s="23" t="s">
        <v>1013</v>
      </c>
      <c r="R250" s="23" t="n">
        <f aca="false">YEAR(A250)</f>
        <v>2026</v>
      </c>
      <c r="S250" s="23" t="n">
        <f aca="false">IF(R250=2026,1,0)</f>
        <v>1</v>
      </c>
      <c r="T250" s="23" t="n">
        <f aca="false">IF(OR(P250="Individual",P250="Committee",P250="Union/Association",P250="Aggregated Unitemized Receipts"),1,0)</f>
        <v>1</v>
      </c>
      <c r="U250" s="0" t="str">
        <f aca="false">UPPER(TRIM(E250))</f>
        <v>MA</v>
      </c>
      <c r="V250" s="23" t="n">
        <f aca="false">IF(U250="MA",1,0)</f>
        <v>1</v>
      </c>
      <c r="W250" s="23" t="n">
        <f aca="false">IF(OR(ISNUMBER(SEARCH("malden",G250)),ISNUMBER(SEARCH("malden",H250))),1,0)</f>
        <v>0</v>
      </c>
      <c r="X250" s="23" t="n">
        <f aca="false">IF(AND(TRIM(G250)="",TRIM(H250)=""),1,0)</f>
        <v>0</v>
      </c>
    </row>
    <row r="251" customFormat="false" ht="15" hidden="false" customHeight="false" outlineLevel="0" collapsed="false">
      <c r="A251" s="22" t="n">
        <v>46140</v>
      </c>
      <c r="B251" s="23" t="s">
        <v>1038</v>
      </c>
      <c r="C251" s="23" t="s">
        <v>1039</v>
      </c>
      <c r="D251" s="23" t="s">
        <v>98</v>
      </c>
      <c r="E251" s="23" t="s">
        <v>99</v>
      </c>
      <c r="F251" s="23" t="s">
        <v>100</v>
      </c>
      <c r="G251" s="23" t="s">
        <v>348</v>
      </c>
      <c r="H251" s="23" t="s">
        <v>1040</v>
      </c>
      <c r="J251" s="24" t="n">
        <v>200</v>
      </c>
      <c r="K251" s="0" t="n">
        <v>17795</v>
      </c>
      <c r="L251" s="23" t="s">
        <v>92</v>
      </c>
      <c r="M251" s="0" t="n">
        <v>3</v>
      </c>
      <c r="N251" s="23" t="s">
        <v>93</v>
      </c>
      <c r="O251" s="0" t="n">
        <v>201</v>
      </c>
      <c r="P251" s="23" t="s">
        <v>94</v>
      </c>
      <c r="Q251" s="23" t="s">
        <v>1013</v>
      </c>
      <c r="R251" s="23" t="n">
        <f aca="false">YEAR(A251)</f>
        <v>2026</v>
      </c>
      <c r="S251" s="23" t="n">
        <f aca="false">IF(R251=2026,1,0)</f>
        <v>1</v>
      </c>
      <c r="T251" s="23" t="n">
        <f aca="false">IF(OR(P251="Individual",P251="Committee",P251="Union/Association",P251="Aggregated Unitemized Receipts"),1,0)</f>
        <v>1</v>
      </c>
      <c r="U251" s="0" t="str">
        <f aca="false">UPPER(TRIM(E251))</f>
        <v>MA</v>
      </c>
      <c r="V251" s="23" t="n">
        <f aca="false">IF(U251="MA",1,0)</f>
        <v>1</v>
      </c>
      <c r="W251" s="23" t="n">
        <f aca="false">IF(OR(ISNUMBER(SEARCH("malden",G251)),ISNUMBER(SEARCH("malden",H251))),1,0)</f>
        <v>0</v>
      </c>
      <c r="X251" s="23" t="n">
        <f aca="false">IF(AND(TRIM(G251)="",TRIM(H251)=""),1,0)</f>
        <v>0</v>
      </c>
    </row>
    <row r="252" customFormat="false" ht="15" hidden="false" customHeight="false" outlineLevel="0" collapsed="false">
      <c r="A252" s="22" t="n">
        <v>46134</v>
      </c>
      <c r="B252" s="23" t="s">
        <v>1041</v>
      </c>
      <c r="C252" s="23" t="s">
        <v>1042</v>
      </c>
      <c r="D252" s="23" t="s">
        <v>1043</v>
      </c>
      <c r="E252" s="23" t="s">
        <v>257</v>
      </c>
      <c r="F252" s="23" t="s">
        <v>1044</v>
      </c>
      <c r="G252" s="23" t="s">
        <v>143</v>
      </c>
      <c r="H252" s="23" t="s">
        <v>143</v>
      </c>
      <c r="J252" s="24" t="n">
        <v>250</v>
      </c>
      <c r="K252" s="0" t="n">
        <v>17795</v>
      </c>
      <c r="L252" s="23" t="s">
        <v>92</v>
      </c>
      <c r="M252" s="0" t="n">
        <v>3</v>
      </c>
      <c r="N252" s="23" t="s">
        <v>93</v>
      </c>
      <c r="O252" s="0" t="n">
        <v>201</v>
      </c>
      <c r="P252" s="23" t="s">
        <v>94</v>
      </c>
      <c r="Q252" s="23" t="s">
        <v>1045</v>
      </c>
      <c r="R252" s="23" t="n">
        <f aca="false">YEAR(A252)</f>
        <v>2026</v>
      </c>
      <c r="S252" s="23" t="n">
        <f aca="false">IF(R252=2026,1,0)</f>
        <v>1</v>
      </c>
      <c r="T252" s="23" t="n">
        <f aca="false">IF(OR(P252="Individual",P252="Committee",P252="Union/Association",P252="Aggregated Unitemized Receipts"),1,0)</f>
        <v>1</v>
      </c>
      <c r="U252" s="0" t="str">
        <f aca="false">UPPER(TRIM(E252))</f>
        <v>CA</v>
      </c>
      <c r="V252" s="23" t="n">
        <f aca="false">IF(U252="MA",1,0)</f>
        <v>0</v>
      </c>
      <c r="W252" s="23" t="n">
        <f aca="false">IF(OR(ISNUMBER(SEARCH("malden",G252)),ISNUMBER(SEARCH("malden",H252))),1,0)</f>
        <v>0</v>
      </c>
      <c r="X252" s="23" t="n">
        <f aca="false">IF(AND(TRIM(G252)="",TRIM(H252)=""),1,0)</f>
        <v>0</v>
      </c>
    </row>
    <row r="253" customFormat="false" ht="15" hidden="false" customHeight="false" outlineLevel="0" collapsed="false">
      <c r="A253" s="22" t="n">
        <v>46134</v>
      </c>
      <c r="B253" s="23" t="s">
        <v>1046</v>
      </c>
      <c r="C253" s="23" t="s">
        <v>1047</v>
      </c>
      <c r="D253" s="23" t="s">
        <v>98</v>
      </c>
      <c r="E253" s="23" t="s">
        <v>99</v>
      </c>
      <c r="F253" s="23" t="s">
        <v>100</v>
      </c>
      <c r="G253" s="23" t="s">
        <v>641</v>
      </c>
      <c r="H253" s="23" t="s">
        <v>1048</v>
      </c>
      <c r="J253" s="24" t="n">
        <v>100</v>
      </c>
      <c r="K253" s="0" t="n">
        <v>17795</v>
      </c>
      <c r="L253" s="23" t="s">
        <v>92</v>
      </c>
      <c r="M253" s="0" t="n">
        <v>3</v>
      </c>
      <c r="N253" s="23" t="s">
        <v>93</v>
      </c>
      <c r="O253" s="0" t="n">
        <v>201</v>
      </c>
      <c r="P253" s="23" t="s">
        <v>94</v>
      </c>
      <c r="Q253" s="23" t="s">
        <v>1045</v>
      </c>
      <c r="R253" s="23" t="n">
        <f aca="false">YEAR(A253)</f>
        <v>2026</v>
      </c>
      <c r="S253" s="23" t="n">
        <f aca="false">IF(R253=2026,1,0)</f>
        <v>1</v>
      </c>
      <c r="T253" s="23" t="n">
        <f aca="false">IF(OR(P253="Individual",P253="Committee",P253="Union/Association",P253="Aggregated Unitemized Receipts"),1,0)</f>
        <v>1</v>
      </c>
      <c r="U253" s="0" t="str">
        <f aca="false">UPPER(TRIM(E253))</f>
        <v>MA</v>
      </c>
      <c r="V253" s="23" t="n">
        <f aca="false">IF(U253="MA",1,0)</f>
        <v>1</v>
      </c>
      <c r="W253" s="23" t="n">
        <f aca="false">IF(OR(ISNUMBER(SEARCH("malden",G253)),ISNUMBER(SEARCH("malden",H253))),1,0)</f>
        <v>1</v>
      </c>
      <c r="X253" s="23" t="n">
        <f aca="false">IF(AND(TRIM(G253)="",TRIM(H253)=""),1,0)</f>
        <v>0</v>
      </c>
    </row>
    <row r="254" customFormat="false" ht="15" hidden="false" customHeight="false" outlineLevel="0" collapsed="false">
      <c r="A254" s="22" t="n">
        <v>46134</v>
      </c>
      <c r="B254" s="23" t="s">
        <v>1049</v>
      </c>
      <c r="C254" s="23" t="s">
        <v>1050</v>
      </c>
      <c r="D254" s="23" t="s">
        <v>98</v>
      </c>
      <c r="E254" s="23" t="s">
        <v>99</v>
      </c>
      <c r="F254" s="23" t="s">
        <v>100</v>
      </c>
      <c r="G254" s="23" t="s">
        <v>233</v>
      </c>
      <c r="H254" s="23" t="s">
        <v>1051</v>
      </c>
      <c r="J254" s="24" t="n">
        <v>100</v>
      </c>
      <c r="K254" s="0" t="n">
        <v>17795</v>
      </c>
      <c r="L254" s="23" t="s">
        <v>92</v>
      </c>
      <c r="M254" s="0" t="n">
        <v>3</v>
      </c>
      <c r="N254" s="23" t="s">
        <v>93</v>
      </c>
      <c r="O254" s="0" t="n">
        <v>201</v>
      </c>
      <c r="P254" s="23" t="s">
        <v>94</v>
      </c>
      <c r="Q254" s="23" t="s">
        <v>1045</v>
      </c>
      <c r="R254" s="23" t="n">
        <f aca="false">YEAR(A254)</f>
        <v>2026</v>
      </c>
      <c r="S254" s="23" t="n">
        <f aca="false">IF(R254=2026,1,0)</f>
        <v>1</v>
      </c>
      <c r="T254" s="23" t="n">
        <f aca="false">IF(OR(P254="Individual",P254="Committee",P254="Union/Association",P254="Aggregated Unitemized Receipts"),1,0)</f>
        <v>1</v>
      </c>
      <c r="U254" s="0" t="str">
        <f aca="false">UPPER(TRIM(E254))</f>
        <v>MA</v>
      </c>
      <c r="V254" s="23" t="n">
        <f aca="false">IF(U254="MA",1,0)</f>
        <v>1</v>
      </c>
      <c r="W254" s="23" t="n">
        <f aca="false">IF(OR(ISNUMBER(SEARCH("malden",G254)),ISNUMBER(SEARCH("malden",H254))),1,0)</f>
        <v>0</v>
      </c>
      <c r="X254" s="23" t="n">
        <f aca="false">IF(AND(TRIM(G254)="",TRIM(H254)=""),1,0)</f>
        <v>0</v>
      </c>
    </row>
    <row r="255" customFormat="false" ht="15" hidden="false" customHeight="false" outlineLevel="0" collapsed="false">
      <c r="A255" s="22" t="n">
        <v>46134</v>
      </c>
      <c r="B255" s="23" t="s">
        <v>350</v>
      </c>
      <c r="C255" s="23" t="s">
        <v>351</v>
      </c>
      <c r="D255" s="23" t="s">
        <v>352</v>
      </c>
      <c r="E255" s="23" t="s">
        <v>99</v>
      </c>
      <c r="F255" s="23" t="s">
        <v>353</v>
      </c>
      <c r="G255" s="23" t="s">
        <v>354</v>
      </c>
      <c r="H255" s="23" t="s">
        <v>355</v>
      </c>
      <c r="J255" s="24" t="n">
        <v>200</v>
      </c>
      <c r="K255" s="0" t="n">
        <v>17795</v>
      </c>
      <c r="L255" s="23" t="s">
        <v>92</v>
      </c>
      <c r="M255" s="0" t="n">
        <v>3</v>
      </c>
      <c r="N255" s="23" t="s">
        <v>93</v>
      </c>
      <c r="O255" s="0" t="n">
        <v>201</v>
      </c>
      <c r="P255" s="23" t="s">
        <v>94</v>
      </c>
      <c r="Q255" s="23" t="s">
        <v>1045</v>
      </c>
      <c r="R255" s="23" t="n">
        <f aca="false">YEAR(A255)</f>
        <v>2026</v>
      </c>
      <c r="S255" s="23" t="n">
        <f aca="false">IF(R255=2026,1,0)</f>
        <v>1</v>
      </c>
      <c r="T255" s="23" t="n">
        <f aca="false">IF(OR(P255="Individual",P255="Committee",P255="Union/Association",P255="Aggregated Unitemized Receipts"),1,0)</f>
        <v>1</v>
      </c>
      <c r="U255" s="0" t="str">
        <f aca="false">UPPER(TRIM(E255))</f>
        <v>MA</v>
      </c>
      <c r="V255" s="23" t="n">
        <f aca="false">IF(U255="MA",1,0)</f>
        <v>1</v>
      </c>
      <c r="W255" s="23" t="n">
        <f aca="false">IF(OR(ISNUMBER(SEARCH("malden",G255)),ISNUMBER(SEARCH("malden",H255))),1,0)</f>
        <v>0</v>
      </c>
      <c r="X255" s="23" t="n">
        <f aca="false">IF(AND(TRIM(G255)="",TRIM(H255)=""),1,0)</f>
        <v>0</v>
      </c>
    </row>
    <row r="256" customFormat="false" ht="15" hidden="false" customHeight="false" outlineLevel="0" collapsed="false">
      <c r="A256" s="22" t="n">
        <v>46134</v>
      </c>
      <c r="B256" s="23" t="s">
        <v>96</v>
      </c>
      <c r="C256" s="23" t="s">
        <v>97</v>
      </c>
      <c r="D256" s="23" t="s">
        <v>98</v>
      </c>
      <c r="E256" s="23" t="s">
        <v>99</v>
      </c>
      <c r="F256" s="23" t="s">
        <v>100</v>
      </c>
      <c r="G256" s="23" t="s">
        <v>101</v>
      </c>
      <c r="H256" s="23" t="s">
        <v>102</v>
      </c>
      <c r="J256" s="24" t="n">
        <v>100</v>
      </c>
      <c r="K256" s="0" t="n">
        <v>17795</v>
      </c>
      <c r="L256" s="23" t="s">
        <v>92</v>
      </c>
      <c r="M256" s="0" t="n">
        <v>3</v>
      </c>
      <c r="N256" s="23" t="s">
        <v>93</v>
      </c>
      <c r="O256" s="0" t="n">
        <v>201</v>
      </c>
      <c r="P256" s="23" t="s">
        <v>94</v>
      </c>
      <c r="Q256" s="23" t="s">
        <v>1045</v>
      </c>
      <c r="R256" s="23" t="n">
        <f aca="false">YEAR(A256)</f>
        <v>2026</v>
      </c>
      <c r="S256" s="23" t="n">
        <f aca="false">IF(R256=2026,1,0)</f>
        <v>1</v>
      </c>
      <c r="T256" s="23" t="n">
        <f aca="false">IF(OR(P256="Individual",P256="Committee",P256="Union/Association",P256="Aggregated Unitemized Receipts"),1,0)</f>
        <v>1</v>
      </c>
      <c r="U256" s="0" t="str">
        <f aca="false">UPPER(TRIM(E256))</f>
        <v>MA</v>
      </c>
      <c r="V256" s="23" t="n">
        <f aca="false">IF(U256="MA",1,0)</f>
        <v>1</v>
      </c>
      <c r="W256" s="23" t="n">
        <f aca="false">IF(OR(ISNUMBER(SEARCH("malden",G256)),ISNUMBER(SEARCH("malden",H256))),1,0)</f>
        <v>0</v>
      </c>
      <c r="X256" s="23" t="n">
        <f aca="false">IF(AND(TRIM(G256)="",TRIM(H256)=""),1,0)</f>
        <v>0</v>
      </c>
    </row>
    <row r="257" customFormat="false" ht="15" hidden="false" customHeight="false" outlineLevel="0" collapsed="false">
      <c r="A257" s="22" t="n">
        <v>46134</v>
      </c>
      <c r="B257" s="23" t="s">
        <v>1052</v>
      </c>
      <c r="C257" s="23" t="s">
        <v>1053</v>
      </c>
      <c r="D257" s="23" t="s">
        <v>1054</v>
      </c>
      <c r="E257" s="23" t="s">
        <v>304</v>
      </c>
      <c r="F257" s="23" t="s">
        <v>1055</v>
      </c>
      <c r="G257" s="23" t="s">
        <v>1056</v>
      </c>
      <c r="H257" s="23" t="s">
        <v>1057</v>
      </c>
      <c r="J257" s="24" t="n">
        <v>500</v>
      </c>
      <c r="K257" s="0" t="n">
        <v>17795</v>
      </c>
      <c r="L257" s="23" t="s">
        <v>92</v>
      </c>
      <c r="M257" s="0" t="n">
        <v>3</v>
      </c>
      <c r="N257" s="23" t="s">
        <v>93</v>
      </c>
      <c r="O257" s="0" t="n">
        <v>201</v>
      </c>
      <c r="P257" s="23" t="s">
        <v>94</v>
      </c>
      <c r="Q257" s="23" t="s">
        <v>1045</v>
      </c>
      <c r="R257" s="23" t="n">
        <f aca="false">YEAR(A257)</f>
        <v>2026</v>
      </c>
      <c r="S257" s="23" t="n">
        <f aca="false">IF(R257=2026,1,0)</f>
        <v>1</v>
      </c>
      <c r="T257" s="23" t="n">
        <f aca="false">IF(OR(P257="Individual",P257="Committee",P257="Union/Association",P257="Aggregated Unitemized Receipts"),1,0)</f>
        <v>1</v>
      </c>
      <c r="U257" s="0" t="str">
        <f aca="false">UPPER(TRIM(E257))</f>
        <v>MD</v>
      </c>
      <c r="V257" s="23" t="n">
        <f aca="false">IF(U257="MA",1,0)</f>
        <v>0</v>
      </c>
      <c r="W257" s="23" t="n">
        <f aca="false">IF(OR(ISNUMBER(SEARCH("malden",G257)),ISNUMBER(SEARCH("malden",H257))),1,0)</f>
        <v>0</v>
      </c>
      <c r="X257" s="23" t="n">
        <f aca="false">IF(AND(TRIM(G257)="",TRIM(H257)=""),1,0)</f>
        <v>0</v>
      </c>
    </row>
    <row r="258" customFormat="false" ht="15" hidden="false" customHeight="false" outlineLevel="0" collapsed="false">
      <c r="A258" s="22" t="n">
        <v>46134</v>
      </c>
      <c r="B258" s="23" t="s">
        <v>1058</v>
      </c>
      <c r="C258" s="23" t="s">
        <v>1059</v>
      </c>
      <c r="D258" s="23" t="s">
        <v>1060</v>
      </c>
      <c r="E258" s="23" t="s">
        <v>99</v>
      </c>
      <c r="F258" s="23" t="s">
        <v>1061</v>
      </c>
      <c r="G258" s="23" t="s">
        <v>454</v>
      </c>
      <c r="H258" s="23" t="s">
        <v>1062</v>
      </c>
      <c r="J258" s="24" t="n">
        <v>100</v>
      </c>
      <c r="K258" s="0" t="n">
        <v>17795</v>
      </c>
      <c r="L258" s="23" t="s">
        <v>92</v>
      </c>
      <c r="M258" s="0" t="n">
        <v>3</v>
      </c>
      <c r="N258" s="23" t="s">
        <v>93</v>
      </c>
      <c r="O258" s="0" t="n">
        <v>201</v>
      </c>
      <c r="P258" s="23" t="s">
        <v>94</v>
      </c>
      <c r="Q258" s="23" t="s">
        <v>1045</v>
      </c>
      <c r="R258" s="23" t="n">
        <f aca="false">YEAR(A258)</f>
        <v>2026</v>
      </c>
      <c r="S258" s="23" t="n">
        <f aca="false">IF(R258=2026,1,0)</f>
        <v>1</v>
      </c>
      <c r="T258" s="23" t="n">
        <f aca="false">IF(OR(P258="Individual",P258="Committee",P258="Union/Association",P258="Aggregated Unitemized Receipts"),1,0)</f>
        <v>1</v>
      </c>
      <c r="U258" s="0" t="str">
        <f aca="false">UPPER(TRIM(E258))</f>
        <v>MA</v>
      </c>
      <c r="V258" s="23" t="n">
        <f aca="false">IF(U258="MA",1,0)</f>
        <v>1</v>
      </c>
      <c r="W258" s="23" t="n">
        <f aca="false">IF(OR(ISNUMBER(SEARCH("malden",G258)),ISNUMBER(SEARCH("malden",H258))),1,0)</f>
        <v>0</v>
      </c>
      <c r="X258" s="23" t="n">
        <f aca="false">IF(AND(TRIM(G258)="",TRIM(H258)=""),1,0)</f>
        <v>0</v>
      </c>
    </row>
    <row r="259" customFormat="false" ht="15" hidden="false" customHeight="false" outlineLevel="0" collapsed="false">
      <c r="A259" s="22" t="n">
        <v>46134</v>
      </c>
      <c r="B259" s="23" t="s">
        <v>1063</v>
      </c>
      <c r="C259" s="23" t="s">
        <v>1064</v>
      </c>
      <c r="D259" s="23" t="s">
        <v>98</v>
      </c>
      <c r="E259" s="23" t="s">
        <v>99</v>
      </c>
      <c r="F259" s="23" t="s">
        <v>100</v>
      </c>
      <c r="G259" s="23" t="s">
        <v>454</v>
      </c>
      <c r="H259" s="23" t="s">
        <v>1065</v>
      </c>
      <c r="J259" s="24" t="n">
        <v>200</v>
      </c>
      <c r="K259" s="0" t="n">
        <v>17795</v>
      </c>
      <c r="L259" s="23" t="s">
        <v>92</v>
      </c>
      <c r="M259" s="0" t="n">
        <v>3</v>
      </c>
      <c r="N259" s="23" t="s">
        <v>93</v>
      </c>
      <c r="O259" s="0" t="n">
        <v>201</v>
      </c>
      <c r="P259" s="23" t="s">
        <v>94</v>
      </c>
      <c r="Q259" s="23" t="s">
        <v>1045</v>
      </c>
      <c r="R259" s="23" t="n">
        <f aca="false">YEAR(A259)</f>
        <v>2026</v>
      </c>
      <c r="S259" s="23" t="n">
        <f aca="false">IF(R259=2026,1,0)</f>
        <v>1</v>
      </c>
      <c r="T259" s="23" t="n">
        <f aca="false">IF(OR(P259="Individual",P259="Committee",P259="Union/Association",P259="Aggregated Unitemized Receipts"),1,0)</f>
        <v>1</v>
      </c>
      <c r="U259" s="0" t="str">
        <f aca="false">UPPER(TRIM(E259))</f>
        <v>MA</v>
      </c>
      <c r="V259" s="23" t="n">
        <f aca="false">IF(U259="MA",1,0)</f>
        <v>1</v>
      </c>
      <c r="W259" s="23" t="n">
        <f aca="false">IF(OR(ISNUMBER(SEARCH("malden",G259)),ISNUMBER(SEARCH("malden",H259))),1,0)</f>
        <v>0</v>
      </c>
      <c r="X259" s="23" t="n">
        <f aca="false">IF(AND(TRIM(G259)="",TRIM(H259)=""),1,0)</f>
        <v>0</v>
      </c>
    </row>
    <row r="260" customFormat="false" ht="15" hidden="false" customHeight="false" outlineLevel="0" collapsed="false">
      <c r="A260" s="22" t="n">
        <v>46134</v>
      </c>
      <c r="B260" s="23" t="s">
        <v>1066</v>
      </c>
      <c r="C260" s="23" t="s">
        <v>1067</v>
      </c>
      <c r="D260" s="23" t="s">
        <v>98</v>
      </c>
      <c r="E260" s="23" t="s">
        <v>99</v>
      </c>
      <c r="F260" s="23" t="s">
        <v>100</v>
      </c>
      <c r="G260" s="23" t="s">
        <v>1068</v>
      </c>
      <c r="H260" s="23" t="s">
        <v>143</v>
      </c>
      <c r="J260" s="24" t="n">
        <v>500</v>
      </c>
      <c r="K260" s="0" t="n">
        <v>17795</v>
      </c>
      <c r="L260" s="23" t="s">
        <v>92</v>
      </c>
      <c r="M260" s="0" t="n">
        <v>3</v>
      </c>
      <c r="N260" s="23" t="s">
        <v>93</v>
      </c>
      <c r="O260" s="0" t="n">
        <v>201</v>
      </c>
      <c r="P260" s="23" t="s">
        <v>94</v>
      </c>
      <c r="Q260" s="23" t="s">
        <v>1045</v>
      </c>
      <c r="R260" s="23" t="n">
        <f aca="false">YEAR(A260)</f>
        <v>2026</v>
      </c>
      <c r="S260" s="23" t="n">
        <f aca="false">IF(R260=2026,1,0)</f>
        <v>1</v>
      </c>
      <c r="T260" s="23" t="n">
        <f aca="false">IF(OR(P260="Individual",P260="Committee",P260="Union/Association",P260="Aggregated Unitemized Receipts"),1,0)</f>
        <v>1</v>
      </c>
      <c r="U260" s="0" t="str">
        <f aca="false">UPPER(TRIM(E260))</f>
        <v>MA</v>
      </c>
      <c r="V260" s="23" t="n">
        <f aca="false">IF(U260="MA",1,0)</f>
        <v>1</v>
      </c>
      <c r="W260" s="23" t="n">
        <f aca="false">IF(OR(ISNUMBER(SEARCH("malden",G260)),ISNUMBER(SEARCH("malden",H260))),1,0)</f>
        <v>0</v>
      </c>
      <c r="X260" s="23" t="n">
        <f aca="false">IF(AND(TRIM(G260)="",TRIM(H260)=""),1,0)</f>
        <v>0</v>
      </c>
    </row>
    <row r="261" customFormat="false" ht="15" hidden="false" customHeight="false" outlineLevel="0" collapsed="false">
      <c r="A261" s="22" t="n">
        <v>46129</v>
      </c>
      <c r="B261" s="23" t="s">
        <v>1069</v>
      </c>
      <c r="C261" s="23" t="s">
        <v>1070</v>
      </c>
      <c r="D261" s="23" t="s">
        <v>98</v>
      </c>
      <c r="E261" s="23" t="s">
        <v>99</v>
      </c>
      <c r="F261" s="23" t="s">
        <v>100</v>
      </c>
      <c r="G261" s="23" t="s">
        <v>121</v>
      </c>
      <c r="H261" s="23" t="s">
        <v>654</v>
      </c>
      <c r="J261" s="24" t="n">
        <v>50</v>
      </c>
      <c r="K261" s="0" t="n">
        <v>17795</v>
      </c>
      <c r="L261" s="23" t="s">
        <v>92</v>
      </c>
      <c r="M261" s="0" t="n">
        <v>3</v>
      </c>
      <c r="N261" s="23" t="s">
        <v>93</v>
      </c>
      <c r="O261" s="0" t="n">
        <v>201</v>
      </c>
      <c r="P261" s="23" t="s">
        <v>94</v>
      </c>
      <c r="Q261" s="23" t="s">
        <v>1071</v>
      </c>
      <c r="R261" s="23" t="n">
        <f aca="false">YEAR(A261)</f>
        <v>2026</v>
      </c>
      <c r="S261" s="23" t="n">
        <f aca="false">IF(R261=2026,1,0)</f>
        <v>1</v>
      </c>
      <c r="T261" s="23" t="n">
        <f aca="false">IF(OR(P261="Individual",P261="Committee",P261="Union/Association",P261="Aggregated Unitemized Receipts"),1,0)</f>
        <v>1</v>
      </c>
      <c r="U261" s="0" t="str">
        <f aca="false">UPPER(TRIM(E261))</f>
        <v>MA</v>
      </c>
      <c r="V261" s="23" t="n">
        <f aca="false">IF(U261="MA",1,0)</f>
        <v>1</v>
      </c>
      <c r="W261" s="23" t="n">
        <f aca="false">IF(OR(ISNUMBER(SEARCH("malden",G261)),ISNUMBER(SEARCH("malden",H261))),1,0)</f>
        <v>0</v>
      </c>
      <c r="X261" s="23" t="n">
        <f aca="false">IF(AND(TRIM(G261)="",TRIM(H261)=""),1,0)</f>
        <v>0</v>
      </c>
    </row>
    <row r="262" customFormat="false" ht="15" hidden="false" customHeight="false" outlineLevel="0" collapsed="false">
      <c r="A262" s="22" t="n">
        <v>46129</v>
      </c>
      <c r="B262" s="23" t="s">
        <v>1072</v>
      </c>
      <c r="C262" s="23" t="s">
        <v>1073</v>
      </c>
      <c r="D262" s="23" t="s">
        <v>1074</v>
      </c>
      <c r="E262" s="23" t="s">
        <v>304</v>
      </c>
      <c r="F262" s="23" t="s">
        <v>1075</v>
      </c>
      <c r="G262" s="23" t="s">
        <v>1076</v>
      </c>
      <c r="H262" s="23" t="s">
        <v>654</v>
      </c>
      <c r="J262" s="24" t="n">
        <v>250</v>
      </c>
      <c r="K262" s="0" t="n">
        <v>17795</v>
      </c>
      <c r="L262" s="23" t="s">
        <v>92</v>
      </c>
      <c r="M262" s="0" t="n">
        <v>3</v>
      </c>
      <c r="N262" s="23" t="s">
        <v>93</v>
      </c>
      <c r="O262" s="0" t="n">
        <v>201</v>
      </c>
      <c r="P262" s="23" t="s">
        <v>94</v>
      </c>
      <c r="Q262" s="23" t="s">
        <v>1071</v>
      </c>
      <c r="R262" s="23" t="n">
        <f aca="false">YEAR(A262)</f>
        <v>2026</v>
      </c>
      <c r="S262" s="23" t="n">
        <f aca="false">IF(R262=2026,1,0)</f>
        <v>1</v>
      </c>
      <c r="T262" s="23" t="n">
        <f aca="false">IF(OR(P262="Individual",P262="Committee",P262="Union/Association",P262="Aggregated Unitemized Receipts"),1,0)</f>
        <v>1</v>
      </c>
      <c r="U262" s="0" t="str">
        <f aca="false">UPPER(TRIM(E262))</f>
        <v>MD</v>
      </c>
      <c r="V262" s="23" t="n">
        <f aca="false">IF(U262="MA",1,0)</f>
        <v>0</v>
      </c>
      <c r="W262" s="23" t="n">
        <f aca="false">IF(OR(ISNUMBER(SEARCH("malden",G262)),ISNUMBER(SEARCH("malden",H262))),1,0)</f>
        <v>0</v>
      </c>
      <c r="X262" s="23" t="n">
        <f aca="false">IF(AND(TRIM(G262)="",TRIM(H262)=""),1,0)</f>
        <v>0</v>
      </c>
    </row>
    <row r="263" customFormat="false" ht="15" hidden="false" customHeight="false" outlineLevel="0" collapsed="false">
      <c r="A263" s="22" t="n">
        <v>46129</v>
      </c>
      <c r="B263" s="23" t="s">
        <v>699</v>
      </c>
      <c r="C263" s="23" t="s">
        <v>700</v>
      </c>
      <c r="D263" s="23" t="s">
        <v>450</v>
      </c>
      <c r="E263" s="23" t="s">
        <v>99</v>
      </c>
      <c r="F263" s="23" t="s">
        <v>701</v>
      </c>
      <c r="G263" s="23" t="s">
        <v>702</v>
      </c>
      <c r="H263" s="23" t="s">
        <v>703</v>
      </c>
      <c r="J263" s="24" t="n">
        <v>100</v>
      </c>
      <c r="K263" s="0" t="n">
        <v>17795</v>
      </c>
      <c r="L263" s="23" t="s">
        <v>92</v>
      </c>
      <c r="M263" s="0" t="n">
        <v>3</v>
      </c>
      <c r="N263" s="23" t="s">
        <v>93</v>
      </c>
      <c r="O263" s="0" t="n">
        <v>201</v>
      </c>
      <c r="P263" s="23" t="s">
        <v>94</v>
      </c>
      <c r="Q263" s="23" t="s">
        <v>1071</v>
      </c>
      <c r="R263" s="23" t="n">
        <f aca="false">YEAR(A263)</f>
        <v>2026</v>
      </c>
      <c r="S263" s="23" t="n">
        <f aca="false">IF(R263=2026,1,0)</f>
        <v>1</v>
      </c>
      <c r="T263" s="23" t="n">
        <f aca="false">IF(OR(P263="Individual",P263="Committee",P263="Union/Association",P263="Aggregated Unitemized Receipts"),1,0)</f>
        <v>1</v>
      </c>
      <c r="U263" s="0" t="str">
        <f aca="false">UPPER(TRIM(E263))</f>
        <v>MA</v>
      </c>
      <c r="V263" s="23" t="n">
        <f aca="false">IF(U263="MA",1,0)</f>
        <v>1</v>
      </c>
      <c r="W263" s="23" t="n">
        <f aca="false">IF(OR(ISNUMBER(SEARCH("malden",G263)),ISNUMBER(SEARCH("malden",H263))),1,0)</f>
        <v>0</v>
      </c>
      <c r="X263" s="23" t="n">
        <f aca="false">IF(AND(TRIM(G263)="",TRIM(H263)=""),1,0)</f>
        <v>0</v>
      </c>
    </row>
    <row r="264" customFormat="false" ht="15" hidden="false" customHeight="false" outlineLevel="0" collapsed="false">
      <c r="A264" s="22" t="n">
        <v>46129</v>
      </c>
      <c r="B264" s="23" t="s">
        <v>1077</v>
      </c>
      <c r="C264" s="23" t="s">
        <v>146</v>
      </c>
      <c r="D264" s="23" t="s">
        <v>98</v>
      </c>
      <c r="E264" s="23" t="s">
        <v>99</v>
      </c>
      <c r="F264" s="23" t="s">
        <v>100</v>
      </c>
      <c r="G264" s="23" t="s">
        <v>121</v>
      </c>
      <c r="H264" s="23" t="s">
        <v>147</v>
      </c>
      <c r="J264" s="24" t="n">
        <v>100</v>
      </c>
      <c r="K264" s="0" t="n">
        <v>17795</v>
      </c>
      <c r="L264" s="23" t="s">
        <v>92</v>
      </c>
      <c r="M264" s="0" t="n">
        <v>3</v>
      </c>
      <c r="N264" s="23" t="s">
        <v>93</v>
      </c>
      <c r="O264" s="0" t="n">
        <v>201</v>
      </c>
      <c r="P264" s="23" t="s">
        <v>94</v>
      </c>
      <c r="Q264" s="23" t="s">
        <v>1071</v>
      </c>
      <c r="R264" s="23" t="n">
        <f aca="false">YEAR(A264)</f>
        <v>2026</v>
      </c>
      <c r="S264" s="23" t="n">
        <f aca="false">IF(R264=2026,1,0)</f>
        <v>1</v>
      </c>
      <c r="T264" s="23" t="n">
        <f aca="false">IF(OR(P264="Individual",P264="Committee",P264="Union/Association",P264="Aggregated Unitemized Receipts"),1,0)</f>
        <v>1</v>
      </c>
      <c r="U264" s="0" t="str">
        <f aca="false">UPPER(TRIM(E264))</f>
        <v>MA</v>
      </c>
      <c r="V264" s="23" t="n">
        <f aca="false">IF(U264="MA",1,0)</f>
        <v>1</v>
      </c>
      <c r="W264" s="23" t="n">
        <f aca="false">IF(OR(ISNUMBER(SEARCH("malden",G264)),ISNUMBER(SEARCH("malden",H264))),1,0)</f>
        <v>1</v>
      </c>
      <c r="X264" s="23" t="n">
        <f aca="false">IF(AND(TRIM(G264)="",TRIM(H264)=""),1,0)</f>
        <v>0</v>
      </c>
    </row>
    <row r="265" customFormat="false" ht="15" hidden="false" customHeight="false" outlineLevel="0" collapsed="false">
      <c r="A265" s="22" t="n">
        <v>46129</v>
      </c>
      <c r="B265" s="23" t="s">
        <v>1078</v>
      </c>
      <c r="C265" s="23" t="s">
        <v>1079</v>
      </c>
      <c r="D265" s="23" t="s">
        <v>593</v>
      </c>
      <c r="E265" s="23" t="s">
        <v>270</v>
      </c>
      <c r="F265" s="23" t="s">
        <v>1080</v>
      </c>
      <c r="G265" s="23" t="s">
        <v>1081</v>
      </c>
      <c r="H265" s="23" t="s">
        <v>1082</v>
      </c>
      <c r="J265" s="24" t="n">
        <v>50</v>
      </c>
      <c r="K265" s="0" t="n">
        <v>17795</v>
      </c>
      <c r="L265" s="23" t="s">
        <v>92</v>
      </c>
      <c r="M265" s="0" t="n">
        <v>3</v>
      </c>
      <c r="N265" s="23" t="s">
        <v>93</v>
      </c>
      <c r="O265" s="0" t="n">
        <v>201</v>
      </c>
      <c r="P265" s="23" t="s">
        <v>94</v>
      </c>
      <c r="Q265" s="23" t="s">
        <v>1071</v>
      </c>
      <c r="R265" s="23" t="n">
        <f aca="false">YEAR(A265)</f>
        <v>2026</v>
      </c>
      <c r="S265" s="23" t="n">
        <f aca="false">IF(R265=2026,1,0)</f>
        <v>1</v>
      </c>
      <c r="T265" s="23" t="n">
        <f aca="false">IF(OR(P265="Individual",P265="Committee",P265="Union/Association",P265="Aggregated Unitemized Receipts"),1,0)</f>
        <v>1</v>
      </c>
      <c r="U265" s="0" t="str">
        <f aca="false">UPPER(TRIM(E265))</f>
        <v>OH</v>
      </c>
      <c r="V265" s="23" t="n">
        <f aca="false">IF(U265="MA",1,0)</f>
        <v>0</v>
      </c>
      <c r="W265" s="23" t="n">
        <f aca="false">IF(OR(ISNUMBER(SEARCH("malden",G265)),ISNUMBER(SEARCH("malden",H265))),1,0)</f>
        <v>0</v>
      </c>
      <c r="X265" s="23" t="n">
        <f aca="false">IF(AND(TRIM(G265)="",TRIM(H265)=""),1,0)</f>
        <v>0</v>
      </c>
    </row>
    <row r="266" customFormat="false" ht="15" hidden="false" customHeight="false" outlineLevel="0" collapsed="false">
      <c r="A266" s="22" t="n">
        <v>46129</v>
      </c>
      <c r="B266" s="23" t="s">
        <v>96</v>
      </c>
      <c r="C266" s="23" t="s">
        <v>97</v>
      </c>
      <c r="D266" s="23" t="s">
        <v>98</v>
      </c>
      <c r="E266" s="23" t="s">
        <v>99</v>
      </c>
      <c r="F266" s="23" t="s">
        <v>100</v>
      </c>
      <c r="G266" s="23" t="s">
        <v>101</v>
      </c>
      <c r="H266" s="23" t="s">
        <v>102</v>
      </c>
      <c r="J266" s="24" t="n">
        <v>50</v>
      </c>
      <c r="K266" s="0" t="n">
        <v>17795</v>
      </c>
      <c r="L266" s="23" t="s">
        <v>92</v>
      </c>
      <c r="M266" s="0" t="n">
        <v>3</v>
      </c>
      <c r="N266" s="23" t="s">
        <v>93</v>
      </c>
      <c r="O266" s="0" t="n">
        <v>201</v>
      </c>
      <c r="P266" s="23" t="s">
        <v>94</v>
      </c>
      <c r="Q266" s="23" t="s">
        <v>1071</v>
      </c>
      <c r="R266" s="23" t="n">
        <f aca="false">YEAR(A266)</f>
        <v>2026</v>
      </c>
      <c r="S266" s="23" t="n">
        <f aca="false">IF(R266=2026,1,0)</f>
        <v>1</v>
      </c>
      <c r="T266" s="23" t="n">
        <f aca="false">IF(OR(P266="Individual",P266="Committee",P266="Union/Association",P266="Aggregated Unitemized Receipts"),1,0)</f>
        <v>1</v>
      </c>
      <c r="U266" s="0" t="str">
        <f aca="false">UPPER(TRIM(E266))</f>
        <v>MA</v>
      </c>
      <c r="V266" s="23" t="n">
        <f aca="false">IF(U266="MA",1,0)</f>
        <v>1</v>
      </c>
      <c r="W266" s="23" t="n">
        <f aca="false">IF(OR(ISNUMBER(SEARCH("malden",G266)),ISNUMBER(SEARCH("malden",H266))),1,0)</f>
        <v>0</v>
      </c>
      <c r="X266" s="23" t="n">
        <f aca="false">IF(AND(TRIM(G266)="",TRIM(H266)=""),1,0)</f>
        <v>0</v>
      </c>
    </row>
    <row r="267" customFormat="false" ht="15" hidden="false" customHeight="false" outlineLevel="0" collapsed="false">
      <c r="A267" s="22" t="n">
        <v>46129</v>
      </c>
      <c r="B267" s="23" t="s">
        <v>1083</v>
      </c>
      <c r="C267" s="23" t="s">
        <v>1084</v>
      </c>
      <c r="D267" s="23" t="s">
        <v>601</v>
      </c>
      <c r="E267" s="23" t="s">
        <v>99</v>
      </c>
      <c r="F267" s="23" t="s">
        <v>1085</v>
      </c>
      <c r="G267" s="23" t="s">
        <v>121</v>
      </c>
      <c r="H267" s="23" t="s">
        <v>1086</v>
      </c>
      <c r="J267" s="24" t="n">
        <v>27</v>
      </c>
      <c r="K267" s="0" t="n">
        <v>17795</v>
      </c>
      <c r="L267" s="23" t="s">
        <v>92</v>
      </c>
      <c r="M267" s="0" t="n">
        <v>3</v>
      </c>
      <c r="N267" s="23" t="s">
        <v>93</v>
      </c>
      <c r="O267" s="0" t="n">
        <v>201</v>
      </c>
      <c r="P267" s="23" t="s">
        <v>94</v>
      </c>
      <c r="Q267" s="23" t="s">
        <v>1071</v>
      </c>
      <c r="R267" s="23" t="n">
        <f aca="false">YEAR(A267)</f>
        <v>2026</v>
      </c>
      <c r="S267" s="23" t="n">
        <f aca="false">IF(R267=2026,1,0)</f>
        <v>1</v>
      </c>
      <c r="T267" s="23" t="n">
        <f aca="false">IF(OR(P267="Individual",P267="Committee",P267="Union/Association",P267="Aggregated Unitemized Receipts"),1,0)</f>
        <v>1</v>
      </c>
      <c r="U267" s="0" t="str">
        <f aca="false">UPPER(TRIM(E267))</f>
        <v>MA</v>
      </c>
      <c r="V267" s="23" t="n">
        <f aca="false">IF(U267="MA",1,0)</f>
        <v>1</v>
      </c>
      <c r="W267" s="23" t="n">
        <f aca="false">IF(OR(ISNUMBER(SEARCH("malden",G267)),ISNUMBER(SEARCH("malden",H267))),1,0)</f>
        <v>0</v>
      </c>
      <c r="X267" s="23" t="n">
        <f aca="false">IF(AND(TRIM(G267)="",TRIM(H267)=""),1,0)</f>
        <v>0</v>
      </c>
    </row>
    <row r="268" customFormat="false" ht="15" hidden="false" customHeight="false" outlineLevel="0" collapsed="false">
      <c r="A268" s="22" t="n">
        <v>46129</v>
      </c>
      <c r="B268" s="23" t="s">
        <v>1087</v>
      </c>
      <c r="C268" s="23" t="s">
        <v>1088</v>
      </c>
      <c r="D268" s="23" t="s">
        <v>98</v>
      </c>
      <c r="E268" s="23" t="s">
        <v>99</v>
      </c>
      <c r="F268" s="23" t="s">
        <v>100</v>
      </c>
      <c r="G268" s="23" t="s">
        <v>1089</v>
      </c>
      <c r="H268" s="23" t="s">
        <v>1090</v>
      </c>
      <c r="J268" s="24" t="n">
        <v>250</v>
      </c>
      <c r="K268" s="0" t="n">
        <v>17795</v>
      </c>
      <c r="L268" s="23" t="s">
        <v>92</v>
      </c>
      <c r="M268" s="0" t="n">
        <v>3</v>
      </c>
      <c r="N268" s="23" t="s">
        <v>93</v>
      </c>
      <c r="O268" s="0" t="n">
        <v>201</v>
      </c>
      <c r="P268" s="23" t="s">
        <v>94</v>
      </c>
      <c r="Q268" s="23" t="s">
        <v>1071</v>
      </c>
      <c r="R268" s="23" t="n">
        <f aca="false">YEAR(A268)</f>
        <v>2026</v>
      </c>
      <c r="S268" s="23" t="n">
        <f aca="false">IF(R268=2026,1,0)</f>
        <v>1</v>
      </c>
      <c r="T268" s="23" t="n">
        <f aca="false">IF(OR(P268="Individual",P268="Committee",P268="Union/Association",P268="Aggregated Unitemized Receipts"),1,0)</f>
        <v>1</v>
      </c>
      <c r="U268" s="0" t="str">
        <f aca="false">UPPER(TRIM(E268))</f>
        <v>MA</v>
      </c>
      <c r="V268" s="23" t="n">
        <f aca="false">IF(U268="MA",1,0)</f>
        <v>1</v>
      </c>
      <c r="W268" s="23" t="n">
        <f aca="false">IF(OR(ISNUMBER(SEARCH("malden",G268)),ISNUMBER(SEARCH("malden",H268))),1,0)</f>
        <v>0</v>
      </c>
      <c r="X268" s="23" t="n">
        <f aca="false">IF(AND(TRIM(G268)="",TRIM(H268)=""),1,0)</f>
        <v>0</v>
      </c>
    </row>
    <row r="269" customFormat="false" ht="15" hidden="false" customHeight="false" outlineLevel="0" collapsed="false">
      <c r="A269" s="22" t="n">
        <v>46129</v>
      </c>
      <c r="B269" s="23" t="s">
        <v>1091</v>
      </c>
      <c r="C269" s="23" t="s">
        <v>1092</v>
      </c>
      <c r="D269" s="23" t="s">
        <v>1093</v>
      </c>
      <c r="E269" s="23" t="s">
        <v>1094</v>
      </c>
      <c r="F269" s="23" t="s">
        <v>1095</v>
      </c>
      <c r="G269" s="23" t="s">
        <v>1096</v>
      </c>
      <c r="H269" s="23" t="s">
        <v>970</v>
      </c>
      <c r="J269" s="24" t="n">
        <v>100</v>
      </c>
      <c r="K269" s="0" t="n">
        <v>17795</v>
      </c>
      <c r="L269" s="23" t="s">
        <v>92</v>
      </c>
      <c r="M269" s="0" t="n">
        <v>3</v>
      </c>
      <c r="N269" s="23" t="s">
        <v>93</v>
      </c>
      <c r="O269" s="0" t="n">
        <v>201</v>
      </c>
      <c r="P269" s="23" t="s">
        <v>94</v>
      </c>
      <c r="Q269" s="23" t="s">
        <v>1071</v>
      </c>
      <c r="R269" s="23" t="n">
        <f aca="false">YEAR(A269)</f>
        <v>2026</v>
      </c>
      <c r="S269" s="23" t="n">
        <f aca="false">IF(R269=2026,1,0)</f>
        <v>1</v>
      </c>
      <c r="T269" s="23" t="n">
        <f aca="false">IF(OR(P269="Individual",P269="Committee",P269="Union/Association",P269="Aggregated Unitemized Receipts"),1,0)</f>
        <v>1</v>
      </c>
      <c r="U269" s="0" t="str">
        <f aca="false">UPPER(TRIM(E269))</f>
        <v>MN</v>
      </c>
      <c r="V269" s="23" t="n">
        <f aca="false">IF(U269="MA",1,0)</f>
        <v>0</v>
      </c>
      <c r="W269" s="23" t="n">
        <f aca="false">IF(OR(ISNUMBER(SEARCH("malden",G269)),ISNUMBER(SEARCH("malden",H269))),1,0)</f>
        <v>0</v>
      </c>
      <c r="X269" s="23" t="n">
        <f aca="false">IF(AND(TRIM(G269)="",TRIM(H269)=""),1,0)</f>
        <v>0</v>
      </c>
    </row>
    <row r="270" customFormat="false" ht="15" hidden="false" customHeight="false" outlineLevel="0" collapsed="false">
      <c r="A270" s="22" t="n">
        <v>46129</v>
      </c>
      <c r="B270" s="23" t="s">
        <v>650</v>
      </c>
      <c r="C270" s="23" t="s">
        <v>651</v>
      </c>
      <c r="D270" s="23" t="s">
        <v>652</v>
      </c>
      <c r="E270" s="23" t="s">
        <v>581</v>
      </c>
      <c r="F270" s="23" t="s">
        <v>653</v>
      </c>
      <c r="G270" s="23" t="s">
        <v>121</v>
      </c>
      <c r="H270" s="23" t="s">
        <v>654</v>
      </c>
      <c r="J270" s="24" t="n">
        <v>25</v>
      </c>
      <c r="K270" s="0" t="n">
        <v>17795</v>
      </c>
      <c r="L270" s="23" t="s">
        <v>92</v>
      </c>
      <c r="M270" s="0" t="n">
        <v>3</v>
      </c>
      <c r="N270" s="23" t="s">
        <v>93</v>
      </c>
      <c r="O270" s="0" t="n">
        <v>201</v>
      </c>
      <c r="P270" s="23" t="s">
        <v>94</v>
      </c>
      <c r="Q270" s="23" t="s">
        <v>1071</v>
      </c>
      <c r="R270" s="23" t="n">
        <f aca="false">YEAR(A270)</f>
        <v>2026</v>
      </c>
      <c r="S270" s="23" t="n">
        <f aca="false">IF(R270=2026,1,0)</f>
        <v>1</v>
      </c>
      <c r="T270" s="23" t="n">
        <f aca="false">IF(OR(P270="Individual",P270="Committee",P270="Union/Association",P270="Aggregated Unitemized Receipts"),1,0)</f>
        <v>1</v>
      </c>
      <c r="U270" s="0" t="str">
        <f aca="false">UPPER(TRIM(E270))</f>
        <v>WA</v>
      </c>
      <c r="V270" s="23" t="n">
        <f aca="false">IF(U270="MA",1,0)</f>
        <v>0</v>
      </c>
      <c r="W270" s="23" t="n">
        <f aca="false">IF(OR(ISNUMBER(SEARCH("malden",G270)),ISNUMBER(SEARCH("malden",H270))),1,0)</f>
        <v>0</v>
      </c>
      <c r="X270" s="23" t="n">
        <f aca="false">IF(AND(TRIM(G270)="",TRIM(H270)=""),1,0)</f>
        <v>0</v>
      </c>
    </row>
    <row r="271" customFormat="false" ht="15" hidden="false" customHeight="false" outlineLevel="0" collapsed="false">
      <c r="A271" s="22" t="n">
        <v>46129</v>
      </c>
      <c r="B271" s="23" t="s">
        <v>1097</v>
      </c>
      <c r="C271" s="23" t="s">
        <v>1098</v>
      </c>
      <c r="D271" s="23" t="s">
        <v>333</v>
      </c>
      <c r="E271" s="23" t="s">
        <v>99</v>
      </c>
      <c r="F271" s="23" t="s">
        <v>334</v>
      </c>
      <c r="G271" s="23" t="s">
        <v>143</v>
      </c>
      <c r="H271" s="23" t="s">
        <v>1099</v>
      </c>
      <c r="J271" s="24" t="n">
        <v>250</v>
      </c>
      <c r="K271" s="0" t="n">
        <v>17795</v>
      </c>
      <c r="L271" s="23" t="s">
        <v>92</v>
      </c>
      <c r="M271" s="0" t="n">
        <v>3</v>
      </c>
      <c r="N271" s="23" t="s">
        <v>93</v>
      </c>
      <c r="O271" s="0" t="n">
        <v>201</v>
      </c>
      <c r="P271" s="23" t="s">
        <v>94</v>
      </c>
      <c r="Q271" s="23" t="s">
        <v>1071</v>
      </c>
      <c r="R271" s="23" t="n">
        <f aca="false">YEAR(A271)</f>
        <v>2026</v>
      </c>
      <c r="S271" s="23" t="n">
        <f aca="false">IF(R271=2026,1,0)</f>
        <v>1</v>
      </c>
      <c r="T271" s="23" t="n">
        <f aca="false">IF(OR(P271="Individual",P271="Committee",P271="Union/Association",P271="Aggregated Unitemized Receipts"),1,0)</f>
        <v>1</v>
      </c>
      <c r="U271" s="0" t="str">
        <f aca="false">UPPER(TRIM(E271))</f>
        <v>MA</v>
      </c>
      <c r="V271" s="23" t="n">
        <f aca="false">IF(U271="MA",1,0)</f>
        <v>1</v>
      </c>
      <c r="W271" s="23" t="n">
        <f aca="false">IF(OR(ISNUMBER(SEARCH("malden",G271)),ISNUMBER(SEARCH("malden",H271))),1,0)</f>
        <v>0</v>
      </c>
      <c r="X271" s="23" t="n">
        <f aca="false">IF(AND(TRIM(G271)="",TRIM(H271)=""),1,0)</f>
        <v>0</v>
      </c>
    </row>
    <row r="272" customFormat="false" ht="15" hidden="false" customHeight="false" outlineLevel="0" collapsed="false">
      <c r="A272" s="22" t="n">
        <v>46129</v>
      </c>
      <c r="B272" s="23" t="s">
        <v>531</v>
      </c>
      <c r="C272" s="23" t="s">
        <v>532</v>
      </c>
      <c r="D272" s="23" t="s">
        <v>98</v>
      </c>
      <c r="E272" s="23" t="s">
        <v>99</v>
      </c>
      <c r="F272" s="23" t="s">
        <v>100</v>
      </c>
      <c r="G272" s="23" t="s">
        <v>533</v>
      </c>
      <c r="H272" s="23" t="s">
        <v>1100</v>
      </c>
      <c r="J272" s="24" t="n">
        <v>50</v>
      </c>
      <c r="K272" s="0" t="n">
        <v>17795</v>
      </c>
      <c r="L272" s="23" t="s">
        <v>92</v>
      </c>
      <c r="M272" s="0" t="n">
        <v>3</v>
      </c>
      <c r="N272" s="23" t="s">
        <v>93</v>
      </c>
      <c r="O272" s="0" t="n">
        <v>201</v>
      </c>
      <c r="P272" s="23" t="s">
        <v>94</v>
      </c>
      <c r="Q272" s="23" t="s">
        <v>1071</v>
      </c>
      <c r="R272" s="23" t="n">
        <f aca="false">YEAR(A272)</f>
        <v>2026</v>
      </c>
      <c r="S272" s="23" t="n">
        <f aca="false">IF(R272=2026,1,0)</f>
        <v>1</v>
      </c>
      <c r="T272" s="23" t="n">
        <f aca="false">IF(OR(P272="Individual",P272="Committee",P272="Union/Association",P272="Aggregated Unitemized Receipts"),1,0)</f>
        <v>1</v>
      </c>
      <c r="U272" s="0" t="str">
        <f aca="false">UPPER(TRIM(E272))</f>
        <v>MA</v>
      </c>
      <c r="V272" s="23" t="n">
        <f aca="false">IF(U272="MA",1,0)</f>
        <v>1</v>
      </c>
      <c r="W272" s="23" t="n">
        <f aca="false">IF(OR(ISNUMBER(SEARCH("malden",G272)),ISNUMBER(SEARCH("malden",H272))),1,0)</f>
        <v>0</v>
      </c>
      <c r="X272" s="23" t="n">
        <f aca="false">IF(AND(TRIM(G272)="",TRIM(H272)=""),1,0)</f>
        <v>0</v>
      </c>
    </row>
    <row r="273" customFormat="false" ht="15" hidden="false" customHeight="false" outlineLevel="0" collapsed="false">
      <c r="A273" s="22" t="n">
        <v>46129</v>
      </c>
      <c r="B273" s="23" t="s">
        <v>1101</v>
      </c>
      <c r="C273" s="23" t="s">
        <v>1102</v>
      </c>
      <c r="D273" s="23" t="s">
        <v>796</v>
      </c>
      <c r="E273" s="23" t="s">
        <v>257</v>
      </c>
      <c r="F273" s="23" t="s">
        <v>1103</v>
      </c>
      <c r="G273" s="23" t="s">
        <v>91</v>
      </c>
      <c r="H273" s="23" t="s">
        <v>91</v>
      </c>
      <c r="J273" s="24" t="n">
        <v>10</v>
      </c>
      <c r="K273" s="0" t="n">
        <v>17795</v>
      </c>
      <c r="L273" s="23" t="s">
        <v>92</v>
      </c>
      <c r="M273" s="0" t="n">
        <v>3</v>
      </c>
      <c r="N273" s="23" t="s">
        <v>93</v>
      </c>
      <c r="O273" s="0" t="n">
        <v>201</v>
      </c>
      <c r="P273" s="23" t="s">
        <v>94</v>
      </c>
      <c r="Q273" s="23" t="s">
        <v>1071</v>
      </c>
      <c r="R273" s="23" t="n">
        <f aca="false">YEAR(A273)</f>
        <v>2026</v>
      </c>
      <c r="S273" s="23" t="n">
        <f aca="false">IF(R273=2026,1,0)</f>
        <v>1</v>
      </c>
      <c r="T273" s="23" t="n">
        <f aca="false">IF(OR(P273="Individual",P273="Committee",P273="Union/Association",P273="Aggregated Unitemized Receipts"),1,0)</f>
        <v>1</v>
      </c>
      <c r="U273" s="0" t="str">
        <f aca="false">UPPER(TRIM(E273))</f>
        <v>CA</v>
      </c>
      <c r="V273" s="23" t="n">
        <f aca="false">IF(U273="MA",1,0)</f>
        <v>0</v>
      </c>
      <c r="W273" s="23" t="n">
        <f aca="false">IF(OR(ISNUMBER(SEARCH("malden",G273)),ISNUMBER(SEARCH("malden",H273))),1,0)</f>
        <v>0</v>
      </c>
      <c r="X273" s="23" t="n">
        <f aca="false">IF(AND(TRIM(G273)="",TRIM(H273)=""),1,0)</f>
        <v>0</v>
      </c>
    </row>
    <row r="274" customFormat="false" ht="15" hidden="false" customHeight="false" outlineLevel="0" collapsed="false">
      <c r="A274" s="22" t="n">
        <v>46129</v>
      </c>
      <c r="B274" s="23" t="s">
        <v>1063</v>
      </c>
      <c r="C274" s="23" t="s">
        <v>1064</v>
      </c>
      <c r="D274" s="23" t="s">
        <v>98</v>
      </c>
      <c r="E274" s="23" t="s">
        <v>99</v>
      </c>
      <c r="F274" s="23" t="s">
        <v>100</v>
      </c>
      <c r="G274" s="23" t="s">
        <v>454</v>
      </c>
      <c r="H274" s="23" t="s">
        <v>1065</v>
      </c>
      <c r="J274" s="24" t="n">
        <v>50</v>
      </c>
      <c r="K274" s="0" t="n">
        <v>17795</v>
      </c>
      <c r="L274" s="23" t="s">
        <v>92</v>
      </c>
      <c r="M274" s="0" t="n">
        <v>3</v>
      </c>
      <c r="N274" s="23" t="s">
        <v>93</v>
      </c>
      <c r="O274" s="0" t="n">
        <v>201</v>
      </c>
      <c r="P274" s="23" t="s">
        <v>94</v>
      </c>
      <c r="Q274" s="23" t="s">
        <v>1071</v>
      </c>
      <c r="R274" s="23" t="n">
        <f aca="false">YEAR(A274)</f>
        <v>2026</v>
      </c>
      <c r="S274" s="23" t="n">
        <f aca="false">IF(R274=2026,1,0)</f>
        <v>1</v>
      </c>
      <c r="T274" s="23" t="n">
        <f aca="false">IF(OR(P274="Individual",P274="Committee",P274="Union/Association",P274="Aggregated Unitemized Receipts"),1,0)</f>
        <v>1</v>
      </c>
      <c r="U274" s="0" t="str">
        <f aca="false">UPPER(TRIM(E274))</f>
        <v>MA</v>
      </c>
      <c r="V274" s="23" t="n">
        <f aca="false">IF(U274="MA",1,0)</f>
        <v>1</v>
      </c>
      <c r="W274" s="23" t="n">
        <f aca="false">IF(OR(ISNUMBER(SEARCH("malden",G274)),ISNUMBER(SEARCH("malden",H274))),1,0)</f>
        <v>0</v>
      </c>
      <c r="X274" s="23" t="n">
        <f aca="false">IF(AND(TRIM(G274)="",TRIM(H274)=""),1,0)</f>
        <v>0</v>
      </c>
    </row>
    <row r="275" customFormat="false" ht="15" hidden="false" customHeight="false" outlineLevel="0" collapsed="false">
      <c r="A275" s="22" t="n">
        <v>46129</v>
      </c>
      <c r="B275" s="23" t="s">
        <v>424</v>
      </c>
      <c r="C275" s="23" t="s">
        <v>425</v>
      </c>
      <c r="D275" s="23" t="s">
        <v>98</v>
      </c>
      <c r="E275" s="23" t="s">
        <v>99</v>
      </c>
      <c r="F275" s="23" t="s">
        <v>100</v>
      </c>
      <c r="G275" s="23" t="s">
        <v>426</v>
      </c>
      <c r="H275" s="23" t="s">
        <v>427</v>
      </c>
      <c r="J275" s="24" t="n">
        <v>50</v>
      </c>
      <c r="K275" s="0" t="n">
        <v>17795</v>
      </c>
      <c r="L275" s="23" t="s">
        <v>92</v>
      </c>
      <c r="M275" s="0" t="n">
        <v>3</v>
      </c>
      <c r="N275" s="23" t="s">
        <v>93</v>
      </c>
      <c r="O275" s="0" t="n">
        <v>201</v>
      </c>
      <c r="P275" s="23" t="s">
        <v>94</v>
      </c>
      <c r="Q275" s="23" t="s">
        <v>1071</v>
      </c>
      <c r="R275" s="23" t="n">
        <f aca="false">YEAR(A275)</f>
        <v>2026</v>
      </c>
      <c r="S275" s="23" t="n">
        <f aca="false">IF(R275=2026,1,0)</f>
        <v>1</v>
      </c>
      <c r="T275" s="23" t="n">
        <f aca="false">IF(OR(P275="Individual",P275="Committee",P275="Union/Association",P275="Aggregated Unitemized Receipts"),1,0)</f>
        <v>1</v>
      </c>
      <c r="U275" s="0" t="str">
        <f aca="false">UPPER(TRIM(E275))</f>
        <v>MA</v>
      </c>
      <c r="V275" s="23" t="n">
        <f aca="false">IF(U275="MA",1,0)</f>
        <v>1</v>
      </c>
      <c r="W275" s="23" t="n">
        <f aca="false">IF(OR(ISNUMBER(SEARCH("malden",G275)),ISNUMBER(SEARCH("malden",H275))),1,0)</f>
        <v>0</v>
      </c>
      <c r="X275" s="23" t="n">
        <f aca="false">IF(AND(TRIM(G275)="",TRIM(H275)=""),1,0)</f>
        <v>0</v>
      </c>
    </row>
    <row r="276" customFormat="false" ht="15" hidden="false" customHeight="false" outlineLevel="0" collapsed="false">
      <c r="A276" s="22" t="n">
        <v>46129</v>
      </c>
      <c r="B276" s="23" t="s">
        <v>1104</v>
      </c>
      <c r="C276" s="23" t="s">
        <v>1105</v>
      </c>
      <c r="D276" s="23" t="s">
        <v>1106</v>
      </c>
      <c r="E276" s="23" t="s">
        <v>676</v>
      </c>
      <c r="F276" s="23" t="s">
        <v>1107</v>
      </c>
      <c r="G276" s="23" t="s">
        <v>1108</v>
      </c>
      <c r="H276" s="23" t="s">
        <v>1109</v>
      </c>
      <c r="J276" s="24" t="n">
        <v>50</v>
      </c>
      <c r="K276" s="0" t="n">
        <v>17795</v>
      </c>
      <c r="L276" s="23" t="s">
        <v>92</v>
      </c>
      <c r="M276" s="0" t="n">
        <v>3</v>
      </c>
      <c r="N276" s="23" t="s">
        <v>93</v>
      </c>
      <c r="O276" s="0" t="n">
        <v>201</v>
      </c>
      <c r="P276" s="23" t="s">
        <v>94</v>
      </c>
      <c r="Q276" s="23" t="s">
        <v>1071</v>
      </c>
      <c r="R276" s="23" t="n">
        <f aca="false">YEAR(A276)</f>
        <v>2026</v>
      </c>
      <c r="S276" s="23" t="n">
        <f aca="false">IF(R276=2026,1,0)</f>
        <v>1</v>
      </c>
      <c r="T276" s="23" t="n">
        <f aca="false">IF(OR(P276="Individual",P276="Committee",P276="Union/Association",P276="Aggregated Unitemized Receipts"),1,0)</f>
        <v>1</v>
      </c>
      <c r="U276" s="0" t="str">
        <f aca="false">UPPER(TRIM(E276))</f>
        <v>PA</v>
      </c>
      <c r="V276" s="23" t="n">
        <f aca="false">IF(U276="MA",1,0)</f>
        <v>0</v>
      </c>
      <c r="W276" s="23" t="n">
        <f aca="false">IF(OR(ISNUMBER(SEARCH("malden",G276)),ISNUMBER(SEARCH("malden",H276))),1,0)</f>
        <v>0</v>
      </c>
      <c r="X276" s="23" t="n">
        <f aca="false">IF(AND(TRIM(G276)="",TRIM(H276)=""),1,0)</f>
        <v>0</v>
      </c>
    </row>
    <row r="277" customFormat="false" ht="15" hidden="false" customHeight="false" outlineLevel="0" collapsed="false">
      <c r="A277" s="22" t="n">
        <v>46129</v>
      </c>
      <c r="B277" s="23" t="s">
        <v>305</v>
      </c>
      <c r="C277" s="23" t="s">
        <v>306</v>
      </c>
      <c r="D277" s="23" t="s">
        <v>98</v>
      </c>
      <c r="E277" s="23" t="s">
        <v>99</v>
      </c>
      <c r="F277" s="23" t="s">
        <v>100</v>
      </c>
      <c r="G277" s="23" t="s">
        <v>307</v>
      </c>
      <c r="H277" s="23" t="s">
        <v>138</v>
      </c>
      <c r="J277" s="24" t="n">
        <v>500</v>
      </c>
      <c r="K277" s="0" t="n">
        <v>17795</v>
      </c>
      <c r="L277" s="23" t="s">
        <v>92</v>
      </c>
      <c r="M277" s="0" t="n">
        <v>3</v>
      </c>
      <c r="N277" s="23" t="s">
        <v>93</v>
      </c>
      <c r="O277" s="0" t="n">
        <v>201</v>
      </c>
      <c r="P277" s="23" t="s">
        <v>94</v>
      </c>
      <c r="Q277" s="23" t="s">
        <v>1071</v>
      </c>
      <c r="R277" s="23" t="n">
        <f aca="false">YEAR(A277)</f>
        <v>2026</v>
      </c>
      <c r="S277" s="23" t="n">
        <f aca="false">IF(R277=2026,1,0)</f>
        <v>1</v>
      </c>
      <c r="T277" s="23" t="n">
        <f aca="false">IF(OR(P277="Individual",P277="Committee",P277="Union/Association",P277="Aggregated Unitemized Receipts"),1,0)</f>
        <v>1</v>
      </c>
      <c r="U277" s="0" t="str">
        <f aca="false">UPPER(TRIM(E277))</f>
        <v>MA</v>
      </c>
      <c r="V277" s="23" t="n">
        <f aca="false">IF(U277="MA",1,0)</f>
        <v>1</v>
      </c>
      <c r="W277" s="23" t="n">
        <f aca="false">IF(OR(ISNUMBER(SEARCH("malden",G277)),ISNUMBER(SEARCH("malden",H277))),1,0)</f>
        <v>1</v>
      </c>
      <c r="X277" s="23" t="n">
        <f aca="false">IF(AND(TRIM(G277)="",TRIM(H277)=""),1,0)</f>
        <v>0</v>
      </c>
    </row>
    <row r="278" customFormat="false" ht="15" hidden="false" customHeight="false" outlineLevel="0" collapsed="false">
      <c r="A278" s="22" t="n">
        <v>46129</v>
      </c>
      <c r="B278" s="23" t="s">
        <v>1110</v>
      </c>
      <c r="C278" s="23" t="s">
        <v>1111</v>
      </c>
      <c r="D278" s="23" t="s">
        <v>1112</v>
      </c>
      <c r="E278" s="23" t="s">
        <v>1113</v>
      </c>
      <c r="F278" s="23" t="s">
        <v>1114</v>
      </c>
      <c r="G278" s="23" t="s">
        <v>91</v>
      </c>
      <c r="H278" s="23" t="s">
        <v>91</v>
      </c>
      <c r="J278" s="24" t="n">
        <v>500</v>
      </c>
      <c r="K278" s="0" t="n">
        <v>17795</v>
      </c>
      <c r="L278" s="23" t="s">
        <v>92</v>
      </c>
      <c r="M278" s="0" t="n">
        <v>3</v>
      </c>
      <c r="N278" s="23" t="s">
        <v>93</v>
      </c>
      <c r="O278" s="0" t="n">
        <v>201</v>
      </c>
      <c r="P278" s="23" t="s">
        <v>94</v>
      </c>
      <c r="Q278" s="23" t="s">
        <v>1071</v>
      </c>
      <c r="R278" s="23" t="n">
        <f aca="false">YEAR(A278)</f>
        <v>2026</v>
      </c>
      <c r="S278" s="23" t="n">
        <f aca="false">IF(R278=2026,1,0)</f>
        <v>1</v>
      </c>
      <c r="T278" s="23" t="n">
        <f aca="false">IF(OR(P278="Individual",P278="Committee",P278="Union/Association",P278="Aggregated Unitemized Receipts"),1,0)</f>
        <v>1</v>
      </c>
      <c r="U278" s="0" t="str">
        <f aca="false">UPPER(TRIM(E278))</f>
        <v>NJ</v>
      </c>
      <c r="V278" s="23" t="n">
        <f aca="false">IF(U278="MA",1,0)</f>
        <v>0</v>
      </c>
      <c r="W278" s="23" t="n">
        <f aca="false">IF(OR(ISNUMBER(SEARCH("malden",G278)),ISNUMBER(SEARCH("malden",H278))),1,0)</f>
        <v>0</v>
      </c>
      <c r="X278" s="23" t="n">
        <f aca="false">IF(AND(TRIM(G278)="",TRIM(H278)=""),1,0)</f>
        <v>0</v>
      </c>
    </row>
    <row r="279" customFormat="false" ht="15" hidden="false" customHeight="false" outlineLevel="0" collapsed="false">
      <c r="A279" s="22" t="n">
        <v>46129</v>
      </c>
      <c r="B279" s="23" t="s">
        <v>999</v>
      </c>
      <c r="C279" s="23" t="s">
        <v>1000</v>
      </c>
      <c r="D279" s="23" t="s">
        <v>1001</v>
      </c>
      <c r="E279" s="23" t="s">
        <v>304</v>
      </c>
      <c r="F279" s="23" t="s">
        <v>1002</v>
      </c>
      <c r="G279" s="23" t="s">
        <v>1003</v>
      </c>
      <c r="H279" s="23" t="s">
        <v>1004</v>
      </c>
      <c r="J279" s="24" t="n">
        <v>25</v>
      </c>
      <c r="K279" s="0" t="n">
        <v>17795</v>
      </c>
      <c r="L279" s="23" t="s">
        <v>92</v>
      </c>
      <c r="M279" s="0" t="n">
        <v>3</v>
      </c>
      <c r="N279" s="23" t="s">
        <v>93</v>
      </c>
      <c r="O279" s="0" t="n">
        <v>201</v>
      </c>
      <c r="P279" s="23" t="s">
        <v>94</v>
      </c>
      <c r="Q279" s="23" t="s">
        <v>1071</v>
      </c>
      <c r="R279" s="23" t="n">
        <f aca="false">YEAR(A279)</f>
        <v>2026</v>
      </c>
      <c r="S279" s="23" t="n">
        <f aca="false">IF(R279=2026,1,0)</f>
        <v>1</v>
      </c>
      <c r="T279" s="23" t="n">
        <f aca="false">IF(OR(P279="Individual",P279="Committee",P279="Union/Association",P279="Aggregated Unitemized Receipts"),1,0)</f>
        <v>1</v>
      </c>
      <c r="U279" s="0" t="str">
        <f aca="false">UPPER(TRIM(E279))</f>
        <v>MD</v>
      </c>
      <c r="V279" s="23" t="n">
        <f aca="false">IF(U279="MA",1,0)</f>
        <v>0</v>
      </c>
      <c r="W279" s="23" t="n">
        <f aca="false">IF(OR(ISNUMBER(SEARCH("malden",G279)),ISNUMBER(SEARCH("malden",H279))),1,0)</f>
        <v>0</v>
      </c>
      <c r="X279" s="23" t="n">
        <f aca="false">IF(AND(TRIM(G279)="",TRIM(H279)=""),1,0)</f>
        <v>0</v>
      </c>
    </row>
    <row r="280" customFormat="false" ht="15" hidden="false" customHeight="false" outlineLevel="0" collapsed="false">
      <c r="A280" s="22" t="n">
        <v>46129</v>
      </c>
      <c r="B280" s="23" t="s">
        <v>1115</v>
      </c>
      <c r="C280" s="23" t="s">
        <v>1116</v>
      </c>
      <c r="D280" s="23" t="s">
        <v>1117</v>
      </c>
      <c r="E280" s="23" t="s">
        <v>676</v>
      </c>
      <c r="F280" s="23" t="s">
        <v>1118</v>
      </c>
      <c r="G280" s="23" t="s">
        <v>166</v>
      </c>
      <c r="H280" s="23" t="s">
        <v>143</v>
      </c>
      <c r="J280" s="24" t="n">
        <v>5</v>
      </c>
      <c r="K280" s="0" t="n">
        <v>17795</v>
      </c>
      <c r="L280" s="23" t="s">
        <v>92</v>
      </c>
      <c r="M280" s="0" t="n">
        <v>3</v>
      </c>
      <c r="N280" s="23" t="s">
        <v>93</v>
      </c>
      <c r="O280" s="0" t="n">
        <v>201</v>
      </c>
      <c r="P280" s="23" t="s">
        <v>94</v>
      </c>
      <c r="Q280" s="23" t="s">
        <v>1071</v>
      </c>
      <c r="R280" s="23" t="n">
        <f aca="false">YEAR(A280)</f>
        <v>2026</v>
      </c>
      <c r="S280" s="23" t="n">
        <f aca="false">IF(R280=2026,1,0)</f>
        <v>1</v>
      </c>
      <c r="T280" s="23" t="n">
        <f aca="false">IF(OR(P280="Individual",P280="Committee",P280="Union/Association",P280="Aggregated Unitemized Receipts"),1,0)</f>
        <v>1</v>
      </c>
      <c r="U280" s="0" t="str">
        <f aca="false">UPPER(TRIM(E280))</f>
        <v>PA</v>
      </c>
      <c r="V280" s="23" t="n">
        <f aca="false">IF(U280="MA",1,0)</f>
        <v>0</v>
      </c>
      <c r="W280" s="23" t="n">
        <f aca="false">IF(OR(ISNUMBER(SEARCH("malden",G280)),ISNUMBER(SEARCH("malden",H280))),1,0)</f>
        <v>0</v>
      </c>
      <c r="X280" s="23" t="n">
        <f aca="false">IF(AND(TRIM(G280)="",TRIM(H280)=""),1,0)</f>
        <v>0</v>
      </c>
    </row>
    <row r="281" customFormat="false" ht="15" hidden="false" customHeight="false" outlineLevel="0" collapsed="false">
      <c r="A281" s="22" t="n">
        <v>46129</v>
      </c>
      <c r="B281" s="23" t="s">
        <v>246</v>
      </c>
      <c r="C281" s="23" t="s">
        <v>247</v>
      </c>
      <c r="D281" s="23" t="s">
        <v>98</v>
      </c>
      <c r="E281" s="23" t="s">
        <v>99</v>
      </c>
      <c r="F281" s="23" t="s">
        <v>100</v>
      </c>
      <c r="G281" s="23" t="s">
        <v>812</v>
      </c>
      <c r="H281" s="23" t="s">
        <v>813</v>
      </c>
      <c r="J281" s="24" t="n">
        <v>200</v>
      </c>
      <c r="K281" s="0" t="n">
        <v>17795</v>
      </c>
      <c r="L281" s="23" t="s">
        <v>92</v>
      </c>
      <c r="M281" s="0" t="n">
        <v>3</v>
      </c>
      <c r="N281" s="23" t="s">
        <v>93</v>
      </c>
      <c r="O281" s="0" t="n">
        <v>201</v>
      </c>
      <c r="P281" s="23" t="s">
        <v>94</v>
      </c>
      <c r="Q281" s="23" t="s">
        <v>1071</v>
      </c>
      <c r="R281" s="23" t="n">
        <f aca="false">YEAR(A281)</f>
        <v>2026</v>
      </c>
      <c r="S281" s="23" t="n">
        <f aca="false">IF(R281=2026,1,0)</f>
        <v>1</v>
      </c>
      <c r="T281" s="23" t="n">
        <f aca="false">IF(OR(P281="Individual",P281="Committee",P281="Union/Association",P281="Aggregated Unitemized Receipts"),1,0)</f>
        <v>1</v>
      </c>
      <c r="U281" s="0" t="str">
        <f aca="false">UPPER(TRIM(E281))</f>
        <v>MA</v>
      </c>
      <c r="V281" s="23" t="n">
        <f aca="false">IF(U281="MA",1,0)</f>
        <v>1</v>
      </c>
      <c r="W281" s="23" t="n">
        <f aca="false">IF(OR(ISNUMBER(SEARCH("malden",G281)),ISNUMBER(SEARCH("malden",H281))),1,0)</f>
        <v>0</v>
      </c>
      <c r="X281" s="23" t="n">
        <f aca="false">IF(AND(TRIM(G281)="",TRIM(H281)=""),1,0)</f>
        <v>0</v>
      </c>
    </row>
    <row r="282" customFormat="false" ht="15" hidden="false" customHeight="false" outlineLevel="0" collapsed="false">
      <c r="A282" s="22" t="n">
        <v>46129</v>
      </c>
      <c r="B282" s="23" t="s">
        <v>1119</v>
      </c>
      <c r="C282" s="23" t="s">
        <v>1120</v>
      </c>
      <c r="D282" s="23" t="s">
        <v>1112</v>
      </c>
      <c r="E282" s="23" t="s">
        <v>1113</v>
      </c>
      <c r="F282" s="23" t="s">
        <v>1114</v>
      </c>
      <c r="G282" s="23" t="s">
        <v>186</v>
      </c>
      <c r="H282" s="23" t="s">
        <v>1112</v>
      </c>
      <c r="J282" s="24" t="n">
        <v>500</v>
      </c>
      <c r="K282" s="0" t="n">
        <v>17795</v>
      </c>
      <c r="L282" s="23" t="s">
        <v>92</v>
      </c>
      <c r="M282" s="0" t="n">
        <v>3</v>
      </c>
      <c r="N282" s="23" t="s">
        <v>93</v>
      </c>
      <c r="O282" s="0" t="n">
        <v>201</v>
      </c>
      <c r="P282" s="23" t="s">
        <v>94</v>
      </c>
      <c r="Q282" s="23" t="s">
        <v>1071</v>
      </c>
      <c r="R282" s="23" t="n">
        <f aca="false">YEAR(A282)</f>
        <v>2026</v>
      </c>
      <c r="S282" s="23" t="n">
        <f aca="false">IF(R282=2026,1,0)</f>
        <v>1</v>
      </c>
      <c r="T282" s="23" t="n">
        <f aca="false">IF(OR(P282="Individual",P282="Committee",P282="Union/Association",P282="Aggregated Unitemized Receipts"),1,0)</f>
        <v>1</v>
      </c>
      <c r="U282" s="0" t="str">
        <f aca="false">UPPER(TRIM(E282))</f>
        <v>NJ</v>
      </c>
      <c r="V282" s="23" t="n">
        <f aca="false">IF(U282="MA",1,0)</f>
        <v>0</v>
      </c>
      <c r="W282" s="23" t="n">
        <f aca="false">IF(OR(ISNUMBER(SEARCH("malden",G282)),ISNUMBER(SEARCH("malden",H282))),1,0)</f>
        <v>0</v>
      </c>
      <c r="X282" s="23" t="n">
        <f aca="false">IF(AND(TRIM(G282)="",TRIM(H282)=""),1,0)</f>
        <v>0</v>
      </c>
    </row>
    <row r="283" customFormat="false" ht="15" hidden="false" customHeight="false" outlineLevel="0" collapsed="false">
      <c r="A283" s="22" t="n">
        <v>46129</v>
      </c>
      <c r="B283" s="23" t="s">
        <v>1121</v>
      </c>
      <c r="C283" s="23" t="s">
        <v>1122</v>
      </c>
      <c r="D283" s="23" t="s">
        <v>1123</v>
      </c>
      <c r="E283" s="23" t="s">
        <v>257</v>
      </c>
      <c r="F283" s="23" t="s">
        <v>1124</v>
      </c>
      <c r="G283" s="23" t="s">
        <v>121</v>
      </c>
      <c r="H283" s="23" t="s">
        <v>1125</v>
      </c>
      <c r="J283" s="24" t="n">
        <v>50</v>
      </c>
      <c r="K283" s="0" t="n">
        <v>17795</v>
      </c>
      <c r="L283" s="23" t="s">
        <v>92</v>
      </c>
      <c r="M283" s="0" t="n">
        <v>3</v>
      </c>
      <c r="N283" s="23" t="s">
        <v>93</v>
      </c>
      <c r="O283" s="0" t="n">
        <v>201</v>
      </c>
      <c r="P283" s="23" t="s">
        <v>94</v>
      </c>
      <c r="Q283" s="23" t="s">
        <v>1071</v>
      </c>
      <c r="R283" s="23" t="n">
        <f aca="false">YEAR(A283)</f>
        <v>2026</v>
      </c>
      <c r="S283" s="23" t="n">
        <f aca="false">IF(R283=2026,1,0)</f>
        <v>1</v>
      </c>
      <c r="T283" s="23" t="n">
        <f aca="false">IF(OR(P283="Individual",P283="Committee",P283="Union/Association",P283="Aggregated Unitemized Receipts"),1,0)</f>
        <v>1</v>
      </c>
      <c r="U283" s="0" t="str">
        <f aca="false">UPPER(TRIM(E283))</f>
        <v>CA</v>
      </c>
      <c r="V283" s="23" t="n">
        <f aca="false">IF(U283="MA",1,0)</f>
        <v>0</v>
      </c>
      <c r="W283" s="23" t="n">
        <f aca="false">IF(OR(ISNUMBER(SEARCH("malden",G283)),ISNUMBER(SEARCH("malden",H283))),1,0)</f>
        <v>0</v>
      </c>
      <c r="X283" s="23" t="n">
        <f aca="false">IF(AND(TRIM(G283)="",TRIM(H283)=""),1,0)</f>
        <v>0</v>
      </c>
    </row>
    <row r="284" customFormat="false" ht="15" hidden="false" customHeight="false" outlineLevel="0" collapsed="false">
      <c r="A284" s="22" t="n">
        <v>46129</v>
      </c>
      <c r="B284" s="23" t="s">
        <v>1126</v>
      </c>
      <c r="C284" s="23" t="s">
        <v>157</v>
      </c>
      <c r="D284" s="23" t="s">
        <v>98</v>
      </c>
      <c r="E284" s="23" t="s">
        <v>99</v>
      </c>
      <c r="F284" s="23" t="s">
        <v>100</v>
      </c>
      <c r="G284" s="23" t="s">
        <v>1127</v>
      </c>
      <c r="H284" s="23" t="s">
        <v>159</v>
      </c>
      <c r="J284" s="24" t="n">
        <v>100</v>
      </c>
      <c r="K284" s="0" t="n">
        <v>17795</v>
      </c>
      <c r="L284" s="23" t="s">
        <v>92</v>
      </c>
      <c r="M284" s="0" t="n">
        <v>3</v>
      </c>
      <c r="N284" s="23" t="s">
        <v>93</v>
      </c>
      <c r="O284" s="0" t="n">
        <v>201</v>
      </c>
      <c r="P284" s="23" t="s">
        <v>94</v>
      </c>
      <c r="Q284" s="23" t="s">
        <v>1071</v>
      </c>
      <c r="R284" s="23" t="n">
        <f aca="false">YEAR(A284)</f>
        <v>2026</v>
      </c>
      <c r="S284" s="23" t="n">
        <f aca="false">IF(R284=2026,1,0)</f>
        <v>1</v>
      </c>
      <c r="T284" s="23" t="n">
        <f aca="false">IF(OR(P284="Individual",P284="Committee",P284="Union/Association",P284="Aggregated Unitemized Receipts"),1,0)</f>
        <v>1</v>
      </c>
      <c r="U284" s="0" t="str">
        <f aca="false">UPPER(TRIM(E284))</f>
        <v>MA</v>
      </c>
      <c r="V284" s="23" t="n">
        <f aca="false">IF(U284="MA",1,0)</f>
        <v>1</v>
      </c>
      <c r="W284" s="23" t="n">
        <f aca="false">IF(OR(ISNUMBER(SEARCH("malden",G284)),ISNUMBER(SEARCH("malden",H284))),1,0)</f>
        <v>0</v>
      </c>
      <c r="X284" s="23" t="n">
        <f aca="false">IF(AND(TRIM(G284)="",TRIM(H284)=""),1,0)</f>
        <v>0</v>
      </c>
    </row>
    <row r="285" customFormat="false" ht="15" hidden="false" customHeight="false" outlineLevel="0" collapsed="false">
      <c r="A285" s="22" t="n">
        <v>46129</v>
      </c>
      <c r="B285" s="23" t="s">
        <v>207</v>
      </c>
      <c r="C285" s="23" t="s">
        <v>208</v>
      </c>
      <c r="D285" s="23" t="s">
        <v>98</v>
      </c>
      <c r="E285" s="23" t="s">
        <v>99</v>
      </c>
      <c r="F285" s="23" t="s">
        <v>100</v>
      </c>
      <c r="G285" s="23" t="s">
        <v>209</v>
      </c>
      <c r="H285" s="23" t="s">
        <v>210</v>
      </c>
      <c r="J285" s="24" t="n">
        <v>100</v>
      </c>
      <c r="K285" s="0" t="n">
        <v>17795</v>
      </c>
      <c r="L285" s="23" t="s">
        <v>92</v>
      </c>
      <c r="M285" s="0" t="n">
        <v>3</v>
      </c>
      <c r="N285" s="23" t="s">
        <v>93</v>
      </c>
      <c r="O285" s="0" t="n">
        <v>201</v>
      </c>
      <c r="P285" s="23" t="s">
        <v>94</v>
      </c>
      <c r="Q285" s="23" t="s">
        <v>1071</v>
      </c>
      <c r="R285" s="23" t="n">
        <f aca="false">YEAR(A285)</f>
        <v>2026</v>
      </c>
      <c r="S285" s="23" t="n">
        <f aca="false">IF(R285=2026,1,0)</f>
        <v>1</v>
      </c>
      <c r="T285" s="23" t="n">
        <f aca="false">IF(OR(P285="Individual",P285="Committee",P285="Union/Association",P285="Aggregated Unitemized Receipts"),1,0)</f>
        <v>1</v>
      </c>
      <c r="U285" s="0" t="str">
        <f aca="false">UPPER(TRIM(E285))</f>
        <v>MA</v>
      </c>
      <c r="V285" s="23" t="n">
        <f aca="false">IF(U285="MA",1,0)</f>
        <v>1</v>
      </c>
      <c r="W285" s="23" t="n">
        <f aca="false">IF(OR(ISNUMBER(SEARCH("malden",G285)),ISNUMBER(SEARCH("malden",H285))),1,0)</f>
        <v>0</v>
      </c>
      <c r="X285" s="23" t="n">
        <f aca="false">IF(AND(TRIM(G285)="",TRIM(H285)=""),1,0)</f>
        <v>0</v>
      </c>
    </row>
    <row r="286" customFormat="false" ht="15" hidden="false" customHeight="false" outlineLevel="0" collapsed="false">
      <c r="A286" s="22" t="n">
        <v>46129</v>
      </c>
      <c r="B286" s="23" t="s">
        <v>1128</v>
      </c>
      <c r="C286" s="23" t="s">
        <v>1129</v>
      </c>
      <c r="D286" s="23" t="s">
        <v>450</v>
      </c>
      <c r="E286" s="23" t="s">
        <v>99</v>
      </c>
      <c r="F286" s="23" t="s">
        <v>381</v>
      </c>
      <c r="G286" s="23" t="s">
        <v>744</v>
      </c>
      <c r="H286" s="23" t="s">
        <v>1130</v>
      </c>
      <c r="J286" s="24" t="n">
        <v>10</v>
      </c>
      <c r="K286" s="0" t="n">
        <v>17795</v>
      </c>
      <c r="L286" s="23" t="s">
        <v>92</v>
      </c>
      <c r="M286" s="0" t="n">
        <v>3</v>
      </c>
      <c r="N286" s="23" t="s">
        <v>93</v>
      </c>
      <c r="O286" s="0" t="n">
        <v>201</v>
      </c>
      <c r="P286" s="23" t="s">
        <v>94</v>
      </c>
      <c r="Q286" s="23" t="s">
        <v>1071</v>
      </c>
      <c r="R286" s="23" t="n">
        <f aca="false">YEAR(A286)</f>
        <v>2026</v>
      </c>
      <c r="S286" s="23" t="n">
        <f aca="false">IF(R286=2026,1,0)</f>
        <v>1</v>
      </c>
      <c r="T286" s="23" t="n">
        <f aca="false">IF(OR(P286="Individual",P286="Committee",P286="Union/Association",P286="Aggregated Unitemized Receipts"),1,0)</f>
        <v>1</v>
      </c>
      <c r="U286" s="0" t="str">
        <f aca="false">UPPER(TRIM(E286))</f>
        <v>MA</v>
      </c>
      <c r="V286" s="23" t="n">
        <f aca="false">IF(U286="MA",1,0)</f>
        <v>1</v>
      </c>
      <c r="W286" s="23" t="n">
        <f aca="false">IF(OR(ISNUMBER(SEARCH("malden",G286)),ISNUMBER(SEARCH("malden",H286))),1,0)</f>
        <v>0</v>
      </c>
      <c r="X286" s="23" t="n">
        <f aca="false">IF(AND(TRIM(G286)="",TRIM(H286)=""),1,0)</f>
        <v>0</v>
      </c>
    </row>
    <row r="287" customFormat="false" ht="15" hidden="false" customHeight="false" outlineLevel="0" collapsed="false">
      <c r="A287" s="22" t="n">
        <v>46129</v>
      </c>
      <c r="B287" s="23" t="s">
        <v>1131</v>
      </c>
      <c r="C287" s="23" t="s">
        <v>1132</v>
      </c>
      <c r="D287" s="23" t="s">
        <v>269</v>
      </c>
      <c r="E287" s="23" t="s">
        <v>270</v>
      </c>
      <c r="F287" s="23" t="s">
        <v>271</v>
      </c>
      <c r="G287" s="23" t="s">
        <v>174</v>
      </c>
      <c r="H287" s="23" t="s">
        <v>174</v>
      </c>
      <c r="J287" s="24" t="n">
        <v>1000</v>
      </c>
      <c r="K287" s="0" t="n">
        <v>17795</v>
      </c>
      <c r="L287" s="23" t="s">
        <v>92</v>
      </c>
      <c r="M287" s="0" t="n">
        <v>3</v>
      </c>
      <c r="N287" s="23" t="s">
        <v>93</v>
      </c>
      <c r="O287" s="0" t="n">
        <v>201</v>
      </c>
      <c r="P287" s="23" t="s">
        <v>94</v>
      </c>
      <c r="Q287" s="23" t="s">
        <v>1071</v>
      </c>
      <c r="R287" s="23" t="n">
        <f aca="false">YEAR(A287)</f>
        <v>2026</v>
      </c>
      <c r="S287" s="23" t="n">
        <f aca="false">IF(R287=2026,1,0)</f>
        <v>1</v>
      </c>
      <c r="T287" s="23" t="n">
        <f aca="false">IF(OR(P287="Individual",P287="Committee",P287="Union/Association",P287="Aggregated Unitemized Receipts"),1,0)</f>
        <v>1</v>
      </c>
      <c r="U287" s="0" t="str">
        <f aca="false">UPPER(TRIM(E287))</f>
        <v>OH</v>
      </c>
      <c r="V287" s="23" t="n">
        <f aca="false">IF(U287="MA",1,0)</f>
        <v>0</v>
      </c>
      <c r="W287" s="23" t="n">
        <f aca="false">IF(OR(ISNUMBER(SEARCH("malden",G287)),ISNUMBER(SEARCH("malden",H287))),1,0)</f>
        <v>0</v>
      </c>
      <c r="X287" s="23" t="n">
        <f aca="false">IF(AND(TRIM(G287)="",TRIM(H287)=""),1,0)</f>
        <v>0</v>
      </c>
    </row>
    <row r="288" customFormat="false" ht="15" hidden="false" customHeight="false" outlineLevel="0" collapsed="false">
      <c r="A288" s="22" t="n">
        <v>46129</v>
      </c>
      <c r="B288" s="23" t="s">
        <v>1133</v>
      </c>
      <c r="C288" s="23" t="s">
        <v>1134</v>
      </c>
      <c r="D288" s="23" t="s">
        <v>1135</v>
      </c>
      <c r="E288" s="23" t="s">
        <v>99</v>
      </c>
      <c r="F288" s="23" t="s">
        <v>1136</v>
      </c>
      <c r="G288" s="23" t="s">
        <v>166</v>
      </c>
      <c r="H288" s="23" t="s">
        <v>143</v>
      </c>
      <c r="J288" s="24" t="n">
        <v>100</v>
      </c>
      <c r="K288" s="0" t="n">
        <v>17795</v>
      </c>
      <c r="L288" s="23" t="s">
        <v>92</v>
      </c>
      <c r="M288" s="0" t="n">
        <v>3</v>
      </c>
      <c r="N288" s="23" t="s">
        <v>93</v>
      </c>
      <c r="O288" s="0" t="n">
        <v>201</v>
      </c>
      <c r="P288" s="23" t="s">
        <v>94</v>
      </c>
      <c r="Q288" s="23" t="s">
        <v>1071</v>
      </c>
      <c r="R288" s="23" t="n">
        <f aca="false">YEAR(A288)</f>
        <v>2026</v>
      </c>
      <c r="S288" s="23" t="n">
        <f aca="false">IF(R288=2026,1,0)</f>
        <v>1</v>
      </c>
      <c r="T288" s="23" t="n">
        <f aca="false">IF(OR(P288="Individual",P288="Committee",P288="Union/Association",P288="Aggregated Unitemized Receipts"),1,0)</f>
        <v>1</v>
      </c>
      <c r="U288" s="0" t="str">
        <f aca="false">UPPER(TRIM(E288))</f>
        <v>MA</v>
      </c>
      <c r="V288" s="23" t="n">
        <f aca="false">IF(U288="MA",1,0)</f>
        <v>1</v>
      </c>
      <c r="W288" s="23" t="n">
        <f aca="false">IF(OR(ISNUMBER(SEARCH("malden",G288)),ISNUMBER(SEARCH("malden",H288))),1,0)</f>
        <v>0</v>
      </c>
      <c r="X288" s="23" t="n">
        <f aca="false">IF(AND(TRIM(G288)="",TRIM(H288)=""),1,0)</f>
        <v>0</v>
      </c>
    </row>
    <row r="289" customFormat="false" ht="15" hidden="false" customHeight="false" outlineLevel="0" collapsed="false">
      <c r="A289" s="22" t="n">
        <v>46129</v>
      </c>
      <c r="B289" s="23" t="s">
        <v>175</v>
      </c>
      <c r="C289" s="23" t="s">
        <v>667</v>
      </c>
      <c r="D289" s="23" t="s">
        <v>98</v>
      </c>
      <c r="E289" s="23" t="s">
        <v>99</v>
      </c>
      <c r="F289" s="23" t="s">
        <v>100</v>
      </c>
      <c r="G289" s="23" t="s">
        <v>166</v>
      </c>
      <c r="H289" s="23" t="s">
        <v>177</v>
      </c>
      <c r="J289" s="24" t="n">
        <v>50</v>
      </c>
      <c r="K289" s="0" t="n">
        <v>17795</v>
      </c>
      <c r="L289" s="23" t="s">
        <v>92</v>
      </c>
      <c r="M289" s="0" t="n">
        <v>3</v>
      </c>
      <c r="N289" s="23" t="s">
        <v>93</v>
      </c>
      <c r="O289" s="0" t="n">
        <v>201</v>
      </c>
      <c r="P289" s="23" t="s">
        <v>94</v>
      </c>
      <c r="Q289" s="23" t="s">
        <v>1071</v>
      </c>
      <c r="R289" s="23" t="n">
        <f aca="false">YEAR(A289)</f>
        <v>2026</v>
      </c>
      <c r="S289" s="23" t="n">
        <f aca="false">IF(R289=2026,1,0)</f>
        <v>1</v>
      </c>
      <c r="T289" s="23" t="n">
        <f aca="false">IF(OR(P289="Individual",P289="Committee",P289="Union/Association",P289="Aggregated Unitemized Receipts"),1,0)</f>
        <v>1</v>
      </c>
      <c r="U289" s="0" t="str">
        <f aca="false">UPPER(TRIM(E289))</f>
        <v>MA</v>
      </c>
      <c r="V289" s="23" t="n">
        <f aca="false">IF(U289="MA",1,0)</f>
        <v>1</v>
      </c>
      <c r="W289" s="23" t="n">
        <f aca="false">IF(OR(ISNUMBER(SEARCH("malden",G289)),ISNUMBER(SEARCH("malden",H289))),1,0)</f>
        <v>0</v>
      </c>
      <c r="X289" s="23" t="n">
        <f aca="false">IF(AND(TRIM(G289)="",TRIM(H289)=""),1,0)</f>
        <v>0</v>
      </c>
    </row>
    <row r="290" customFormat="false" ht="15" hidden="false" customHeight="false" outlineLevel="0" collapsed="false">
      <c r="A290" s="22" t="n">
        <v>46084</v>
      </c>
      <c r="B290" s="23" t="s">
        <v>1137</v>
      </c>
      <c r="C290" s="23" t="s">
        <v>1138</v>
      </c>
      <c r="D290" s="23" t="s">
        <v>98</v>
      </c>
      <c r="E290" s="23" t="s">
        <v>99</v>
      </c>
      <c r="F290" s="23" t="s">
        <v>100</v>
      </c>
      <c r="G290" s="23" t="s">
        <v>1139</v>
      </c>
      <c r="H290" s="23" t="s">
        <v>1140</v>
      </c>
      <c r="J290" s="24" t="n">
        <v>100</v>
      </c>
      <c r="K290" s="0" t="n">
        <v>17795</v>
      </c>
      <c r="L290" s="23" t="s">
        <v>92</v>
      </c>
      <c r="M290" s="0" t="n">
        <v>3</v>
      </c>
      <c r="N290" s="23" t="s">
        <v>93</v>
      </c>
      <c r="O290" s="0" t="n">
        <v>201</v>
      </c>
      <c r="P290" s="23" t="s">
        <v>94</v>
      </c>
      <c r="Q290" s="23" t="s">
        <v>1141</v>
      </c>
      <c r="R290" s="23" t="n">
        <f aca="false">YEAR(A290)</f>
        <v>2026</v>
      </c>
      <c r="S290" s="23" t="n">
        <f aca="false">IF(R290=2026,1,0)</f>
        <v>1</v>
      </c>
      <c r="T290" s="23" t="n">
        <f aca="false">IF(OR(P290="Individual",P290="Committee",P290="Union/Association",P290="Aggregated Unitemized Receipts"),1,0)</f>
        <v>1</v>
      </c>
      <c r="U290" s="0" t="str">
        <f aca="false">UPPER(TRIM(E290))</f>
        <v>MA</v>
      </c>
      <c r="V290" s="23" t="n">
        <f aca="false">IF(U290="MA",1,0)</f>
        <v>1</v>
      </c>
      <c r="W290" s="23" t="n">
        <f aca="false">IF(OR(ISNUMBER(SEARCH("malden",G290)),ISNUMBER(SEARCH("malden",H290))),1,0)</f>
        <v>0</v>
      </c>
      <c r="X290" s="23" t="n">
        <f aca="false">IF(AND(TRIM(G290)="",TRIM(H290)=""),1,0)</f>
        <v>0</v>
      </c>
    </row>
    <row r="291" customFormat="false" ht="15" hidden="false" customHeight="false" outlineLevel="0" collapsed="false">
      <c r="A291" s="22" t="n">
        <v>46028</v>
      </c>
      <c r="B291" s="23" t="s">
        <v>1142</v>
      </c>
      <c r="C291" s="23" t="s">
        <v>532</v>
      </c>
      <c r="D291" s="23" t="s">
        <v>98</v>
      </c>
      <c r="E291" s="23" t="s">
        <v>99</v>
      </c>
      <c r="F291" s="23" t="s">
        <v>100</v>
      </c>
      <c r="J291" s="24" t="n">
        <v>138.97</v>
      </c>
      <c r="K291" s="0" t="n">
        <v>17795</v>
      </c>
      <c r="L291" s="23" t="s">
        <v>92</v>
      </c>
      <c r="M291" s="0" t="n">
        <v>1</v>
      </c>
      <c r="N291" s="23" t="s">
        <v>182</v>
      </c>
      <c r="O291" s="0" t="n">
        <v>204</v>
      </c>
      <c r="P291" s="23" t="s">
        <v>1007</v>
      </c>
      <c r="Q291" s="23" t="s">
        <v>1143</v>
      </c>
      <c r="R291" s="23" t="n">
        <f aca="false">YEAR(A291)</f>
        <v>2026</v>
      </c>
      <c r="S291" s="23" t="n">
        <f aca="false">IF(R291=2026,1,0)</f>
        <v>1</v>
      </c>
      <c r="T291" s="23" t="n">
        <f aca="false">IF(OR(P291="Individual",P291="Committee",P291="Union/Association",P291="Aggregated Unitemized Receipts"),1,0)</f>
        <v>0</v>
      </c>
      <c r="U291" s="0" t="str">
        <f aca="false">UPPER(TRIM(E291))</f>
        <v>MA</v>
      </c>
      <c r="V291" s="23" t="n">
        <f aca="false">IF(U291="MA",1,0)</f>
        <v>1</v>
      </c>
      <c r="W291" s="23" t="n">
        <f aca="false">IF(OR(ISNUMBER(SEARCH("malden",G291)),ISNUMBER(SEARCH("malden",H291))),1,0)</f>
        <v>0</v>
      </c>
      <c r="X291" s="23" t="n">
        <f aca="false">IF(AND(TRIM(G291)="",TRIM(H291)=""),1,0)</f>
        <v>1</v>
      </c>
    </row>
    <row r="292" customFormat="false" ht="15" hidden="false" customHeight="false" outlineLevel="0" collapsed="false">
      <c r="A292" s="22" t="n">
        <v>46002</v>
      </c>
      <c r="B292" s="23" t="s">
        <v>1144</v>
      </c>
      <c r="C292" s="23" t="s">
        <v>1145</v>
      </c>
      <c r="D292" s="23" t="s">
        <v>98</v>
      </c>
      <c r="E292" s="23" t="s">
        <v>99</v>
      </c>
      <c r="F292" s="23" t="s">
        <v>100</v>
      </c>
      <c r="G292" s="23" t="s">
        <v>454</v>
      </c>
      <c r="H292" s="23" t="s">
        <v>1146</v>
      </c>
      <c r="J292" s="24" t="n">
        <v>100</v>
      </c>
      <c r="K292" s="0" t="n">
        <v>17795</v>
      </c>
      <c r="L292" s="23" t="s">
        <v>92</v>
      </c>
      <c r="M292" s="0" t="n">
        <v>3</v>
      </c>
      <c r="N292" s="23" t="s">
        <v>93</v>
      </c>
      <c r="O292" s="0" t="n">
        <v>201</v>
      </c>
      <c r="P292" s="23" t="s">
        <v>94</v>
      </c>
      <c r="Q292" s="23" t="s">
        <v>1147</v>
      </c>
      <c r="R292" s="23" t="n">
        <f aca="false">YEAR(A292)</f>
        <v>2025</v>
      </c>
      <c r="S292" s="23" t="n">
        <f aca="false">IF(R292=2026,1,0)</f>
        <v>0</v>
      </c>
      <c r="T292" s="23" t="n">
        <f aca="false">IF(OR(P292="Individual",P292="Committee",P292="Union/Association",P292="Aggregated Unitemized Receipts"),1,0)</f>
        <v>1</v>
      </c>
      <c r="U292" s="0" t="str">
        <f aca="false">UPPER(TRIM(E292))</f>
        <v>MA</v>
      </c>
      <c r="V292" s="23" t="n">
        <f aca="false">IF(U292="MA",1,0)</f>
        <v>1</v>
      </c>
      <c r="W292" s="23" t="n">
        <f aca="false">IF(OR(ISNUMBER(SEARCH("malden",G292)),ISNUMBER(SEARCH("malden",H292))),1,0)</f>
        <v>0</v>
      </c>
      <c r="X292" s="23" t="n">
        <f aca="false">IF(AND(TRIM(G292)="",TRIM(H292)=""),1,0)</f>
        <v>0</v>
      </c>
    </row>
    <row r="293" customFormat="false" ht="15" hidden="false" customHeight="false" outlineLevel="0" collapsed="false">
      <c r="A293" s="22" t="n">
        <v>46002</v>
      </c>
      <c r="B293" s="23" t="s">
        <v>1148</v>
      </c>
      <c r="C293" s="23" t="s">
        <v>1149</v>
      </c>
      <c r="D293" s="23" t="s">
        <v>1150</v>
      </c>
      <c r="E293" s="23" t="s">
        <v>257</v>
      </c>
      <c r="F293" s="23" t="s">
        <v>1151</v>
      </c>
      <c r="G293" s="23" t="s">
        <v>454</v>
      </c>
      <c r="H293" s="23" t="s">
        <v>1152</v>
      </c>
      <c r="J293" s="24" t="n">
        <v>250</v>
      </c>
      <c r="K293" s="0" t="n">
        <v>17795</v>
      </c>
      <c r="L293" s="23" t="s">
        <v>92</v>
      </c>
      <c r="M293" s="0" t="n">
        <v>3</v>
      </c>
      <c r="N293" s="23" t="s">
        <v>93</v>
      </c>
      <c r="O293" s="0" t="n">
        <v>201</v>
      </c>
      <c r="P293" s="23" t="s">
        <v>94</v>
      </c>
      <c r="Q293" s="23" t="s">
        <v>1147</v>
      </c>
      <c r="R293" s="23" t="n">
        <f aca="false">YEAR(A293)</f>
        <v>2025</v>
      </c>
      <c r="S293" s="23" t="n">
        <f aca="false">IF(R293=2026,1,0)</f>
        <v>0</v>
      </c>
      <c r="T293" s="23" t="n">
        <f aca="false">IF(OR(P293="Individual",P293="Committee",P293="Union/Association",P293="Aggregated Unitemized Receipts"),1,0)</f>
        <v>1</v>
      </c>
      <c r="U293" s="0" t="str">
        <f aca="false">UPPER(TRIM(E293))</f>
        <v>CA</v>
      </c>
      <c r="V293" s="23" t="n">
        <f aca="false">IF(U293="MA",1,0)</f>
        <v>0</v>
      </c>
      <c r="W293" s="23" t="n">
        <f aca="false">IF(OR(ISNUMBER(SEARCH("malden",G293)),ISNUMBER(SEARCH("malden",H293))),1,0)</f>
        <v>0</v>
      </c>
      <c r="X293" s="23" t="n">
        <f aca="false">IF(AND(TRIM(G293)="",TRIM(H293)=""),1,0)</f>
        <v>0</v>
      </c>
    </row>
    <row r="294" customFormat="false" ht="15" hidden="false" customHeight="false" outlineLevel="0" collapsed="false">
      <c r="A294" s="22" t="n">
        <v>46002</v>
      </c>
      <c r="B294" s="23" t="s">
        <v>673</v>
      </c>
      <c r="C294" s="23" t="s">
        <v>674</v>
      </c>
      <c r="D294" s="23" t="s">
        <v>675</v>
      </c>
      <c r="E294" s="23" t="s">
        <v>676</v>
      </c>
      <c r="F294" s="23" t="s">
        <v>677</v>
      </c>
      <c r="G294" s="23" t="s">
        <v>200</v>
      </c>
      <c r="H294" s="23" t="s">
        <v>678</v>
      </c>
      <c r="J294" s="24" t="n">
        <v>140</v>
      </c>
      <c r="K294" s="0" t="n">
        <v>17795</v>
      </c>
      <c r="L294" s="23" t="s">
        <v>92</v>
      </c>
      <c r="M294" s="0" t="n">
        <v>3</v>
      </c>
      <c r="N294" s="23" t="s">
        <v>93</v>
      </c>
      <c r="O294" s="0" t="n">
        <v>201</v>
      </c>
      <c r="P294" s="23" t="s">
        <v>94</v>
      </c>
      <c r="Q294" s="23" t="s">
        <v>1147</v>
      </c>
      <c r="R294" s="23" t="n">
        <f aca="false">YEAR(A294)</f>
        <v>2025</v>
      </c>
      <c r="S294" s="23" t="n">
        <f aca="false">IF(R294=2026,1,0)</f>
        <v>0</v>
      </c>
      <c r="T294" s="23" t="n">
        <f aca="false">IF(OR(P294="Individual",P294="Committee",P294="Union/Association",P294="Aggregated Unitemized Receipts"),1,0)</f>
        <v>1</v>
      </c>
      <c r="U294" s="0" t="str">
        <f aca="false">UPPER(TRIM(E294))</f>
        <v>PA</v>
      </c>
      <c r="V294" s="23" t="n">
        <f aca="false">IF(U294="MA",1,0)</f>
        <v>0</v>
      </c>
      <c r="W294" s="23" t="n">
        <f aca="false">IF(OR(ISNUMBER(SEARCH("malden",G294)),ISNUMBER(SEARCH("malden",H294))),1,0)</f>
        <v>0</v>
      </c>
      <c r="X294" s="23" t="n">
        <f aca="false">IF(AND(TRIM(G294)="",TRIM(H294)=""),1,0)</f>
        <v>0</v>
      </c>
    </row>
    <row r="295" customFormat="false" ht="15" hidden="false" customHeight="false" outlineLevel="0" collapsed="false">
      <c r="A295" s="22" t="n">
        <v>46002</v>
      </c>
      <c r="B295" s="23" t="s">
        <v>994</v>
      </c>
      <c r="C295" s="23" t="s">
        <v>995</v>
      </c>
      <c r="D295" s="23" t="s">
        <v>996</v>
      </c>
      <c r="E295" s="23" t="s">
        <v>89</v>
      </c>
      <c r="F295" s="23" t="s">
        <v>997</v>
      </c>
      <c r="G295" s="23" t="s">
        <v>143</v>
      </c>
      <c r="H295" s="23" t="s">
        <v>167</v>
      </c>
      <c r="J295" s="24" t="n">
        <v>500</v>
      </c>
      <c r="K295" s="0" t="n">
        <v>17795</v>
      </c>
      <c r="L295" s="23" t="s">
        <v>92</v>
      </c>
      <c r="M295" s="0" t="n">
        <v>3</v>
      </c>
      <c r="N295" s="23" t="s">
        <v>93</v>
      </c>
      <c r="O295" s="0" t="n">
        <v>201</v>
      </c>
      <c r="P295" s="23" t="s">
        <v>94</v>
      </c>
      <c r="Q295" s="23" t="s">
        <v>1147</v>
      </c>
      <c r="R295" s="23" t="n">
        <f aca="false">YEAR(A295)</f>
        <v>2025</v>
      </c>
      <c r="S295" s="23" t="n">
        <f aca="false">IF(R295=2026,1,0)</f>
        <v>0</v>
      </c>
      <c r="T295" s="23" t="n">
        <f aca="false">IF(OR(P295="Individual",P295="Committee",P295="Union/Association",P295="Aggregated Unitemized Receipts"),1,0)</f>
        <v>1</v>
      </c>
      <c r="U295" s="0" t="str">
        <f aca="false">UPPER(TRIM(E295))</f>
        <v>NY</v>
      </c>
      <c r="V295" s="23" t="n">
        <f aca="false">IF(U295="MA",1,0)</f>
        <v>0</v>
      </c>
      <c r="W295" s="23" t="n">
        <f aca="false">IF(OR(ISNUMBER(SEARCH("malden",G295)),ISNUMBER(SEARCH("malden",H295))),1,0)</f>
        <v>0</v>
      </c>
      <c r="X295" s="23" t="n">
        <f aca="false">IF(AND(TRIM(G295)="",TRIM(H295)=""),1,0)</f>
        <v>0</v>
      </c>
    </row>
    <row r="296" customFormat="false" ht="15" hidden="false" customHeight="false" outlineLevel="0" collapsed="false">
      <c r="A296" s="22" t="n">
        <v>46002</v>
      </c>
      <c r="B296" s="23" t="s">
        <v>1153</v>
      </c>
      <c r="C296" s="23" t="s">
        <v>1154</v>
      </c>
      <c r="D296" s="23" t="s">
        <v>593</v>
      </c>
      <c r="E296" s="23" t="s">
        <v>270</v>
      </c>
      <c r="F296" s="23" t="s">
        <v>808</v>
      </c>
      <c r="G296" s="23" t="s">
        <v>91</v>
      </c>
      <c r="H296" s="23" t="s">
        <v>91</v>
      </c>
      <c r="J296" s="24" t="n">
        <v>20</v>
      </c>
      <c r="K296" s="0" t="n">
        <v>17795</v>
      </c>
      <c r="L296" s="23" t="s">
        <v>92</v>
      </c>
      <c r="M296" s="0" t="n">
        <v>3</v>
      </c>
      <c r="N296" s="23" t="s">
        <v>93</v>
      </c>
      <c r="O296" s="0" t="n">
        <v>201</v>
      </c>
      <c r="P296" s="23" t="s">
        <v>94</v>
      </c>
      <c r="Q296" s="23" t="s">
        <v>1147</v>
      </c>
      <c r="R296" s="23" t="n">
        <f aca="false">YEAR(A296)</f>
        <v>2025</v>
      </c>
      <c r="S296" s="23" t="n">
        <f aca="false">IF(R296=2026,1,0)</f>
        <v>0</v>
      </c>
      <c r="T296" s="23" t="n">
        <f aca="false">IF(OR(P296="Individual",P296="Committee",P296="Union/Association",P296="Aggregated Unitemized Receipts"),1,0)</f>
        <v>1</v>
      </c>
      <c r="U296" s="0" t="str">
        <f aca="false">UPPER(TRIM(E296))</f>
        <v>OH</v>
      </c>
      <c r="V296" s="23" t="n">
        <f aca="false">IF(U296="MA",1,0)</f>
        <v>0</v>
      </c>
      <c r="W296" s="23" t="n">
        <f aca="false">IF(OR(ISNUMBER(SEARCH("malden",G296)),ISNUMBER(SEARCH("malden",H296))),1,0)</f>
        <v>0</v>
      </c>
      <c r="X296" s="23" t="n">
        <f aca="false">IF(AND(TRIM(G296)="",TRIM(H296)=""),1,0)</f>
        <v>0</v>
      </c>
    </row>
    <row r="297" customFormat="false" ht="15" hidden="false" customHeight="false" outlineLevel="0" collapsed="false">
      <c r="A297" s="22" t="n">
        <v>46002</v>
      </c>
      <c r="B297" s="23" t="s">
        <v>1155</v>
      </c>
      <c r="C297" s="23" t="s">
        <v>1156</v>
      </c>
      <c r="D297" s="23" t="s">
        <v>1157</v>
      </c>
      <c r="E297" s="23" t="s">
        <v>99</v>
      </c>
      <c r="F297" s="23" t="s">
        <v>1158</v>
      </c>
      <c r="G297" s="23" t="s">
        <v>744</v>
      </c>
      <c r="H297" s="23" t="s">
        <v>1159</v>
      </c>
      <c r="J297" s="24" t="n">
        <v>40</v>
      </c>
      <c r="K297" s="0" t="n">
        <v>17795</v>
      </c>
      <c r="L297" s="23" t="s">
        <v>92</v>
      </c>
      <c r="M297" s="0" t="n">
        <v>3</v>
      </c>
      <c r="N297" s="23" t="s">
        <v>93</v>
      </c>
      <c r="O297" s="0" t="n">
        <v>201</v>
      </c>
      <c r="P297" s="23" t="s">
        <v>94</v>
      </c>
      <c r="Q297" s="23" t="s">
        <v>1147</v>
      </c>
      <c r="R297" s="23" t="n">
        <f aca="false">YEAR(A297)</f>
        <v>2025</v>
      </c>
      <c r="S297" s="23" t="n">
        <f aca="false">IF(R297=2026,1,0)</f>
        <v>0</v>
      </c>
      <c r="T297" s="23" t="n">
        <f aca="false">IF(OR(P297="Individual",P297="Committee",P297="Union/Association",P297="Aggregated Unitemized Receipts"),1,0)</f>
        <v>1</v>
      </c>
      <c r="U297" s="0" t="str">
        <f aca="false">UPPER(TRIM(E297))</f>
        <v>MA</v>
      </c>
      <c r="V297" s="23" t="n">
        <f aca="false">IF(U297="MA",1,0)</f>
        <v>1</v>
      </c>
      <c r="W297" s="23" t="n">
        <f aca="false">IF(OR(ISNUMBER(SEARCH("malden",G297)),ISNUMBER(SEARCH("malden",H297))),1,0)</f>
        <v>0</v>
      </c>
      <c r="X297" s="23" t="n">
        <f aca="false">IF(AND(TRIM(G297)="",TRIM(H297)=""),1,0)</f>
        <v>0</v>
      </c>
    </row>
    <row r="298" customFormat="false" ht="15" hidden="false" customHeight="false" outlineLevel="0" collapsed="false">
      <c r="A298" s="22" t="n">
        <v>46002</v>
      </c>
      <c r="B298" s="23" t="s">
        <v>1160</v>
      </c>
      <c r="C298" s="23" t="s">
        <v>660</v>
      </c>
      <c r="D298" s="23" t="s">
        <v>98</v>
      </c>
      <c r="E298" s="23" t="s">
        <v>99</v>
      </c>
      <c r="F298" s="23" t="s">
        <v>100</v>
      </c>
      <c r="G298" s="23" t="s">
        <v>298</v>
      </c>
      <c r="H298" s="23" t="s">
        <v>1161</v>
      </c>
      <c r="J298" s="24" t="n">
        <v>150</v>
      </c>
      <c r="K298" s="0" t="n">
        <v>17795</v>
      </c>
      <c r="L298" s="23" t="s">
        <v>92</v>
      </c>
      <c r="M298" s="0" t="n">
        <v>3</v>
      </c>
      <c r="N298" s="23" t="s">
        <v>93</v>
      </c>
      <c r="O298" s="0" t="n">
        <v>201</v>
      </c>
      <c r="P298" s="23" t="s">
        <v>94</v>
      </c>
      <c r="Q298" s="23" t="s">
        <v>1147</v>
      </c>
      <c r="R298" s="23" t="n">
        <f aca="false">YEAR(A298)</f>
        <v>2025</v>
      </c>
      <c r="S298" s="23" t="n">
        <f aca="false">IF(R298=2026,1,0)</f>
        <v>0</v>
      </c>
      <c r="T298" s="23" t="n">
        <f aca="false">IF(OR(P298="Individual",P298="Committee",P298="Union/Association",P298="Aggregated Unitemized Receipts"),1,0)</f>
        <v>1</v>
      </c>
      <c r="U298" s="0" t="str">
        <f aca="false">UPPER(TRIM(E298))</f>
        <v>MA</v>
      </c>
      <c r="V298" s="23" t="n">
        <f aca="false">IF(U298="MA",1,0)</f>
        <v>1</v>
      </c>
      <c r="W298" s="23" t="n">
        <f aca="false">IF(OR(ISNUMBER(SEARCH("malden",G298)),ISNUMBER(SEARCH("malden",H298))),1,0)</f>
        <v>0</v>
      </c>
      <c r="X298" s="23" t="n">
        <f aca="false">IF(AND(TRIM(G298)="",TRIM(H298)=""),1,0)</f>
        <v>0</v>
      </c>
    </row>
    <row r="299" customFormat="false" ht="15" hidden="false" customHeight="false" outlineLevel="0" collapsed="false">
      <c r="A299" s="22" t="n">
        <v>46002</v>
      </c>
      <c r="B299" s="23" t="s">
        <v>876</v>
      </c>
      <c r="C299" s="23" t="s">
        <v>877</v>
      </c>
      <c r="D299" s="23" t="s">
        <v>98</v>
      </c>
      <c r="E299" s="23" t="s">
        <v>99</v>
      </c>
      <c r="F299" s="23" t="s">
        <v>100</v>
      </c>
      <c r="G299" s="23" t="s">
        <v>878</v>
      </c>
      <c r="H299" s="23" t="s">
        <v>879</v>
      </c>
      <c r="J299" s="24" t="n">
        <v>50</v>
      </c>
      <c r="K299" s="0" t="n">
        <v>17795</v>
      </c>
      <c r="L299" s="23" t="s">
        <v>92</v>
      </c>
      <c r="M299" s="0" t="n">
        <v>3</v>
      </c>
      <c r="N299" s="23" t="s">
        <v>93</v>
      </c>
      <c r="O299" s="0" t="n">
        <v>201</v>
      </c>
      <c r="P299" s="23" t="s">
        <v>94</v>
      </c>
      <c r="Q299" s="23" t="s">
        <v>1147</v>
      </c>
      <c r="R299" s="23" t="n">
        <f aca="false">YEAR(A299)</f>
        <v>2025</v>
      </c>
      <c r="S299" s="23" t="n">
        <f aca="false">IF(R299=2026,1,0)</f>
        <v>0</v>
      </c>
      <c r="T299" s="23" t="n">
        <f aca="false">IF(OR(P299="Individual",P299="Committee",P299="Union/Association",P299="Aggregated Unitemized Receipts"),1,0)</f>
        <v>1</v>
      </c>
      <c r="U299" s="0" t="str">
        <f aca="false">UPPER(TRIM(E299))</f>
        <v>MA</v>
      </c>
      <c r="V299" s="23" t="n">
        <f aca="false">IF(U299="MA",1,0)</f>
        <v>1</v>
      </c>
      <c r="W299" s="23" t="n">
        <f aca="false">IF(OR(ISNUMBER(SEARCH("malden",G299)),ISNUMBER(SEARCH("malden",H299))),1,0)</f>
        <v>0</v>
      </c>
      <c r="X299" s="23" t="n">
        <f aca="false">IF(AND(TRIM(G299)="",TRIM(H299)=""),1,0)</f>
        <v>0</v>
      </c>
    </row>
    <row r="300" customFormat="false" ht="15" hidden="false" customHeight="false" outlineLevel="0" collapsed="false">
      <c r="A300" s="22" t="n">
        <v>46002</v>
      </c>
      <c r="B300" s="23" t="s">
        <v>942</v>
      </c>
      <c r="C300" s="23" t="s">
        <v>172</v>
      </c>
      <c r="D300" s="23" t="s">
        <v>98</v>
      </c>
      <c r="E300" s="23" t="s">
        <v>99</v>
      </c>
      <c r="F300" s="23" t="s">
        <v>100</v>
      </c>
      <c r="G300" s="23" t="s">
        <v>597</v>
      </c>
      <c r="H300" s="23" t="s">
        <v>138</v>
      </c>
      <c r="J300" s="24" t="n">
        <v>50</v>
      </c>
      <c r="K300" s="0" t="n">
        <v>17795</v>
      </c>
      <c r="L300" s="23" t="s">
        <v>92</v>
      </c>
      <c r="M300" s="0" t="n">
        <v>3</v>
      </c>
      <c r="N300" s="23" t="s">
        <v>93</v>
      </c>
      <c r="O300" s="0" t="n">
        <v>201</v>
      </c>
      <c r="P300" s="23" t="s">
        <v>94</v>
      </c>
      <c r="Q300" s="23" t="s">
        <v>1147</v>
      </c>
      <c r="R300" s="23" t="n">
        <f aca="false">YEAR(A300)</f>
        <v>2025</v>
      </c>
      <c r="S300" s="23" t="n">
        <f aca="false">IF(R300=2026,1,0)</f>
        <v>0</v>
      </c>
      <c r="T300" s="23" t="n">
        <f aca="false">IF(OR(P300="Individual",P300="Committee",P300="Union/Association",P300="Aggregated Unitemized Receipts"),1,0)</f>
        <v>1</v>
      </c>
      <c r="U300" s="0" t="str">
        <f aca="false">UPPER(TRIM(E300))</f>
        <v>MA</v>
      </c>
      <c r="V300" s="23" t="n">
        <f aca="false">IF(U300="MA",1,0)</f>
        <v>1</v>
      </c>
      <c r="W300" s="23" t="n">
        <f aca="false">IF(OR(ISNUMBER(SEARCH("malden",G300)),ISNUMBER(SEARCH("malden",H300))),1,0)</f>
        <v>1</v>
      </c>
      <c r="X300" s="23" t="n">
        <f aca="false">IF(AND(TRIM(G300)="",TRIM(H300)=""),1,0)</f>
        <v>0</v>
      </c>
    </row>
    <row r="301" customFormat="false" ht="15" hidden="false" customHeight="false" outlineLevel="0" collapsed="false">
      <c r="A301" s="22" t="n">
        <v>46002</v>
      </c>
      <c r="B301" s="23" t="s">
        <v>693</v>
      </c>
      <c r="C301" s="23" t="s">
        <v>694</v>
      </c>
      <c r="D301" s="23" t="s">
        <v>695</v>
      </c>
      <c r="E301" s="23" t="s">
        <v>270</v>
      </c>
      <c r="F301" s="23" t="s">
        <v>696</v>
      </c>
      <c r="G301" s="23" t="s">
        <v>697</v>
      </c>
      <c r="H301" s="23" t="s">
        <v>698</v>
      </c>
      <c r="J301" s="24" t="n">
        <v>50</v>
      </c>
      <c r="K301" s="0" t="n">
        <v>17795</v>
      </c>
      <c r="L301" s="23" t="s">
        <v>92</v>
      </c>
      <c r="M301" s="0" t="n">
        <v>3</v>
      </c>
      <c r="N301" s="23" t="s">
        <v>93</v>
      </c>
      <c r="O301" s="0" t="n">
        <v>201</v>
      </c>
      <c r="P301" s="23" t="s">
        <v>94</v>
      </c>
      <c r="Q301" s="23" t="s">
        <v>1147</v>
      </c>
      <c r="R301" s="23" t="n">
        <f aca="false">YEAR(A301)</f>
        <v>2025</v>
      </c>
      <c r="S301" s="23" t="n">
        <f aca="false">IF(R301=2026,1,0)</f>
        <v>0</v>
      </c>
      <c r="T301" s="23" t="n">
        <f aca="false">IF(OR(P301="Individual",P301="Committee",P301="Union/Association",P301="Aggregated Unitemized Receipts"),1,0)</f>
        <v>1</v>
      </c>
      <c r="U301" s="0" t="str">
        <f aca="false">UPPER(TRIM(E301))</f>
        <v>OH</v>
      </c>
      <c r="V301" s="23" t="n">
        <f aca="false">IF(U301="MA",1,0)</f>
        <v>0</v>
      </c>
      <c r="W301" s="23" t="n">
        <f aca="false">IF(OR(ISNUMBER(SEARCH("malden",G301)),ISNUMBER(SEARCH("malden",H301))),1,0)</f>
        <v>0</v>
      </c>
      <c r="X301" s="23" t="n">
        <f aca="false">IF(AND(TRIM(G301)="",TRIM(H301)=""),1,0)</f>
        <v>0</v>
      </c>
    </row>
    <row r="302" customFormat="false" ht="15" hidden="false" customHeight="false" outlineLevel="0" collapsed="false">
      <c r="A302" s="22" t="n">
        <v>45965</v>
      </c>
      <c r="B302" s="23" t="s">
        <v>1162</v>
      </c>
      <c r="C302" s="23" t="s">
        <v>1163</v>
      </c>
      <c r="D302" s="23" t="s">
        <v>450</v>
      </c>
      <c r="E302" s="23" t="s">
        <v>99</v>
      </c>
      <c r="F302" s="23" t="s">
        <v>1164</v>
      </c>
      <c r="I302" s="23" t="s">
        <v>1165</v>
      </c>
      <c r="J302" s="24" t="n">
        <v>96.6</v>
      </c>
      <c r="K302" s="0" t="n">
        <v>17795</v>
      </c>
      <c r="L302" s="23" t="s">
        <v>92</v>
      </c>
      <c r="M302" s="0" t="n">
        <v>0</v>
      </c>
      <c r="O302" s="0" t="n">
        <v>403</v>
      </c>
      <c r="P302" s="23" t="s">
        <v>765</v>
      </c>
      <c r="Q302" s="23" t="s">
        <v>1166</v>
      </c>
      <c r="R302" s="23" t="n">
        <f aca="false">YEAR(A302)</f>
        <v>2025</v>
      </c>
      <c r="S302" s="23" t="n">
        <f aca="false">IF(R302=2026,1,0)</f>
        <v>0</v>
      </c>
      <c r="T302" s="23" t="n">
        <f aca="false">IF(OR(P302="Individual",P302="Committee",P302="Union/Association",P302="Aggregated Unitemized Receipts"),1,0)</f>
        <v>1</v>
      </c>
      <c r="U302" s="0" t="str">
        <f aca="false">UPPER(TRIM(E302))</f>
        <v>MA</v>
      </c>
      <c r="V302" s="23" t="n">
        <f aca="false">IF(U302="MA",1,0)</f>
        <v>1</v>
      </c>
      <c r="W302" s="23" t="n">
        <f aca="false">IF(OR(ISNUMBER(SEARCH("malden",G302)),ISNUMBER(SEARCH("malden",H302))),1,0)</f>
        <v>0</v>
      </c>
      <c r="X302" s="23" t="n">
        <f aca="false">IF(AND(TRIM(G302)="",TRIM(H302)=""),1,0)</f>
        <v>1</v>
      </c>
    </row>
    <row r="303" customFormat="false" ht="15" hidden="false" customHeight="false" outlineLevel="0" collapsed="false">
      <c r="A303" s="22" t="n">
        <v>45963</v>
      </c>
      <c r="B303" s="23" t="s">
        <v>116</v>
      </c>
      <c r="C303" s="23" t="s">
        <v>117</v>
      </c>
      <c r="D303" s="23" t="s">
        <v>118</v>
      </c>
      <c r="E303" s="23" t="s">
        <v>119</v>
      </c>
      <c r="F303" s="23" t="s">
        <v>120</v>
      </c>
      <c r="G303" s="23" t="s">
        <v>121</v>
      </c>
      <c r="H303" s="23" t="s">
        <v>122</v>
      </c>
      <c r="J303" s="24" t="n">
        <v>100</v>
      </c>
      <c r="K303" s="0" t="n">
        <v>17795</v>
      </c>
      <c r="L303" s="23" t="s">
        <v>92</v>
      </c>
      <c r="M303" s="0" t="n">
        <v>3</v>
      </c>
      <c r="N303" s="23" t="s">
        <v>93</v>
      </c>
      <c r="O303" s="0" t="n">
        <v>201</v>
      </c>
      <c r="P303" s="23" t="s">
        <v>94</v>
      </c>
      <c r="Q303" s="23" t="s">
        <v>1167</v>
      </c>
      <c r="R303" s="23" t="n">
        <f aca="false">YEAR(A303)</f>
        <v>2025</v>
      </c>
      <c r="S303" s="23" t="n">
        <f aca="false">IF(R303=2026,1,0)</f>
        <v>0</v>
      </c>
      <c r="T303" s="23" t="n">
        <f aca="false">IF(OR(P303="Individual",P303="Committee",P303="Union/Association",P303="Aggregated Unitemized Receipts"),1,0)</f>
        <v>1</v>
      </c>
      <c r="U303" s="0" t="str">
        <f aca="false">UPPER(TRIM(E303))</f>
        <v>IN</v>
      </c>
      <c r="V303" s="23" t="n">
        <f aca="false">IF(U303="MA",1,0)</f>
        <v>0</v>
      </c>
      <c r="W303" s="23" t="n">
        <f aca="false">IF(OR(ISNUMBER(SEARCH("malden",G303)),ISNUMBER(SEARCH("malden",H303))),1,0)</f>
        <v>0</v>
      </c>
      <c r="X303" s="23" t="n">
        <f aca="false">IF(AND(TRIM(G303)="",TRIM(H303)=""),1,0)</f>
        <v>0</v>
      </c>
    </row>
    <row r="304" customFormat="false" ht="15" hidden="false" customHeight="false" outlineLevel="0" collapsed="false">
      <c r="A304" s="22" t="n">
        <v>45963</v>
      </c>
      <c r="B304" s="23" t="s">
        <v>650</v>
      </c>
      <c r="C304" s="23" t="s">
        <v>651</v>
      </c>
      <c r="D304" s="23" t="s">
        <v>652</v>
      </c>
      <c r="E304" s="23" t="s">
        <v>581</v>
      </c>
      <c r="F304" s="23" t="s">
        <v>653</v>
      </c>
      <c r="G304" s="23" t="s">
        <v>1168</v>
      </c>
      <c r="H304" s="23" t="s">
        <v>654</v>
      </c>
      <c r="J304" s="24" t="n">
        <v>25</v>
      </c>
      <c r="K304" s="0" t="n">
        <v>17795</v>
      </c>
      <c r="L304" s="23" t="s">
        <v>92</v>
      </c>
      <c r="M304" s="0" t="n">
        <v>3</v>
      </c>
      <c r="N304" s="23" t="s">
        <v>93</v>
      </c>
      <c r="O304" s="0" t="n">
        <v>201</v>
      </c>
      <c r="P304" s="23" t="s">
        <v>94</v>
      </c>
      <c r="Q304" s="23" t="s">
        <v>1167</v>
      </c>
      <c r="R304" s="23" t="n">
        <f aca="false">YEAR(A304)</f>
        <v>2025</v>
      </c>
      <c r="S304" s="23" t="n">
        <f aca="false">IF(R304=2026,1,0)</f>
        <v>0</v>
      </c>
      <c r="T304" s="23" t="n">
        <f aca="false">IF(OR(P304="Individual",P304="Committee",P304="Union/Association",P304="Aggregated Unitemized Receipts"),1,0)</f>
        <v>1</v>
      </c>
      <c r="U304" s="0" t="str">
        <f aca="false">UPPER(TRIM(E304))</f>
        <v>WA</v>
      </c>
      <c r="V304" s="23" t="n">
        <f aca="false">IF(U304="MA",1,0)</f>
        <v>0</v>
      </c>
      <c r="W304" s="23" t="n">
        <f aca="false">IF(OR(ISNUMBER(SEARCH("malden",G304)),ISNUMBER(SEARCH("malden",H304))),1,0)</f>
        <v>0</v>
      </c>
      <c r="X304" s="23" t="n">
        <f aca="false">IF(AND(TRIM(G304)="",TRIM(H304)=""),1,0)</f>
        <v>0</v>
      </c>
    </row>
    <row r="305" customFormat="false" ht="15" hidden="false" customHeight="false" outlineLevel="0" collapsed="false">
      <c r="A305" s="22" t="n">
        <v>45963</v>
      </c>
      <c r="B305" s="23" t="s">
        <v>531</v>
      </c>
      <c r="C305" s="23" t="s">
        <v>532</v>
      </c>
      <c r="D305" s="23" t="s">
        <v>98</v>
      </c>
      <c r="E305" s="23" t="s">
        <v>99</v>
      </c>
      <c r="F305" s="23" t="s">
        <v>100</v>
      </c>
      <c r="J305" s="24" t="n">
        <v>198.4</v>
      </c>
      <c r="K305" s="0" t="n">
        <v>17795</v>
      </c>
      <c r="L305" s="23" t="s">
        <v>92</v>
      </c>
      <c r="M305" s="0" t="n">
        <v>1</v>
      </c>
      <c r="N305" s="23" t="s">
        <v>182</v>
      </c>
      <c r="O305" s="0" t="n">
        <v>204</v>
      </c>
      <c r="P305" s="23" t="s">
        <v>1007</v>
      </c>
      <c r="Q305" s="23" t="s">
        <v>1167</v>
      </c>
      <c r="R305" s="23" t="n">
        <f aca="false">YEAR(A305)</f>
        <v>2025</v>
      </c>
      <c r="S305" s="23" t="n">
        <f aca="false">IF(R305=2026,1,0)</f>
        <v>0</v>
      </c>
      <c r="T305" s="23" t="n">
        <f aca="false">IF(OR(P305="Individual",P305="Committee",P305="Union/Association",P305="Aggregated Unitemized Receipts"),1,0)</f>
        <v>0</v>
      </c>
      <c r="U305" s="0" t="str">
        <f aca="false">UPPER(TRIM(E305))</f>
        <v>MA</v>
      </c>
      <c r="V305" s="23" t="n">
        <f aca="false">IF(U305="MA",1,0)</f>
        <v>1</v>
      </c>
      <c r="W305" s="23" t="n">
        <f aca="false">IF(OR(ISNUMBER(SEARCH("malden",G305)),ISNUMBER(SEARCH("malden",H305))),1,0)</f>
        <v>0</v>
      </c>
      <c r="X305" s="23" t="n">
        <f aca="false">IF(AND(TRIM(G305)="",TRIM(H305)=""),1,0)</f>
        <v>1</v>
      </c>
    </row>
    <row r="306" customFormat="false" ht="15" hidden="false" customHeight="false" outlineLevel="0" collapsed="false">
      <c r="A306" s="22" t="n">
        <v>45963</v>
      </c>
      <c r="B306" s="23" t="s">
        <v>323</v>
      </c>
      <c r="C306" s="23" t="s">
        <v>324</v>
      </c>
      <c r="D306" s="23" t="s">
        <v>98</v>
      </c>
      <c r="E306" s="23" t="s">
        <v>99</v>
      </c>
      <c r="F306" s="23" t="s">
        <v>100</v>
      </c>
      <c r="G306" s="23" t="s">
        <v>325</v>
      </c>
      <c r="H306" s="23" t="s">
        <v>326</v>
      </c>
      <c r="J306" s="24" t="n">
        <v>40</v>
      </c>
      <c r="K306" s="0" t="n">
        <v>17795</v>
      </c>
      <c r="L306" s="23" t="s">
        <v>92</v>
      </c>
      <c r="M306" s="0" t="n">
        <v>3</v>
      </c>
      <c r="N306" s="23" t="s">
        <v>93</v>
      </c>
      <c r="O306" s="0" t="n">
        <v>201</v>
      </c>
      <c r="P306" s="23" t="s">
        <v>94</v>
      </c>
      <c r="Q306" s="23" t="s">
        <v>1167</v>
      </c>
      <c r="R306" s="23" t="n">
        <f aca="false">YEAR(A306)</f>
        <v>2025</v>
      </c>
      <c r="S306" s="23" t="n">
        <f aca="false">IF(R306=2026,1,0)</f>
        <v>0</v>
      </c>
      <c r="T306" s="23" t="n">
        <f aca="false">IF(OR(P306="Individual",P306="Committee",P306="Union/Association",P306="Aggregated Unitemized Receipts"),1,0)</f>
        <v>1</v>
      </c>
      <c r="U306" s="0" t="str">
        <f aca="false">UPPER(TRIM(E306))</f>
        <v>MA</v>
      </c>
      <c r="V306" s="23" t="n">
        <f aca="false">IF(U306="MA",1,0)</f>
        <v>1</v>
      </c>
      <c r="W306" s="23" t="n">
        <f aca="false">IF(OR(ISNUMBER(SEARCH("malden",G306)),ISNUMBER(SEARCH("malden",H306))),1,0)</f>
        <v>0</v>
      </c>
      <c r="X306" s="23" t="n">
        <f aca="false">IF(AND(TRIM(G306)="",TRIM(H306)=""),1,0)</f>
        <v>0</v>
      </c>
    </row>
    <row r="307" customFormat="false" ht="15" hidden="false" customHeight="false" outlineLevel="0" collapsed="false">
      <c r="A307" s="22" t="n">
        <v>45962</v>
      </c>
      <c r="B307" s="23" t="s">
        <v>1024</v>
      </c>
      <c r="C307" s="23" t="s">
        <v>1169</v>
      </c>
      <c r="D307" s="23" t="s">
        <v>98</v>
      </c>
      <c r="E307" s="23" t="s">
        <v>99</v>
      </c>
      <c r="F307" s="23" t="s">
        <v>100</v>
      </c>
      <c r="G307" s="23" t="s">
        <v>1026</v>
      </c>
      <c r="H307" s="23" t="s">
        <v>143</v>
      </c>
      <c r="J307" s="24" t="n">
        <v>200</v>
      </c>
      <c r="K307" s="0" t="n">
        <v>17795</v>
      </c>
      <c r="L307" s="23" t="s">
        <v>92</v>
      </c>
      <c r="M307" s="0" t="n">
        <v>0</v>
      </c>
      <c r="O307" s="0" t="n">
        <v>401</v>
      </c>
      <c r="P307" s="23" t="s">
        <v>94</v>
      </c>
      <c r="Q307" s="23" t="s">
        <v>1166</v>
      </c>
      <c r="R307" s="23" t="n">
        <f aca="false">YEAR(A307)</f>
        <v>2025</v>
      </c>
      <c r="S307" s="23" t="n">
        <f aca="false">IF(R307=2026,1,0)</f>
        <v>0</v>
      </c>
      <c r="T307" s="23" t="n">
        <f aca="false">IF(OR(P307="Individual",P307="Committee",P307="Union/Association",P307="Aggregated Unitemized Receipts"),1,0)</f>
        <v>1</v>
      </c>
      <c r="U307" s="0" t="str">
        <f aca="false">UPPER(TRIM(E307))</f>
        <v>MA</v>
      </c>
      <c r="V307" s="23" t="n">
        <f aca="false">IF(U307="MA",1,0)</f>
        <v>1</v>
      </c>
      <c r="W307" s="23" t="n">
        <f aca="false">IF(OR(ISNUMBER(SEARCH("malden",G307)),ISNUMBER(SEARCH("malden",H307))),1,0)</f>
        <v>0</v>
      </c>
      <c r="X307" s="23" t="n">
        <f aca="false">IF(AND(TRIM(G307)="",TRIM(H307)=""),1,0)</f>
        <v>0</v>
      </c>
    </row>
    <row r="308" customFormat="false" ht="15" hidden="false" customHeight="false" outlineLevel="0" collapsed="false">
      <c r="A308" s="22" t="n">
        <v>45961</v>
      </c>
      <c r="B308" s="23" t="s">
        <v>141</v>
      </c>
      <c r="C308" s="23" t="s">
        <v>142</v>
      </c>
      <c r="D308" s="23" t="s">
        <v>98</v>
      </c>
      <c r="E308" s="23" t="s">
        <v>99</v>
      </c>
      <c r="F308" s="23" t="s">
        <v>100</v>
      </c>
      <c r="G308" s="23" t="s">
        <v>1170</v>
      </c>
      <c r="H308" s="23" t="s">
        <v>143</v>
      </c>
      <c r="J308" s="24" t="n">
        <v>50</v>
      </c>
      <c r="K308" s="0" t="n">
        <v>17795</v>
      </c>
      <c r="L308" s="23" t="s">
        <v>92</v>
      </c>
      <c r="M308" s="0" t="n">
        <v>1</v>
      </c>
      <c r="N308" s="23" t="s">
        <v>182</v>
      </c>
      <c r="O308" s="0" t="n">
        <v>201</v>
      </c>
      <c r="P308" s="23" t="s">
        <v>94</v>
      </c>
      <c r="Q308" s="23" t="s">
        <v>1171</v>
      </c>
      <c r="R308" s="23" t="n">
        <f aca="false">YEAR(A308)</f>
        <v>2025</v>
      </c>
      <c r="S308" s="23" t="n">
        <f aca="false">IF(R308=2026,1,0)</f>
        <v>0</v>
      </c>
      <c r="T308" s="23" t="n">
        <f aca="false">IF(OR(P308="Individual",P308="Committee",P308="Union/Association",P308="Aggregated Unitemized Receipts"),1,0)</f>
        <v>1</v>
      </c>
      <c r="U308" s="0" t="str">
        <f aca="false">UPPER(TRIM(E308))</f>
        <v>MA</v>
      </c>
      <c r="V308" s="23" t="n">
        <f aca="false">IF(U308="MA",1,0)</f>
        <v>1</v>
      </c>
      <c r="W308" s="23" t="n">
        <f aca="false">IF(OR(ISNUMBER(SEARCH("malden",G308)),ISNUMBER(SEARCH("malden",H308))),1,0)</f>
        <v>0</v>
      </c>
      <c r="X308" s="23" t="n">
        <f aca="false">IF(AND(TRIM(G308)="",TRIM(H308)=""),1,0)</f>
        <v>0</v>
      </c>
    </row>
    <row r="309" customFormat="false" ht="15" hidden="false" customHeight="false" outlineLevel="0" collapsed="false">
      <c r="A309" s="22" t="n">
        <v>45961</v>
      </c>
      <c r="B309" s="23" t="s">
        <v>215</v>
      </c>
      <c r="C309" s="23" t="s">
        <v>216</v>
      </c>
      <c r="D309" s="23" t="s">
        <v>98</v>
      </c>
      <c r="E309" s="23" t="s">
        <v>99</v>
      </c>
      <c r="F309" s="23" t="s">
        <v>100</v>
      </c>
      <c r="G309" s="23" t="s">
        <v>217</v>
      </c>
      <c r="H309" s="23" t="s">
        <v>138</v>
      </c>
      <c r="J309" s="24" t="n">
        <v>50</v>
      </c>
      <c r="K309" s="0" t="n">
        <v>17795</v>
      </c>
      <c r="L309" s="23" t="s">
        <v>92</v>
      </c>
      <c r="M309" s="0" t="n">
        <v>1</v>
      </c>
      <c r="N309" s="23" t="s">
        <v>182</v>
      </c>
      <c r="O309" s="0" t="n">
        <v>201</v>
      </c>
      <c r="P309" s="23" t="s">
        <v>94</v>
      </c>
      <c r="Q309" s="23" t="s">
        <v>1171</v>
      </c>
      <c r="R309" s="23" t="n">
        <f aca="false">YEAR(A309)</f>
        <v>2025</v>
      </c>
      <c r="S309" s="23" t="n">
        <f aca="false">IF(R309=2026,1,0)</f>
        <v>0</v>
      </c>
      <c r="T309" s="23" t="n">
        <f aca="false">IF(OR(P309="Individual",P309="Committee",P309="Union/Association",P309="Aggregated Unitemized Receipts"),1,0)</f>
        <v>1</v>
      </c>
      <c r="U309" s="0" t="str">
        <f aca="false">UPPER(TRIM(E309))</f>
        <v>MA</v>
      </c>
      <c r="V309" s="23" t="n">
        <f aca="false">IF(U309="MA",1,0)</f>
        <v>1</v>
      </c>
      <c r="W309" s="23" t="n">
        <f aca="false">IF(OR(ISNUMBER(SEARCH("malden",G309)),ISNUMBER(SEARCH("malden",H309))),1,0)</f>
        <v>1</v>
      </c>
      <c r="X309" s="23" t="n">
        <f aca="false">IF(AND(TRIM(G309)="",TRIM(H309)=""),1,0)</f>
        <v>0</v>
      </c>
    </row>
    <row r="310" customFormat="false" ht="15" hidden="false" customHeight="false" outlineLevel="0" collapsed="false">
      <c r="A310" s="22" t="n">
        <v>45958</v>
      </c>
      <c r="B310" s="23" t="s">
        <v>1172</v>
      </c>
      <c r="C310" s="23" t="s">
        <v>1173</v>
      </c>
      <c r="D310" s="23" t="s">
        <v>593</v>
      </c>
      <c r="E310" s="23" t="s">
        <v>270</v>
      </c>
      <c r="F310" s="23" t="s">
        <v>787</v>
      </c>
      <c r="G310" s="23" t="s">
        <v>91</v>
      </c>
      <c r="J310" s="24" t="n">
        <v>40</v>
      </c>
      <c r="K310" s="0" t="n">
        <v>17795</v>
      </c>
      <c r="L310" s="23" t="s">
        <v>92</v>
      </c>
      <c r="M310" s="0" t="n">
        <v>3</v>
      </c>
      <c r="N310" s="23" t="s">
        <v>93</v>
      </c>
      <c r="O310" s="0" t="n">
        <v>201</v>
      </c>
      <c r="P310" s="23" t="s">
        <v>94</v>
      </c>
      <c r="Q310" s="23" t="s">
        <v>1174</v>
      </c>
      <c r="R310" s="23" t="n">
        <f aca="false">YEAR(A310)</f>
        <v>2025</v>
      </c>
      <c r="S310" s="23" t="n">
        <f aca="false">IF(R310=2026,1,0)</f>
        <v>0</v>
      </c>
      <c r="T310" s="23" t="n">
        <f aca="false">IF(OR(P310="Individual",P310="Committee",P310="Union/Association",P310="Aggregated Unitemized Receipts"),1,0)</f>
        <v>1</v>
      </c>
      <c r="U310" s="0" t="str">
        <f aca="false">UPPER(TRIM(E310))</f>
        <v>OH</v>
      </c>
      <c r="V310" s="23" t="n">
        <f aca="false">IF(U310="MA",1,0)</f>
        <v>0</v>
      </c>
      <c r="W310" s="23" t="n">
        <f aca="false">IF(OR(ISNUMBER(SEARCH("malden",G310)),ISNUMBER(SEARCH("malden",H310))),1,0)</f>
        <v>0</v>
      </c>
      <c r="X310" s="23" t="n">
        <f aca="false">IF(AND(TRIM(G310)="",TRIM(H310)=""),1,0)</f>
        <v>0</v>
      </c>
    </row>
    <row r="311" customFormat="false" ht="15" hidden="false" customHeight="false" outlineLevel="0" collapsed="false">
      <c r="A311" s="22" t="n">
        <v>45958</v>
      </c>
      <c r="B311" s="23" t="s">
        <v>920</v>
      </c>
      <c r="C311" s="23" t="s">
        <v>921</v>
      </c>
      <c r="D311" s="23" t="s">
        <v>413</v>
      </c>
      <c r="E311" s="23" t="s">
        <v>99</v>
      </c>
      <c r="F311" s="23" t="s">
        <v>419</v>
      </c>
      <c r="G311" s="23" t="s">
        <v>1175</v>
      </c>
      <c r="H311" s="23" t="s">
        <v>654</v>
      </c>
      <c r="J311" s="24" t="n">
        <v>140</v>
      </c>
      <c r="K311" s="0" t="n">
        <v>17795</v>
      </c>
      <c r="L311" s="23" t="s">
        <v>92</v>
      </c>
      <c r="M311" s="0" t="n">
        <v>3</v>
      </c>
      <c r="N311" s="23" t="s">
        <v>93</v>
      </c>
      <c r="O311" s="0" t="n">
        <v>201</v>
      </c>
      <c r="P311" s="23" t="s">
        <v>94</v>
      </c>
      <c r="Q311" s="23" t="s">
        <v>1174</v>
      </c>
      <c r="R311" s="23" t="n">
        <f aca="false">YEAR(A311)</f>
        <v>2025</v>
      </c>
      <c r="S311" s="23" t="n">
        <f aca="false">IF(R311=2026,1,0)</f>
        <v>0</v>
      </c>
      <c r="T311" s="23" t="n">
        <f aca="false">IF(OR(P311="Individual",P311="Committee",P311="Union/Association",P311="Aggregated Unitemized Receipts"),1,0)</f>
        <v>1</v>
      </c>
      <c r="U311" s="0" t="str">
        <f aca="false">UPPER(TRIM(E311))</f>
        <v>MA</v>
      </c>
      <c r="V311" s="23" t="n">
        <f aca="false">IF(U311="MA",1,0)</f>
        <v>1</v>
      </c>
      <c r="W311" s="23" t="n">
        <f aca="false">IF(OR(ISNUMBER(SEARCH("malden",G311)),ISNUMBER(SEARCH("malden",H311))),1,0)</f>
        <v>0</v>
      </c>
      <c r="X311" s="23" t="n">
        <f aca="false">IF(AND(TRIM(G311)="",TRIM(H311)=""),1,0)</f>
        <v>0</v>
      </c>
    </row>
    <row r="312" customFormat="false" ht="15" hidden="false" customHeight="false" outlineLevel="0" collapsed="false">
      <c r="A312" s="22" t="n">
        <v>45953</v>
      </c>
      <c r="B312" s="23" t="s">
        <v>1176</v>
      </c>
      <c r="C312" s="23" t="s">
        <v>636</v>
      </c>
      <c r="D312" s="23" t="s">
        <v>98</v>
      </c>
      <c r="E312" s="23" t="s">
        <v>99</v>
      </c>
      <c r="F312" s="23" t="s">
        <v>100</v>
      </c>
      <c r="G312" s="23" t="s">
        <v>166</v>
      </c>
      <c r="H312" s="23" t="s">
        <v>1177</v>
      </c>
      <c r="J312" s="24" t="n">
        <v>40</v>
      </c>
      <c r="K312" s="0" t="n">
        <v>17795</v>
      </c>
      <c r="L312" s="23" t="s">
        <v>92</v>
      </c>
      <c r="M312" s="0" t="n">
        <v>3</v>
      </c>
      <c r="N312" s="23" t="s">
        <v>93</v>
      </c>
      <c r="O312" s="0" t="n">
        <v>201</v>
      </c>
      <c r="P312" s="23" t="s">
        <v>94</v>
      </c>
      <c r="Q312" s="23" t="s">
        <v>1178</v>
      </c>
      <c r="R312" s="23" t="n">
        <f aca="false">YEAR(A312)</f>
        <v>2025</v>
      </c>
      <c r="S312" s="23" t="n">
        <f aca="false">IF(R312=2026,1,0)</f>
        <v>0</v>
      </c>
      <c r="T312" s="23" t="n">
        <f aca="false">IF(OR(P312="Individual",P312="Committee",P312="Union/Association",P312="Aggregated Unitemized Receipts"),1,0)</f>
        <v>1</v>
      </c>
      <c r="U312" s="0" t="str">
        <f aca="false">UPPER(TRIM(E312))</f>
        <v>MA</v>
      </c>
      <c r="V312" s="23" t="n">
        <f aca="false">IF(U312="MA",1,0)</f>
        <v>1</v>
      </c>
      <c r="W312" s="23" t="n">
        <f aca="false">IF(OR(ISNUMBER(SEARCH("malden",G312)),ISNUMBER(SEARCH("malden",H312))),1,0)</f>
        <v>0</v>
      </c>
      <c r="X312" s="23" t="n">
        <f aca="false">IF(AND(TRIM(G312)="",TRIM(H312)=""),1,0)</f>
        <v>0</v>
      </c>
    </row>
    <row r="313" customFormat="false" ht="15" hidden="false" customHeight="false" outlineLevel="0" collapsed="false">
      <c r="A313" s="22" t="n">
        <v>45953</v>
      </c>
      <c r="B313" s="23" t="s">
        <v>501</v>
      </c>
      <c r="C313" s="23" t="s">
        <v>1179</v>
      </c>
      <c r="D313" s="23" t="s">
        <v>413</v>
      </c>
      <c r="E313" s="23" t="s">
        <v>99</v>
      </c>
      <c r="F313" s="23" t="s">
        <v>503</v>
      </c>
      <c r="G313" s="23" t="s">
        <v>91</v>
      </c>
      <c r="H313" s="23" t="s">
        <v>91</v>
      </c>
      <c r="J313" s="24" t="n">
        <v>200</v>
      </c>
      <c r="K313" s="0" t="n">
        <v>17795</v>
      </c>
      <c r="L313" s="23" t="s">
        <v>92</v>
      </c>
      <c r="M313" s="0" t="n">
        <v>3</v>
      </c>
      <c r="N313" s="23" t="s">
        <v>93</v>
      </c>
      <c r="O313" s="0" t="n">
        <v>201</v>
      </c>
      <c r="P313" s="23" t="s">
        <v>94</v>
      </c>
      <c r="Q313" s="23" t="s">
        <v>1178</v>
      </c>
      <c r="R313" s="23" t="n">
        <f aca="false">YEAR(A313)</f>
        <v>2025</v>
      </c>
      <c r="S313" s="23" t="n">
        <f aca="false">IF(R313=2026,1,0)</f>
        <v>0</v>
      </c>
      <c r="T313" s="23" t="n">
        <f aca="false">IF(OR(P313="Individual",P313="Committee",P313="Union/Association",P313="Aggregated Unitemized Receipts"),1,0)</f>
        <v>1</v>
      </c>
      <c r="U313" s="0" t="str">
        <f aca="false">UPPER(TRIM(E313))</f>
        <v>MA</v>
      </c>
      <c r="V313" s="23" t="n">
        <f aca="false">IF(U313="MA",1,0)</f>
        <v>1</v>
      </c>
      <c r="W313" s="23" t="n">
        <f aca="false">IF(OR(ISNUMBER(SEARCH("malden",G313)),ISNUMBER(SEARCH("malden",H313))),1,0)</f>
        <v>0</v>
      </c>
      <c r="X313" s="23" t="n">
        <f aca="false">IF(AND(TRIM(G313)="",TRIM(H313)=""),1,0)</f>
        <v>0</v>
      </c>
    </row>
    <row r="314" customFormat="false" ht="15" hidden="false" customHeight="false" outlineLevel="0" collapsed="false">
      <c r="A314" s="22" t="n">
        <v>45953</v>
      </c>
      <c r="B314" s="23" t="s">
        <v>1180</v>
      </c>
      <c r="C314" s="23" t="s">
        <v>1181</v>
      </c>
      <c r="D314" s="23" t="s">
        <v>1182</v>
      </c>
      <c r="E314" s="23" t="s">
        <v>99</v>
      </c>
      <c r="F314" s="23" t="s">
        <v>1183</v>
      </c>
      <c r="G314" s="23" t="s">
        <v>454</v>
      </c>
      <c r="H314" s="23" t="s">
        <v>455</v>
      </c>
      <c r="J314" s="24" t="n">
        <v>40</v>
      </c>
      <c r="K314" s="0" t="n">
        <v>17795</v>
      </c>
      <c r="L314" s="23" t="s">
        <v>92</v>
      </c>
      <c r="M314" s="0" t="n">
        <v>3</v>
      </c>
      <c r="N314" s="23" t="s">
        <v>93</v>
      </c>
      <c r="O314" s="0" t="n">
        <v>201</v>
      </c>
      <c r="P314" s="23" t="s">
        <v>94</v>
      </c>
      <c r="Q314" s="23" t="s">
        <v>1178</v>
      </c>
      <c r="R314" s="23" t="n">
        <f aca="false">YEAR(A314)</f>
        <v>2025</v>
      </c>
      <c r="S314" s="23" t="n">
        <f aca="false">IF(R314=2026,1,0)</f>
        <v>0</v>
      </c>
      <c r="T314" s="23" t="n">
        <f aca="false">IF(OR(P314="Individual",P314="Committee",P314="Union/Association",P314="Aggregated Unitemized Receipts"),1,0)</f>
        <v>1</v>
      </c>
      <c r="U314" s="0" t="str">
        <f aca="false">UPPER(TRIM(E314))</f>
        <v>MA</v>
      </c>
      <c r="V314" s="23" t="n">
        <f aca="false">IF(U314="MA",1,0)</f>
        <v>1</v>
      </c>
      <c r="W314" s="23" t="n">
        <f aca="false">IF(OR(ISNUMBER(SEARCH("malden",G314)),ISNUMBER(SEARCH("malden",H314))),1,0)</f>
        <v>0</v>
      </c>
      <c r="X314" s="23" t="n">
        <f aca="false">IF(AND(TRIM(G314)="",TRIM(H314)=""),1,0)</f>
        <v>0</v>
      </c>
    </row>
    <row r="315" customFormat="false" ht="15" hidden="false" customHeight="false" outlineLevel="0" collapsed="false">
      <c r="A315" s="22" t="n">
        <v>45953</v>
      </c>
      <c r="B315" s="23" t="s">
        <v>846</v>
      </c>
      <c r="C315" s="23" t="s">
        <v>847</v>
      </c>
      <c r="D315" s="23" t="s">
        <v>848</v>
      </c>
      <c r="E315" s="23" t="s">
        <v>270</v>
      </c>
      <c r="F315" s="23" t="s">
        <v>849</v>
      </c>
      <c r="G315" s="23" t="s">
        <v>850</v>
      </c>
      <c r="H315" s="23" t="s">
        <v>851</v>
      </c>
      <c r="J315" s="24" t="n">
        <v>150</v>
      </c>
      <c r="K315" s="0" t="n">
        <v>17795</v>
      </c>
      <c r="L315" s="23" t="s">
        <v>92</v>
      </c>
      <c r="M315" s="0" t="n">
        <v>3</v>
      </c>
      <c r="N315" s="23" t="s">
        <v>93</v>
      </c>
      <c r="O315" s="0" t="n">
        <v>201</v>
      </c>
      <c r="P315" s="23" t="s">
        <v>94</v>
      </c>
      <c r="Q315" s="23" t="s">
        <v>1178</v>
      </c>
      <c r="R315" s="23" t="n">
        <f aca="false">YEAR(A315)</f>
        <v>2025</v>
      </c>
      <c r="S315" s="23" t="n">
        <f aca="false">IF(R315=2026,1,0)</f>
        <v>0</v>
      </c>
      <c r="T315" s="23" t="n">
        <f aca="false">IF(OR(P315="Individual",P315="Committee",P315="Union/Association",P315="Aggregated Unitemized Receipts"),1,0)</f>
        <v>1</v>
      </c>
      <c r="U315" s="0" t="str">
        <f aca="false">UPPER(TRIM(E315))</f>
        <v>OH</v>
      </c>
      <c r="V315" s="23" t="n">
        <f aca="false">IF(U315="MA",1,0)</f>
        <v>0</v>
      </c>
      <c r="W315" s="23" t="n">
        <f aca="false">IF(OR(ISNUMBER(SEARCH("malden",G315)),ISNUMBER(SEARCH("malden",H315))),1,0)</f>
        <v>0</v>
      </c>
      <c r="X315" s="23" t="n">
        <f aca="false">IF(AND(TRIM(G315)="",TRIM(H315)=""),1,0)</f>
        <v>0</v>
      </c>
    </row>
    <row r="316" customFormat="false" ht="15" hidden="false" customHeight="false" outlineLevel="0" collapsed="false">
      <c r="A316" s="22" t="n">
        <v>45953</v>
      </c>
      <c r="B316" s="23" t="s">
        <v>1184</v>
      </c>
      <c r="C316" s="23" t="s">
        <v>1185</v>
      </c>
      <c r="D316" s="23" t="s">
        <v>1186</v>
      </c>
      <c r="E316" s="23" t="s">
        <v>615</v>
      </c>
      <c r="F316" s="23" t="s">
        <v>649</v>
      </c>
      <c r="G316" s="23" t="s">
        <v>1187</v>
      </c>
      <c r="H316" s="23" t="s">
        <v>143</v>
      </c>
      <c r="J316" s="24" t="n">
        <v>140</v>
      </c>
      <c r="K316" s="0" t="n">
        <v>17795</v>
      </c>
      <c r="L316" s="23" t="s">
        <v>92</v>
      </c>
      <c r="M316" s="0" t="n">
        <v>3</v>
      </c>
      <c r="N316" s="23" t="s">
        <v>93</v>
      </c>
      <c r="O316" s="0" t="n">
        <v>201</v>
      </c>
      <c r="P316" s="23" t="s">
        <v>94</v>
      </c>
      <c r="Q316" s="23" t="s">
        <v>1178</v>
      </c>
      <c r="R316" s="23" t="n">
        <f aca="false">YEAR(A316)</f>
        <v>2025</v>
      </c>
      <c r="S316" s="23" t="n">
        <f aca="false">IF(R316=2026,1,0)</f>
        <v>0</v>
      </c>
      <c r="T316" s="23" t="n">
        <f aca="false">IF(OR(P316="Individual",P316="Committee",P316="Union/Association",P316="Aggregated Unitemized Receipts"),1,0)</f>
        <v>1</v>
      </c>
      <c r="U316" s="0" t="str">
        <f aca="false">UPPER(TRIM(E316))</f>
        <v>NM</v>
      </c>
      <c r="V316" s="23" t="n">
        <f aca="false">IF(U316="MA",1,0)</f>
        <v>0</v>
      </c>
      <c r="W316" s="23" t="n">
        <f aca="false">IF(OR(ISNUMBER(SEARCH("malden",G316)),ISNUMBER(SEARCH("malden",H316))),1,0)</f>
        <v>0</v>
      </c>
      <c r="X316" s="23" t="n">
        <f aca="false">IF(AND(TRIM(G316)="",TRIM(H316)=""),1,0)</f>
        <v>0</v>
      </c>
    </row>
    <row r="317" customFormat="false" ht="15" hidden="false" customHeight="false" outlineLevel="0" collapsed="false">
      <c r="A317" s="22" t="n">
        <v>45953</v>
      </c>
      <c r="B317" s="23" t="s">
        <v>1188</v>
      </c>
      <c r="C317" s="23" t="s">
        <v>1189</v>
      </c>
      <c r="D317" s="23" t="s">
        <v>1190</v>
      </c>
      <c r="E317" s="23" t="s">
        <v>1191</v>
      </c>
      <c r="F317" s="23" t="s">
        <v>1192</v>
      </c>
      <c r="G317" s="23" t="s">
        <v>1193</v>
      </c>
      <c r="H317" s="23" t="s">
        <v>1194</v>
      </c>
      <c r="J317" s="24" t="n">
        <v>40</v>
      </c>
      <c r="K317" s="0" t="n">
        <v>17795</v>
      </c>
      <c r="L317" s="23" t="s">
        <v>92</v>
      </c>
      <c r="M317" s="0" t="n">
        <v>3</v>
      </c>
      <c r="N317" s="23" t="s">
        <v>93</v>
      </c>
      <c r="O317" s="0" t="n">
        <v>201</v>
      </c>
      <c r="P317" s="23" t="s">
        <v>94</v>
      </c>
      <c r="Q317" s="23" t="s">
        <v>1178</v>
      </c>
      <c r="R317" s="23" t="n">
        <f aca="false">YEAR(A317)</f>
        <v>2025</v>
      </c>
      <c r="S317" s="23" t="n">
        <f aca="false">IF(R317=2026,1,0)</f>
        <v>0</v>
      </c>
      <c r="T317" s="23" t="n">
        <f aca="false">IF(OR(P317="Individual",P317="Committee",P317="Union/Association",P317="Aggregated Unitemized Receipts"),1,0)</f>
        <v>1</v>
      </c>
      <c r="U317" s="0" t="str">
        <f aca="false">UPPER(TRIM(E317))</f>
        <v>MI</v>
      </c>
      <c r="V317" s="23" t="n">
        <f aca="false">IF(U317="MA",1,0)</f>
        <v>0</v>
      </c>
      <c r="W317" s="23" t="n">
        <f aca="false">IF(OR(ISNUMBER(SEARCH("malden",G317)),ISNUMBER(SEARCH("malden",H317))),1,0)</f>
        <v>0</v>
      </c>
      <c r="X317" s="23" t="n">
        <f aca="false">IF(AND(TRIM(G317)="",TRIM(H317)=""),1,0)</f>
        <v>0</v>
      </c>
    </row>
    <row r="318" customFormat="false" ht="15" hidden="false" customHeight="false" outlineLevel="0" collapsed="false">
      <c r="A318" s="22" t="n">
        <v>45953</v>
      </c>
      <c r="B318" s="23" t="s">
        <v>771</v>
      </c>
      <c r="C318" s="23" t="s">
        <v>772</v>
      </c>
      <c r="D318" s="23" t="s">
        <v>773</v>
      </c>
      <c r="E318" s="23" t="s">
        <v>270</v>
      </c>
      <c r="F318" s="23" t="s">
        <v>774</v>
      </c>
      <c r="G318" s="23" t="s">
        <v>110</v>
      </c>
      <c r="H318" s="23" t="s">
        <v>1195</v>
      </c>
      <c r="J318" s="24" t="n">
        <v>140</v>
      </c>
      <c r="K318" s="0" t="n">
        <v>17795</v>
      </c>
      <c r="L318" s="23" t="s">
        <v>92</v>
      </c>
      <c r="M318" s="0" t="n">
        <v>3</v>
      </c>
      <c r="N318" s="23" t="s">
        <v>93</v>
      </c>
      <c r="O318" s="0" t="n">
        <v>201</v>
      </c>
      <c r="P318" s="23" t="s">
        <v>94</v>
      </c>
      <c r="Q318" s="23" t="s">
        <v>1178</v>
      </c>
      <c r="R318" s="23" t="n">
        <f aca="false">YEAR(A318)</f>
        <v>2025</v>
      </c>
      <c r="S318" s="23" t="n">
        <f aca="false">IF(R318=2026,1,0)</f>
        <v>0</v>
      </c>
      <c r="T318" s="23" t="n">
        <f aca="false">IF(OR(P318="Individual",P318="Committee",P318="Union/Association",P318="Aggregated Unitemized Receipts"),1,0)</f>
        <v>1</v>
      </c>
      <c r="U318" s="0" t="str">
        <f aca="false">UPPER(TRIM(E318))</f>
        <v>OH</v>
      </c>
      <c r="V318" s="23" t="n">
        <f aca="false">IF(U318="MA",1,0)</f>
        <v>0</v>
      </c>
      <c r="W318" s="23" t="n">
        <f aca="false">IF(OR(ISNUMBER(SEARCH("malden",G318)),ISNUMBER(SEARCH("malden",H318))),1,0)</f>
        <v>0</v>
      </c>
      <c r="X318" s="23" t="n">
        <f aca="false">IF(AND(TRIM(G318)="",TRIM(H318)=""),1,0)</f>
        <v>0</v>
      </c>
    </row>
    <row r="319" customFormat="false" ht="15" hidden="false" customHeight="false" outlineLevel="0" collapsed="false">
      <c r="A319" s="22" t="n">
        <v>45953</v>
      </c>
      <c r="B319" s="23" t="s">
        <v>1196</v>
      </c>
      <c r="C319" s="23" t="s">
        <v>1197</v>
      </c>
      <c r="D319" s="23" t="s">
        <v>98</v>
      </c>
      <c r="E319" s="23" t="s">
        <v>99</v>
      </c>
      <c r="F319" s="23" t="s">
        <v>100</v>
      </c>
      <c r="G319" s="23" t="s">
        <v>233</v>
      </c>
      <c r="H319" s="23" t="s">
        <v>1198</v>
      </c>
      <c r="J319" s="24" t="n">
        <v>40</v>
      </c>
      <c r="K319" s="0" t="n">
        <v>17795</v>
      </c>
      <c r="L319" s="23" t="s">
        <v>92</v>
      </c>
      <c r="M319" s="0" t="n">
        <v>3</v>
      </c>
      <c r="N319" s="23" t="s">
        <v>93</v>
      </c>
      <c r="O319" s="0" t="n">
        <v>201</v>
      </c>
      <c r="P319" s="23" t="s">
        <v>94</v>
      </c>
      <c r="Q319" s="23" t="s">
        <v>1178</v>
      </c>
      <c r="R319" s="23" t="n">
        <f aca="false">YEAR(A319)</f>
        <v>2025</v>
      </c>
      <c r="S319" s="23" t="n">
        <f aca="false">IF(R319=2026,1,0)</f>
        <v>0</v>
      </c>
      <c r="T319" s="23" t="n">
        <f aca="false">IF(OR(P319="Individual",P319="Committee",P319="Union/Association",P319="Aggregated Unitemized Receipts"),1,0)</f>
        <v>1</v>
      </c>
      <c r="U319" s="0" t="str">
        <f aca="false">UPPER(TRIM(E319))</f>
        <v>MA</v>
      </c>
      <c r="V319" s="23" t="n">
        <f aca="false">IF(U319="MA",1,0)</f>
        <v>1</v>
      </c>
      <c r="W319" s="23" t="n">
        <f aca="false">IF(OR(ISNUMBER(SEARCH("malden",G319)),ISNUMBER(SEARCH("malden",H319))),1,0)</f>
        <v>0</v>
      </c>
      <c r="X319" s="23" t="n">
        <f aca="false">IF(AND(TRIM(G319)="",TRIM(H319)=""),1,0)</f>
        <v>0</v>
      </c>
    </row>
    <row r="320" customFormat="false" ht="15" hidden="false" customHeight="false" outlineLevel="0" collapsed="false">
      <c r="A320" s="22" t="n">
        <v>45953</v>
      </c>
      <c r="B320" s="23" t="s">
        <v>1199</v>
      </c>
      <c r="C320" s="23" t="s">
        <v>1200</v>
      </c>
      <c r="D320" s="23" t="s">
        <v>98</v>
      </c>
      <c r="E320" s="23" t="s">
        <v>99</v>
      </c>
      <c r="F320" s="23" t="s">
        <v>100</v>
      </c>
      <c r="G320" s="23" t="s">
        <v>821</v>
      </c>
      <c r="H320" s="23" t="s">
        <v>277</v>
      </c>
      <c r="J320" s="24" t="n">
        <v>540</v>
      </c>
      <c r="K320" s="0" t="n">
        <v>17795</v>
      </c>
      <c r="L320" s="23" t="s">
        <v>92</v>
      </c>
      <c r="M320" s="0" t="n">
        <v>3</v>
      </c>
      <c r="N320" s="23" t="s">
        <v>93</v>
      </c>
      <c r="O320" s="0" t="n">
        <v>201</v>
      </c>
      <c r="P320" s="23" t="s">
        <v>94</v>
      </c>
      <c r="Q320" s="23" t="s">
        <v>1178</v>
      </c>
      <c r="R320" s="23" t="n">
        <f aca="false">YEAR(A320)</f>
        <v>2025</v>
      </c>
      <c r="S320" s="23" t="n">
        <f aca="false">IF(R320=2026,1,0)</f>
        <v>0</v>
      </c>
      <c r="T320" s="23" t="n">
        <f aca="false">IF(OR(P320="Individual",P320="Committee",P320="Union/Association",P320="Aggregated Unitemized Receipts"),1,0)</f>
        <v>1</v>
      </c>
      <c r="U320" s="0" t="str">
        <f aca="false">UPPER(TRIM(E320))</f>
        <v>MA</v>
      </c>
      <c r="V320" s="23" t="n">
        <f aca="false">IF(U320="MA",1,0)</f>
        <v>1</v>
      </c>
      <c r="W320" s="23" t="n">
        <f aca="false">IF(OR(ISNUMBER(SEARCH("malden",G320)),ISNUMBER(SEARCH("malden",H320))),1,0)</f>
        <v>0</v>
      </c>
      <c r="X320" s="23" t="n">
        <f aca="false">IF(AND(TRIM(G320)="",TRIM(H320)=""),1,0)</f>
        <v>0</v>
      </c>
    </row>
    <row r="321" customFormat="false" ht="15" hidden="false" customHeight="false" outlineLevel="0" collapsed="false">
      <c r="A321" s="22" t="n">
        <v>45953</v>
      </c>
      <c r="B321" s="23" t="s">
        <v>1201</v>
      </c>
      <c r="C321" s="23" t="s">
        <v>1202</v>
      </c>
      <c r="D321" s="23" t="s">
        <v>1203</v>
      </c>
      <c r="E321" s="23" t="s">
        <v>99</v>
      </c>
      <c r="F321" s="23" t="s">
        <v>1204</v>
      </c>
      <c r="G321" s="23" t="s">
        <v>298</v>
      </c>
      <c r="H321" s="23" t="s">
        <v>143</v>
      </c>
      <c r="J321" s="24" t="n">
        <v>40</v>
      </c>
      <c r="K321" s="0" t="n">
        <v>17795</v>
      </c>
      <c r="L321" s="23" t="s">
        <v>92</v>
      </c>
      <c r="M321" s="0" t="n">
        <v>3</v>
      </c>
      <c r="N321" s="23" t="s">
        <v>93</v>
      </c>
      <c r="O321" s="0" t="n">
        <v>201</v>
      </c>
      <c r="P321" s="23" t="s">
        <v>94</v>
      </c>
      <c r="Q321" s="23" t="s">
        <v>1178</v>
      </c>
      <c r="R321" s="23" t="n">
        <f aca="false">YEAR(A321)</f>
        <v>2025</v>
      </c>
      <c r="S321" s="23" t="n">
        <f aca="false">IF(R321=2026,1,0)</f>
        <v>0</v>
      </c>
      <c r="T321" s="23" t="n">
        <f aca="false">IF(OR(P321="Individual",P321="Committee",P321="Union/Association",P321="Aggregated Unitemized Receipts"),1,0)</f>
        <v>1</v>
      </c>
      <c r="U321" s="0" t="str">
        <f aca="false">UPPER(TRIM(E321))</f>
        <v>MA</v>
      </c>
      <c r="V321" s="23" t="n">
        <f aca="false">IF(U321="MA",1,0)</f>
        <v>1</v>
      </c>
      <c r="W321" s="23" t="n">
        <f aca="false">IF(OR(ISNUMBER(SEARCH("malden",G321)),ISNUMBER(SEARCH("malden",H321))),1,0)</f>
        <v>0</v>
      </c>
      <c r="X321" s="23" t="n">
        <f aca="false">IF(AND(TRIM(G321)="",TRIM(H321)=""),1,0)</f>
        <v>0</v>
      </c>
    </row>
    <row r="322" customFormat="false" ht="15" hidden="false" customHeight="false" outlineLevel="0" collapsed="false">
      <c r="A322" s="22" t="n">
        <v>45953</v>
      </c>
      <c r="B322" s="23" t="s">
        <v>424</v>
      </c>
      <c r="C322" s="23" t="s">
        <v>425</v>
      </c>
      <c r="D322" s="23" t="s">
        <v>98</v>
      </c>
      <c r="E322" s="23" t="s">
        <v>99</v>
      </c>
      <c r="F322" s="23" t="s">
        <v>100</v>
      </c>
      <c r="G322" s="23" t="s">
        <v>426</v>
      </c>
      <c r="H322" s="23" t="s">
        <v>427</v>
      </c>
      <c r="J322" s="24" t="n">
        <v>50</v>
      </c>
      <c r="K322" s="0" t="n">
        <v>17795</v>
      </c>
      <c r="L322" s="23" t="s">
        <v>92</v>
      </c>
      <c r="M322" s="0" t="n">
        <v>3</v>
      </c>
      <c r="N322" s="23" t="s">
        <v>93</v>
      </c>
      <c r="O322" s="0" t="n">
        <v>201</v>
      </c>
      <c r="P322" s="23" t="s">
        <v>94</v>
      </c>
      <c r="Q322" s="23" t="s">
        <v>1178</v>
      </c>
      <c r="R322" s="23" t="n">
        <f aca="false">YEAR(A322)</f>
        <v>2025</v>
      </c>
      <c r="S322" s="23" t="n">
        <f aca="false">IF(R322=2026,1,0)</f>
        <v>0</v>
      </c>
      <c r="T322" s="23" t="n">
        <f aca="false">IF(OR(P322="Individual",P322="Committee",P322="Union/Association",P322="Aggregated Unitemized Receipts"),1,0)</f>
        <v>1</v>
      </c>
      <c r="U322" s="0" t="str">
        <f aca="false">UPPER(TRIM(E322))</f>
        <v>MA</v>
      </c>
      <c r="V322" s="23" t="n">
        <f aca="false">IF(U322="MA",1,0)</f>
        <v>1</v>
      </c>
      <c r="W322" s="23" t="n">
        <f aca="false">IF(OR(ISNUMBER(SEARCH("malden",G322)),ISNUMBER(SEARCH("malden",H322))),1,0)</f>
        <v>0</v>
      </c>
      <c r="X322" s="23" t="n">
        <f aca="false">IF(AND(TRIM(G322)="",TRIM(H322)=""),1,0)</f>
        <v>0</v>
      </c>
    </row>
    <row r="323" customFormat="false" ht="15" hidden="false" customHeight="false" outlineLevel="0" collapsed="false">
      <c r="A323" s="22" t="n">
        <v>45953</v>
      </c>
      <c r="B323" s="23" t="s">
        <v>1104</v>
      </c>
      <c r="C323" s="23" t="s">
        <v>1105</v>
      </c>
      <c r="D323" s="23" t="s">
        <v>1106</v>
      </c>
      <c r="E323" s="23" t="s">
        <v>676</v>
      </c>
      <c r="F323" s="23" t="s">
        <v>1107</v>
      </c>
      <c r="G323" s="23" t="s">
        <v>1108</v>
      </c>
      <c r="H323" s="23" t="s">
        <v>1109</v>
      </c>
      <c r="J323" s="24" t="n">
        <v>50.4</v>
      </c>
      <c r="K323" s="0" t="n">
        <v>17795</v>
      </c>
      <c r="L323" s="23" t="s">
        <v>92</v>
      </c>
      <c r="M323" s="0" t="n">
        <v>3</v>
      </c>
      <c r="N323" s="23" t="s">
        <v>93</v>
      </c>
      <c r="O323" s="0" t="n">
        <v>201</v>
      </c>
      <c r="P323" s="23" t="s">
        <v>94</v>
      </c>
      <c r="Q323" s="23" t="s">
        <v>1178</v>
      </c>
      <c r="R323" s="23" t="n">
        <f aca="false">YEAR(A323)</f>
        <v>2025</v>
      </c>
      <c r="S323" s="23" t="n">
        <f aca="false">IF(R323=2026,1,0)</f>
        <v>0</v>
      </c>
      <c r="T323" s="23" t="n">
        <f aca="false">IF(OR(P323="Individual",P323="Committee",P323="Union/Association",P323="Aggregated Unitemized Receipts"),1,0)</f>
        <v>1</v>
      </c>
      <c r="U323" s="0" t="str">
        <f aca="false">UPPER(TRIM(E323))</f>
        <v>PA</v>
      </c>
      <c r="V323" s="23" t="n">
        <f aca="false">IF(U323="MA",1,0)</f>
        <v>0</v>
      </c>
      <c r="W323" s="23" t="n">
        <f aca="false">IF(OR(ISNUMBER(SEARCH("malden",G323)),ISNUMBER(SEARCH("malden",H323))),1,0)</f>
        <v>0</v>
      </c>
      <c r="X323" s="23" t="n">
        <f aca="false">IF(AND(TRIM(G323)="",TRIM(H323)=""),1,0)</f>
        <v>0</v>
      </c>
    </row>
    <row r="324" customFormat="false" ht="15" hidden="false" customHeight="false" outlineLevel="0" collapsed="false">
      <c r="A324" s="22" t="n">
        <v>45953</v>
      </c>
      <c r="B324" s="23" t="s">
        <v>1205</v>
      </c>
      <c r="C324" s="23" t="s">
        <v>1206</v>
      </c>
      <c r="D324" s="23" t="s">
        <v>333</v>
      </c>
      <c r="E324" s="23" t="s">
        <v>99</v>
      </c>
      <c r="F324" s="23" t="s">
        <v>758</v>
      </c>
      <c r="G324" s="23" t="s">
        <v>454</v>
      </c>
      <c r="H324" s="23" t="s">
        <v>1207</v>
      </c>
      <c r="J324" s="24" t="n">
        <v>240</v>
      </c>
      <c r="K324" s="0" t="n">
        <v>17795</v>
      </c>
      <c r="L324" s="23" t="s">
        <v>92</v>
      </c>
      <c r="M324" s="0" t="n">
        <v>3</v>
      </c>
      <c r="N324" s="23" t="s">
        <v>93</v>
      </c>
      <c r="O324" s="0" t="n">
        <v>201</v>
      </c>
      <c r="P324" s="23" t="s">
        <v>94</v>
      </c>
      <c r="Q324" s="23" t="s">
        <v>1178</v>
      </c>
      <c r="R324" s="23" t="n">
        <f aca="false">YEAR(A324)</f>
        <v>2025</v>
      </c>
      <c r="S324" s="23" t="n">
        <f aca="false">IF(R324=2026,1,0)</f>
        <v>0</v>
      </c>
      <c r="T324" s="23" t="n">
        <f aca="false">IF(OR(P324="Individual",P324="Committee",P324="Union/Association",P324="Aggregated Unitemized Receipts"),1,0)</f>
        <v>1</v>
      </c>
      <c r="U324" s="0" t="str">
        <f aca="false">UPPER(TRIM(E324))</f>
        <v>MA</v>
      </c>
      <c r="V324" s="23" t="n">
        <f aca="false">IF(U324="MA",1,0)</f>
        <v>1</v>
      </c>
      <c r="W324" s="23" t="n">
        <f aca="false">IF(OR(ISNUMBER(SEARCH("malden",G324)),ISNUMBER(SEARCH("malden",H324))),1,0)</f>
        <v>0</v>
      </c>
      <c r="X324" s="23" t="n">
        <f aca="false">IF(AND(TRIM(G324)="",TRIM(H324)=""),1,0)</f>
        <v>0</v>
      </c>
    </row>
    <row r="325" customFormat="false" ht="15" hidden="false" customHeight="false" outlineLevel="0" collapsed="false">
      <c r="A325" s="22" t="n">
        <v>45953</v>
      </c>
      <c r="B325" s="23" t="s">
        <v>1208</v>
      </c>
      <c r="C325" s="23" t="s">
        <v>1209</v>
      </c>
      <c r="D325" s="23" t="s">
        <v>98</v>
      </c>
      <c r="E325" s="23" t="s">
        <v>99</v>
      </c>
      <c r="F325" s="23" t="s">
        <v>100</v>
      </c>
      <c r="G325" s="23" t="s">
        <v>1210</v>
      </c>
      <c r="H325" s="23" t="s">
        <v>1211</v>
      </c>
      <c r="J325" s="24" t="n">
        <v>40</v>
      </c>
      <c r="K325" s="0" t="n">
        <v>17795</v>
      </c>
      <c r="L325" s="23" t="s">
        <v>92</v>
      </c>
      <c r="M325" s="0" t="n">
        <v>3</v>
      </c>
      <c r="N325" s="23" t="s">
        <v>93</v>
      </c>
      <c r="O325" s="0" t="n">
        <v>201</v>
      </c>
      <c r="P325" s="23" t="s">
        <v>94</v>
      </c>
      <c r="Q325" s="23" t="s">
        <v>1178</v>
      </c>
      <c r="R325" s="23" t="n">
        <f aca="false">YEAR(A325)</f>
        <v>2025</v>
      </c>
      <c r="S325" s="23" t="n">
        <f aca="false">IF(R325=2026,1,0)</f>
        <v>0</v>
      </c>
      <c r="T325" s="23" t="n">
        <f aca="false">IF(OR(P325="Individual",P325="Committee",P325="Union/Association",P325="Aggregated Unitemized Receipts"),1,0)</f>
        <v>1</v>
      </c>
      <c r="U325" s="0" t="str">
        <f aca="false">UPPER(TRIM(E325))</f>
        <v>MA</v>
      </c>
      <c r="V325" s="23" t="n">
        <f aca="false">IF(U325="MA",1,0)</f>
        <v>1</v>
      </c>
      <c r="W325" s="23" t="n">
        <f aca="false">IF(OR(ISNUMBER(SEARCH("malden",G325)),ISNUMBER(SEARCH("malden",H325))),1,0)</f>
        <v>1</v>
      </c>
      <c r="X325" s="23" t="n">
        <f aca="false">IF(AND(TRIM(G325)="",TRIM(H325)=""),1,0)</f>
        <v>0</v>
      </c>
    </row>
    <row r="326" customFormat="false" ht="15" hidden="false" customHeight="false" outlineLevel="0" collapsed="false">
      <c r="A326" s="22" t="n">
        <v>45953</v>
      </c>
      <c r="B326" s="23" t="s">
        <v>1110</v>
      </c>
      <c r="C326" s="23" t="s">
        <v>1111</v>
      </c>
      <c r="D326" s="23" t="s">
        <v>1112</v>
      </c>
      <c r="E326" s="23" t="s">
        <v>1113</v>
      </c>
      <c r="F326" s="23" t="s">
        <v>1114</v>
      </c>
      <c r="G326" s="23" t="s">
        <v>1212</v>
      </c>
      <c r="H326" s="23" t="s">
        <v>1213</v>
      </c>
      <c r="J326" s="24" t="n">
        <v>540</v>
      </c>
      <c r="K326" s="0" t="n">
        <v>17795</v>
      </c>
      <c r="L326" s="23" t="s">
        <v>92</v>
      </c>
      <c r="M326" s="0" t="n">
        <v>3</v>
      </c>
      <c r="N326" s="23" t="s">
        <v>93</v>
      </c>
      <c r="O326" s="0" t="n">
        <v>201</v>
      </c>
      <c r="P326" s="23" t="s">
        <v>94</v>
      </c>
      <c r="Q326" s="23" t="s">
        <v>1178</v>
      </c>
      <c r="R326" s="23" t="n">
        <f aca="false">YEAR(A326)</f>
        <v>2025</v>
      </c>
      <c r="S326" s="23" t="n">
        <f aca="false">IF(R326=2026,1,0)</f>
        <v>0</v>
      </c>
      <c r="T326" s="23" t="n">
        <f aca="false">IF(OR(P326="Individual",P326="Committee",P326="Union/Association",P326="Aggregated Unitemized Receipts"),1,0)</f>
        <v>1</v>
      </c>
      <c r="U326" s="0" t="str">
        <f aca="false">UPPER(TRIM(E326))</f>
        <v>NJ</v>
      </c>
      <c r="V326" s="23" t="n">
        <f aca="false">IF(U326="MA",1,0)</f>
        <v>0</v>
      </c>
      <c r="W326" s="23" t="n">
        <f aca="false">IF(OR(ISNUMBER(SEARCH("malden",G326)),ISNUMBER(SEARCH("malden",H326))),1,0)</f>
        <v>0</v>
      </c>
      <c r="X326" s="23" t="n">
        <f aca="false">IF(AND(TRIM(G326)="",TRIM(H326)=""),1,0)</f>
        <v>0</v>
      </c>
    </row>
    <row r="327" customFormat="false" ht="15" hidden="false" customHeight="false" outlineLevel="0" collapsed="false">
      <c r="A327" s="22" t="n">
        <v>45953</v>
      </c>
      <c r="B327" s="23" t="s">
        <v>999</v>
      </c>
      <c r="C327" s="23" t="s">
        <v>1000</v>
      </c>
      <c r="D327" s="23" t="s">
        <v>1001</v>
      </c>
      <c r="E327" s="23" t="s">
        <v>304</v>
      </c>
      <c r="F327" s="23" t="s">
        <v>1002</v>
      </c>
      <c r="G327" s="23" t="s">
        <v>1003</v>
      </c>
      <c r="H327" s="23" t="s">
        <v>1004</v>
      </c>
      <c r="J327" s="24" t="n">
        <v>40</v>
      </c>
      <c r="K327" s="0" t="n">
        <v>17795</v>
      </c>
      <c r="L327" s="23" t="s">
        <v>92</v>
      </c>
      <c r="M327" s="0" t="n">
        <v>3</v>
      </c>
      <c r="N327" s="23" t="s">
        <v>93</v>
      </c>
      <c r="O327" s="0" t="n">
        <v>201</v>
      </c>
      <c r="P327" s="23" t="s">
        <v>94</v>
      </c>
      <c r="Q327" s="23" t="s">
        <v>1178</v>
      </c>
      <c r="R327" s="23" t="n">
        <f aca="false">YEAR(A327)</f>
        <v>2025</v>
      </c>
      <c r="S327" s="23" t="n">
        <f aca="false">IF(R327=2026,1,0)</f>
        <v>0</v>
      </c>
      <c r="T327" s="23" t="n">
        <f aca="false">IF(OR(P327="Individual",P327="Committee",P327="Union/Association",P327="Aggregated Unitemized Receipts"),1,0)</f>
        <v>1</v>
      </c>
      <c r="U327" s="0" t="str">
        <f aca="false">UPPER(TRIM(E327))</f>
        <v>MD</v>
      </c>
      <c r="V327" s="23" t="n">
        <f aca="false">IF(U327="MA",1,0)</f>
        <v>0</v>
      </c>
      <c r="W327" s="23" t="n">
        <f aca="false">IF(OR(ISNUMBER(SEARCH("malden",G327)),ISNUMBER(SEARCH("malden",H327))),1,0)</f>
        <v>0</v>
      </c>
      <c r="X327" s="23" t="n">
        <f aca="false">IF(AND(TRIM(G327)="",TRIM(H327)=""),1,0)</f>
        <v>0</v>
      </c>
    </row>
    <row r="328" customFormat="false" ht="15" hidden="false" customHeight="false" outlineLevel="0" collapsed="false">
      <c r="A328" s="22" t="n">
        <v>45953</v>
      </c>
      <c r="B328" s="23" t="s">
        <v>1034</v>
      </c>
      <c r="C328" s="23" t="s">
        <v>1035</v>
      </c>
      <c r="D328" s="23" t="s">
        <v>1036</v>
      </c>
      <c r="E328" s="23" t="s">
        <v>99</v>
      </c>
      <c r="F328" s="23" t="s">
        <v>1037</v>
      </c>
      <c r="G328" s="23" t="s">
        <v>174</v>
      </c>
      <c r="H328" s="23" t="s">
        <v>174</v>
      </c>
      <c r="J328" s="24" t="n">
        <v>40</v>
      </c>
      <c r="K328" s="0" t="n">
        <v>17795</v>
      </c>
      <c r="L328" s="23" t="s">
        <v>92</v>
      </c>
      <c r="M328" s="0" t="n">
        <v>3</v>
      </c>
      <c r="N328" s="23" t="s">
        <v>93</v>
      </c>
      <c r="O328" s="0" t="n">
        <v>201</v>
      </c>
      <c r="P328" s="23" t="s">
        <v>94</v>
      </c>
      <c r="Q328" s="23" t="s">
        <v>1178</v>
      </c>
      <c r="R328" s="23" t="n">
        <f aca="false">YEAR(A328)</f>
        <v>2025</v>
      </c>
      <c r="S328" s="23" t="n">
        <f aca="false">IF(R328=2026,1,0)</f>
        <v>0</v>
      </c>
      <c r="T328" s="23" t="n">
        <f aca="false">IF(OR(P328="Individual",P328="Committee",P328="Union/Association",P328="Aggregated Unitemized Receipts"),1,0)</f>
        <v>1</v>
      </c>
      <c r="U328" s="0" t="str">
        <f aca="false">UPPER(TRIM(E328))</f>
        <v>MA</v>
      </c>
      <c r="V328" s="23" t="n">
        <f aca="false">IF(U328="MA",1,0)</f>
        <v>1</v>
      </c>
      <c r="W328" s="23" t="n">
        <f aca="false">IF(OR(ISNUMBER(SEARCH("malden",G328)),ISNUMBER(SEARCH("malden",H328))),1,0)</f>
        <v>0</v>
      </c>
      <c r="X328" s="23" t="n">
        <f aca="false">IF(AND(TRIM(G328)="",TRIM(H328)=""),1,0)</f>
        <v>0</v>
      </c>
    </row>
    <row r="329" customFormat="false" ht="15" hidden="false" customHeight="false" outlineLevel="0" collapsed="false">
      <c r="A329" s="22" t="n">
        <v>45953</v>
      </c>
      <c r="B329" s="23" t="s">
        <v>1214</v>
      </c>
      <c r="C329" s="23" t="s">
        <v>1215</v>
      </c>
      <c r="D329" s="23" t="s">
        <v>98</v>
      </c>
      <c r="E329" s="23" t="s">
        <v>99</v>
      </c>
      <c r="F329" s="23" t="s">
        <v>100</v>
      </c>
      <c r="G329" s="23" t="s">
        <v>101</v>
      </c>
      <c r="H329" s="23" t="s">
        <v>377</v>
      </c>
      <c r="J329" s="24" t="n">
        <v>50</v>
      </c>
      <c r="K329" s="0" t="n">
        <v>17795</v>
      </c>
      <c r="L329" s="23" t="s">
        <v>92</v>
      </c>
      <c r="M329" s="0" t="n">
        <v>3</v>
      </c>
      <c r="N329" s="23" t="s">
        <v>93</v>
      </c>
      <c r="O329" s="0" t="n">
        <v>201</v>
      </c>
      <c r="P329" s="23" t="s">
        <v>94</v>
      </c>
      <c r="Q329" s="23" t="s">
        <v>1178</v>
      </c>
      <c r="R329" s="23" t="n">
        <f aca="false">YEAR(A329)</f>
        <v>2025</v>
      </c>
      <c r="S329" s="23" t="n">
        <f aca="false">IF(R329=2026,1,0)</f>
        <v>0</v>
      </c>
      <c r="T329" s="23" t="n">
        <f aca="false">IF(OR(P329="Individual",P329="Committee",P329="Union/Association",P329="Aggregated Unitemized Receipts"),1,0)</f>
        <v>1</v>
      </c>
      <c r="U329" s="0" t="str">
        <f aca="false">UPPER(TRIM(E329))</f>
        <v>MA</v>
      </c>
      <c r="V329" s="23" t="n">
        <f aca="false">IF(U329="MA",1,0)</f>
        <v>1</v>
      </c>
      <c r="W329" s="23" t="n">
        <f aca="false">IF(OR(ISNUMBER(SEARCH("malden",G329)),ISNUMBER(SEARCH("malden",H329))),1,0)</f>
        <v>0</v>
      </c>
      <c r="X329" s="23" t="n">
        <f aca="false">IF(AND(TRIM(G329)="",TRIM(H329)=""),1,0)</f>
        <v>0</v>
      </c>
    </row>
    <row r="330" customFormat="false" ht="15" hidden="false" customHeight="false" outlineLevel="0" collapsed="false">
      <c r="A330" s="22" t="n">
        <v>45946</v>
      </c>
      <c r="B330" s="23" t="s">
        <v>350</v>
      </c>
      <c r="C330" s="23" t="s">
        <v>351</v>
      </c>
      <c r="D330" s="23" t="s">
        <v>352</v>
      </c>
      <c r="E330" s="23" t="s">
        <v>99</v>
      </c>
      <c r="F330" s="23" t="s">
        <v>353</v>
      </c>
      <c r="G330" s="23" t="s">
        <v>354</v>
      </c>
      <c r="H330" s="23" t="s">
        <v>355</v>
      </c>
      <c r="J330" s="24" t="n">
        <v>147</v>
      </c>
      <c r="K330" s="0" t="n">
        <v>17795</v>
      </c>
      <c r="L330" s="23" t="s">
        <v>92</v>
      </c>
      <c r="M330" s="0" t="n">
        <v>3</v>
      </c>
      <c r="N330" s="23" t="s">
        <v>93</v>
      </c>
      <c r="O330" s="0" t="n">
        <v>201</v>
      </c>
      <c r="P330" s="23" t="s">
        <v>94</v>
      </c>
      <c r="Q330" s="23" t="s">
        <v>1216</v>
      </c>
      <c r="R330" s="23" t="n">
        <f aca="false">YEAR(A330)</f>
        <v>2025</v>
      </c>
      <c r="S330" s="23" t="n">
        <f aca="false">IF(R330=2026,1,0)</f>
        <v>0</v>
      </c>
      <c r="T330" s="23" t="n">
        <f aca="false">IF(OR(P330="Individual",P330="Committee",P330="Union/Association",P330="Aggregated Unitemized Receipts"),1,0)</f>
        <v>1</v>
      </c>
      <c r="U330" s="0" t="str">
        <f aca="false">UPPER(TRIM(E330))</f>
        <v>MA</v>
      </c>
      <c r="V330" s="23" t="n">
        <f aca="false">IF(U330="MA",1,0)</f>
        <v>1</v>
      </c>
      <c r="W330" s="23" t="n">
        <f aca="false">IF(OR(ISNUMBER(SEARCH("malden",G330)),ISNUMBER(SEARCH("malden",H330))),1,0)</f>
        <v>0</v>
      </c>
      <c r="X330" s="23" t="n">
        <f aca="false">IF(AND(TRIM(G330)="",TRIM(H330)=""),1,0)</f>
        <v>0</v>
      </c>
    </row>
    <row r="331" customFormat="false" ht="15" hidden="false" customHeight="false" outlineLevel="0" collapsed="false">
      <c r="A331" s="22" t="n">
        <v>45946</v>
      </c>
      <c r="B331" s="23" t="s">
        <v>1052</v>
      </c>
      <c r="C331" s="23" t="s">
        <v>1053</v>
      </c>
      <c r="D331" s="23" t="s">
        <v>1054</v>
      </c>
      <c r="E331" s="23" t="s">
        <v>304</v>
      </c>
      <c r="F331" s="23" t="s">
        <v>1055</v>
      </c>
      <c r="G331" s="23" t="s">
        <v>1056</v>
      </c>
      <c r="H331" s="23" t="s">
        <v>1057</v>
      </c>
      <c r="J331" s="24" t="n">
        <v>540</v>
      </c>
      <c r="K331" s="0" t="n">
        <v>17795</v>
      </c>
      <c r="L331" s="23" t="s">
        <v>92</v>
      </c>
      <c r="M331" s="0" t="n">
        <v>3</v>
      </c>
      <c r="N331" s="23" t="s">
        <v>93</v>
      </c>
      <c r="O331" s="0" t="n">
        <v>201</v>
      </c>
      <c r="P331" s="23" t="s">
        <v>94</v>
      </c>
      <c r="Q331" s="23" t="s">
        <v>1216</v>
      </c>
      <c r="R331" s="23" t="n">
        <f aca="false">YEAR(A331)</f>
        <v>2025</v>
      </c>
      <c r="S331" s="23" t="n">
        <f aca="false">IF(R331=2026,1,0)</f>
        <v>0</v>
      </c>
      <c r="T331" s="23" t="n">
        <f aca="false">IF(OR(P331="Individual",P331="Committee",P331="Union/Association",P331="Aggregated Unitemized Receipts"),1,0)</f>
        <v>1</v>
      </c>
      <c r="U331" s="0" t="str">
        <f aca="false">UPPER(TRIM(E331))</f>
        <v>MD</v>
      </c>
      <c r="V331" s="23" t="n">
        <f aca="false">IF(U331="MA",1,0)</f>
        <v>0</v>
      </c>
      <c r="W331" s="23" t="n">
        <f aca="false">IF(OR(ISNUMBER(SEARCH("malden",G331)),ISNUMBER(SEARCH("malden",H331))),1,0)</f>
        <v>0</v>
      </c>
      <c r="X331" s="23" t="n">
        <f aca="false">IF(AND(TRIM(G331)="",TRIM(H331)=""),1,0)</f>
        <v>0</v>
      </c>
    </row>
    <row r="332" customFormat="false" ht="15" hidden="false" customHeight="false" outlineLevel="0" collapsed="false">
      <c r="A332" s="22" t="n">
        <v>45946</v>
      </c>
      <c r="B332" s="23" t="s">
        <v>1217</v>
      </c>
      <c r="C332" s="23" t="s">
        <v>1218</v>
      </c>
      <c r="D332" s="23" t="s">
        <v>98</v>
      </c>
      <c r="E332" s="23" t="s">
        <v>99</v>
      </c>
      <c r="F332" s="23" t="s">
        <v>100</v>
      </c>
      <c r="J332" s="24" t="n">
        <v>40</v>
      </c>
      <c r="K332" s="0" t="n">
        <v>17795</v>
      </c>
      <c r="L332" s="23" t="s">
        <v>92</v>
      </c>
      <c r="M332" s="0" t="n">
        <v>3</v>
      </c>
      <c r="N332" s="23" t="s">
        <v>93</v>
      </c>
      <c r="O332" s="0" t="n">
        <v>201</v>
      </c>
      <c r="P332" s="23" t="s">
        <v>94</v>
      </c>
      <c r="Q332" s="23" t="s">
        <v>1216</v>
      </c>
      <c r="R332" s="23" t="n">
        <f aca="false">YEAR(A332)</f>
        <v>2025</v>
      </c>
      <c r="S332" s="23" t="n">
        <f aca="false">IF(R332=2026,1,0)</f>
        <v>0</v>
      </c>
      <c r="T332" s="23" t="n">
        <f aca="false">IF(OR(P332="Individual",P332="Committee",P332="Union/Association",P332="Aggregated Unitemized Receipts"),1,0)</f>
        <v>1</v>
      </c>
      <c r="U332" s="0" t="str">
        <f aca="false">UPPER(TRIM(E332))</f>
        <v>MA</v>
      </c>
      <c r="V332" s="23" t="n">
        <f aca="false">IF(U332="MA",1,0)</f>
        <v>1</v>
      </c>
      <c r="W332" s="23" t="n">
        <f aca="false">IF(OR(ISNUMBER(SEARCH("malden",G332)),ISNUMBER(SEARCH("malden",H332))),1,0)</f>
        <v>0</v>
      </c>
      <c r="X332" s="23" t="n">
        <f aca="false">IF(AND(TRIM(G332)="",TRIM(H332)=""),1,0)</f>
        <v>1</v>
      </c>
    </row>
    <row r="333" customFormat="false" ht="15" hidden="false" customHeight="false" outlineLevel="0" collapsed="false">
      <c r="A333" s="22" t="n">
        <v>45946</v>
      </c>
      <c r="B333" s="23" t="s">
        <v>1091</v>
      </c>
      <c r="C333" s="23" t="s">
        <v>1092</v>
      </c>
      <c r="D333" s="23" t="s">
        <v>1093</v>
      </c>
      <c r="E333" s="23" t="s">
        <v>1094</v>
      </c>
      <c r="F333" s="23" t="s">
        <v>1095</v>
      </c>
      <c r="G333" s="23" t="s">
        <v>121</v>
      </c>
      <c r="H333" s="23" t="s">
        <v>970</v>
      </c>
      <c r="J333" s="24" t="n">
        <v>240</v>
      </c>
      <c r="K333" s="0" t="n">
        <v>17795</v>
      </c>
      <c r="L333" s="23" t="s">
        <v>92</v>
      </c>
      <c r="M333" s="0" t="n">
        <v>3</v>
      </c>
      <c r="N333" s="23" t="s">
        <v>93</v>
      </c>
      <c r="O333" s="0" t="n">
        <v>201</v>
      </c>
      <c r="P333" s="23" t="s">
        <v>94</v>
      </c>
      <c r="Q333" s="23" t="s">
        <v>1216</v>
      </c>
      <c r="R333" s="23" t="n">
        <f aca="false">YEAR(A333)</f>
        <v>2025</v>
      </c>
      <c r="S333" s="23" t="n">
        <f aca="false">IF(R333=2026,1,0)</f>
        <v>0</v>
      </c>
      <c r="T333" s="23" t="n">
        <f aca="false">IF(OR(P333="Individual",P333="Committee",P333="Union/Association",P333="Aggregated Unitemized Receipts"),1,0)</f>
        <v>1</v>
      </c>
      <c r="U333" s="0" t="str">
        <f aca="false">UPPER(TRIM(E333))</f>
        <v>MN</v>
      </c>
      <c r="V333" s="23" t="n">
        <f aca="false">IF(U333="MA",1,0)</f>
        <v>0</v>
      </c>
      <c r="W333" s="23" t="n">
        <f aca="false">IF(OR(ISNUMBER(SEARCH("malden",G333)),ISNUMBER(SEARCH("malden",H333))),1,0)</f>
        <v>0</v>
      </c>
      <c r="X333" s="23" t="n">
        <f aca="false">IF(AND(TRIM(G333)="",TRIM(H333)=""),1,0)</f>
        <v>0</v>
      </c>
    </row>
    <row r="334" customFormat="false" ht="15" hidden="false" customHeight="false" outlineLevel="0" collapsed="false">
      <c r="A334" s="22" t="n">
        <v>45946</v>
      </c>
      <c r="B334" s="23" t="s">
        <v>591</v>
      </c>
      <c r="C334" s="23" t="s">
        <v>1219</v>
      </c>
      <c r="D334" s="23" t="s">
        <v>1220</v>
      </c>
      <c r="E334" s="23" t="s">
        <v>676</v>
      </c>
      <c r="F334" s="23" t="s">
        <v>1221</v>
      </c>
      <c r="G334" s="23" t="s">
        <v>91</v>
      </c>
      <c r="H334" s="23" t="s">
        <v>91</v>
      </c>
      <c r="J334" s="24" t="n">
        <v>80</v>
      </c>
      <c r="K334" s="0" t="n">
        <v>17795</v>
      </c>
      <c r="L334" s="23" t="s">
        <v>92</v>
      </c>
      <c r="M334" s="0" t="n">
        <v>3</v>
      </c>
      <c r="N334" s="23" t="s">
        <v>93</v>
      </c>
      <c r="O334" s="0" t="n">
        <v>201</v>
      </c>
      <c r="P334" s="23" t="s">
        <v>94</v>
      </c>
      <c r="Q334" s="23" t="s">
        <v>1216</v>
      </c>
      <c r="R334" s="23" t="n">
        <f aca="false">YEAR(A334)</f>
        <v>2025</v>
      </c>
      <c r="S334" s="23" t="n">
        <f aca="false">IF(R334=2026,1,0)</f>
        <v>0</v>
      </c>
      <c r="T334" s="23" t="n">
        <f aca="false">IF(OR(P334="Individual",P334="Committee",P334="Union/Association",P334="Aggregated Unitemized Receipts"),1,0)</f>
        <v>1</v>
      </c>
      <c r="U334" s="0" t="str">
        <f aca="false">UPPER(TRIM(E334))</f>
        <v>PA</v>
      </c>
      <c r="V334" s="23" t="n">
        <f aca="false">IF(U334="MA",1,0)</f>
        <v>0</v>
      </c>
      <c r="W334" s="23" t="n">
        <f aca="false">IF(OR(ISNUMBER(SEARCH("malden",G334)),ISNUMBER(SEARCH("malden",H334))),1,0)</f>
        <v>0</v>
      </c>
      <c r="X334" s="23" t="n">
        <f aca="false">IF(AND(TRIM(G334)="",TRIM(H334)=""),1,0)</f>
        <v>0</v>
      </c>
    </row>
    <row r="335" customFormat="false" ht="15" hidden="false" customHeight="false" outlineLevel="0" collapsed="false">
      <c r="A335" s="22" t="n">
        <v>45946</v>
      </c>
      <c r="B335" s="23" t="s">
        <v>1222</v>
      </c>
      <c r="C335" s="23" t="s">
        <v>1223</v>
      </c>
      <c r="D335" s="23" t="s">
        <v>488</v>
      </c>
      <c r="E335" s="23" t="s">
        <v>489</v>
      </c>
      <c r="F335" s="23" t="s">
        <v>1224</v>
      </c>
      <c r="G335" s="23" t="s">
        <v>1225</v>
      </c>
      <c r="H335" s="23" t="s">
        <v>1226</v>
      </c>
      <c r="J335" s="24" t="n">
        <v>50</v>
      </c>
      <c r="K335" s="0" t="n">
        <v>17795</v>
      </c>
      <c r="L335" s="23" t="s">
        <v>92</v>
      </c>
      <c r="M335" s="0" t="n">
        <v>3</v>
      </c>
      <c r="N335" s="23" t="s">
        <v>93</v>
      </c>
      <c r="O335" s="0" t="n">
        <v>201</v>
      </c>
      <c r="P335" s="23" t="s">
        <v>94</v>
      </c>
      <c r="Q335" s="23" t="s">
        <v>1216</v>
      </c>
      <c r="R335" s="23" t="n">
        <f aca="false">YEAR(A335)</f>
        <v>2025</v>
      </c>
      <c r="S335" s="23" t="n">
        <f aca="false">IF(R335=2026,1,0)</f>
        <v>0</v>
      </c>
      <c r="T335" s="23" t="n">
        <f aca="false">IF(OR(P335="Individual",P335="Committee",P335="Union/Association",P335="Aggregated Unitemized Receipts"),1,0)</f>
        <v>1</v>
      </c>
      <c r="U335" s="0" t="str">
        <f aca="false">UPPER(TRIM(E335))</f>
        <v>CO</v>
      </c>
      <c r="V335" s="23" t="n">
        <f aca="false">IF(U335="MA",1,0)</f>
        <v>0</v>
      </c>
      <c r="W335" s="23" t="n">
        <f aca="false">IF(OR(ISNUMBER(SEARCH("malden",G335)),ISNUMBER(SEARCH("malden",H335))),1,0)</f>
        <v>0</v>
      </c>
      <c r="X335" s="23" t="n">
        <f aca="false">IF(AND(TRIM(G335)="",TRIM(H335)=""),1,0)</f>
        <v>0</v>
      </c>
    </row>
    <row r="336" customFormat="false" ht="15" hidden="false" customHeight="false" outlineLevel="0" collapsed="false">
      <c r="A336" s="22" t="n">
        <v>45946</v>
      </c>
      <c r="B336" s="23" t="s">
        <v>1227</v>
      </c>
      <c r="C336" s="23" t="s">
        <v>1228</v>
      </c>
      <c r="D336" s="23" t="s">
        <v>593</v>
      </c>
      <c r="E336" s="23" t="s">
        <v>270</v>
      </c>
      <c r="F336" s="23" t="s">
        <v>1229</v>
      </c>
      <c r="G336" s="23" t="s">
        <v>209</v>
      </c>
      <c r="H336" s="23" t="s">
        <v>1230</v>
      </c>
      <c r="J336" s="24" t="n">
        <v>40</v>
      </c>
      <c r="K336" s="0" t="n">
        <v>17795</v>
      </c>
      <c r="L336" s="23" t="s">
        <v>92</v>
      </c>
      <c r="M336" s="0" t="n">
        <v>3</v>
      </c>
      <c r="N336" s="23" t="s">
        <v>93</v>
      </c>
      <c r="O336" s="0" t="n">
        <v>201</v>
      </c>
      <c r="P336" s="23" t="s">
        <v>94</v>
      </c>
      <c r="Q336" s="23" t="s">
        <v>1216</v>
      </c>
      <c r="R336" s="23" t="n">
        <f aca="false">YEAR(A336)</f>
        <v>2025</v>
      </c>
      <c r="S336" s="23" t="n">
        <f aca="false">IF(R336=2026,1,0)</f>
        <v>0</v>
      </c>
      <c r="T336" s="23" t="n">
        <f aca="false">IF(OR(P336="Individual",P336="Committee",P336="Union/Association",P336="Aggregated Unitemized Receipts"),1,0)</f>
        <v>1</v>
      </c>
      <c r="U336" s="0" t="str">
        <f aca="false">UPPER(TRIM(E336))</f>
        <v>OH</v>
      </c>
      <c r="V336" s="23" t="n">
        <f aca="false">IF(U336="MA",1,0)</f>
        <v>0</v>
      </c>
      <c r="W336" s="23" t="n">
        <f aca="false">IF(OR(ISNUMBER(SEARCH("malden",G336)),ISNUMBER(SEARCH("malden",H336))),1,0)</f>
        <v>0</v>
      </c>
      <c r="X336" s="23" t="n">
        <f aca="false">IF(AND(TRIM(G336)="",TRIM(H336)=""),1,0)</f>
        <v>0</v>
      </c>
    </row>
    <row r="337" customFormat="false" ht="15" hidden="false" customHeight="false" outlineLevel="0" collapsed="false">
      <c r="A337" s="22" t="n">
        <v>45946</v>
      </c>
      <c r="B337" s="23" t="s">
        <v>428</v>
      </c>
      <c r="C337" s="23" t="s">
        <v>429</v>
      </c>
      <c r="D337" s="23" t="s">
        <v>430</v>
      </c>
      <c r="E337" s="23" t="s">
        <v>431</v>
      </c>
      <c r="F337" s="23" t="s">
        <v>432</v>
      </c>
      <c r="G337" s="23" t="s">
        <v>433</v>
      </c>
      <c r="H337" s="23" t="s">
        <v>1231</v>
      </c>
      <c r="J337" s="24" t="n">
        <v>100</v>
      </c>
      <c r="K337" s="0" t="n">
        <v>17795</v>
      </c>
      <c r="L337" s="23" t="s">
        <v>92</v>
      </c>
      <c r="M337" s="0" t="n">
        <v>3</v>
      </c>
      <c r="N337" s="23" t="s">
        <v>93</v>
      </c>
      <c r="O337" s="0" t="n">
        <v>201</v>
      </c>
      <c r="P337" s="23" t="s">
        <v>94</v>
      </c>
      <c r="Q337" s="23" t="s">
        <v>1216</v>
      </c>
      <c r="R337" s="23" t="n">
        <f aca="false">YEAR(A337)</f>
        <v>2025</v>
      </c>
      <c r="S337" s="23" t="n">
        <f aca="false">IF(R337=2026,1,0)</f>
        <v>0</v>
      </c>
      <c r="T337" s="23" t="n">
        <f aca="false">IF(OR(P337="Individual",P337="Committee",P337="Union/Association",P337="Aggregated Unitemized Receipts"),1,0)</f>
        <v>1</v>
      </c>
      <c r="U337" s="0" t="str">
        <f aca="false">UPPER(TRIM(E337))</f>
        <v>OR</v>
      </c>
      <c r="V337" s="23" t="n">
        <f aca="false">IF(U337="MA",1,0)</f>
        <v>0</v>
      </c>
      <c r="W337" s="23" t="n">
        <f aca="false">IF(OR(ISNUMBER(SEARCH("malden",G337)),ISNUMBER(SEARCH("malden",H337))),1,0)</f>
        <v>0</v>
      </c>
      <c r="X337" s="23" t="n">
        <f aca="false">IF(AND(TRIM(G337)="",TRIM(H337)=""),1,0)</f>
        <v>0</v>
      </c>
    </row>
    <row r="338" customFormat="false" ht="15" hidden="false" customHeight="false" outlineLevel="0" collapsed="false">
      <c r="A338" s="22" t="n">
        <v>45946</v>
      </c>
      <c r="B338" s="23" t="s">
        <v>1232</v>
      </c>
      <c r="C338" s="23" t="s">
        <v>1233</v>
      </c>
      <c r="D338" s="23" t="s">
        <v>1234</v>
      </c>
      <c r="E338" s="23" t="s">
        <v>1235</v>
      </c>
      <c r="F338" s="23" t="s">
        <v>1236</v>
      </c>
      <c r="G338" s="23" t="s">
        <v>1237</v>
      </c>
      <c r="H338" s="23" t="s">
        <v>1238</v>
      </c>
      <c r="J338" s="24" t="n">
        <v>140</v>
      </c>
      <c r="K338" s="0" t="n">
        <v>17795</v>
      </c>
      <c r="L338" s="23" t="s">
        <v>92</v>
      </c>
      <c r="M338" s="0" t="n">
        <v>3</v>
      </c>
      <c r="N338" s="23" t="s">
        <v>93</v>
      </c>
      <c r="O338" s="0" t="n">
        <v>201</v>
      </c>
      <c r="P338" s="23" t="s">
        <v>94</v>
      </c>
      <c r="Q338" s="23" t="s">
        <v>1216</v>
      </c>
      <c r="R338" s="23" t="n">
        <f aca="false">YEAR(A338)</f>
        <v>2025</v>
      </c>
      <c r="S338" s="23" t="n">
        <f aca="false">IF(R338=2026,1,0)</f>
        <v>0</v>
      </c>
      <c r="T338" s="23" t="n">
        <f aca="false">IF(OR(P338="Individual",P338="Committee",P338="Union/Association",P338="Aggregated Unitemized Receipts"),1,0)</f>
        <v>1</v>
      </c>
      <c r="U338" s="0" t="str">
        <f aca="false">UPPER(TRIM(E338))</f>
        <v>MS</v>
      </c>
      <c r="V338" s="23" t="n">
        <f aca="false">IF(U338="MA",1,0)</f>
        <v>0</v>
      </c>
      <c r="W338" s="23" t="n">
        <f aca="false">IF(OR(ISNUMBER(SEARCH("malden",G338)),ISNUMBER(SEARCH("malden",H338))),1,0)</f>
        <v>0</v>
      </c>
      <c r="X338" s="23" t="n">
        <f aca="false">IF(AND(TRIM(G338)="",TRIM(H338)=""),1,0)</f>
        <v>0</v>
      </c>
    </row>
    <row r="339" customFormat="false" ht="15" hidden="false" customHeight="false" outlineLevel="0" collapsed="false">
      <c r="A339" s="22" t="n">
        <v>45946</v>
      </c>
      <c r="B339" s="23" t="s">
        <v>1239</v>
      </c>
      <c r="C339" s="23" t="s">
        <v>1240</v>
      </c>
      <c r="D339" s="23" t="s">
        <v>98</v>
      </c>
      <c r="E339" s="23" t="s">
        <v>99</v>
      </c>
      <c r="F339" s="23" t="s">
        <v>100</v>
      </c>
      <c r="G339" s="23" t="s">
        <v>1241</v>
      </c>
      <c r="H339" s="23" t="s">
        <v>455</v>
      </c>
      <c r="J339" s="24" t="n">
        <v>50</v>
      </c>
      <c r="K339" s="0" t="n">
        <v>17795</v>
      </c>
      <c r="L339" s="23" t="s">
        <v>92</v>
      </c>
      <c r="M339" s="0" t="n">
        <v>3</v>
      </c>
      <c r="N339" s="23" t="s">
        <v>93</v>
      </c>
      <c r="O339" s="0" t="n">
        <v>201</v>
      </c>
      <c r="P339" s="23" t="s">
        <v>94</v>
      </c>
      <c r="Q339" s="23" t="s">
        <v>1216</v>
      </c>
      <c r="R339" s="23" t="n">
        <f aca="false">YEAR(A339)</f>
        <v>2025</v>
      </c>
      <c r="S339" s="23" t="n">
        <f aca="false">IF(R339=2026,1,0)</f>
        <v>0</v>
      </c>
      <c r="T339" s="23" t="n">
        <f aca="false">IF(OR(P339="Individual",P339="Committee",P339="Union/Association",P339="Aggregated Unitemized Receipts"),1,0)</f>
        <v>1</v>
      </c>
      <c r="U339" s="0" t="str">
        <f aca="false">UPPER(TRIM(E339))</f>
        <v>MA</v>
      </c>
      <c r="V339" s="23" t="n">
        <f aca="false">IF(U339="MA",1,0)</f>
        <v>1</v>
      </c>
      <c r="W339" s="23" t="n">
        <f aca="false">IF(OR(ISNUMBER(SEARCH("malden",G339)),ISNUMBER(SEARCH("malden",H339))),1,0)</f>
        <v>0</v>
      </c>
      <c r="X339" s="23" t="n">
        <f aca="false">IF(AND(TRIM(G339)="",TRIM(H339)=""),1,0)</f>
        <v>0</v>
      </c>
    </row>
    <row r="340" customFormat="false" ht="15" hidden="false" customHeight="false" outlineLevel="0" collapsed="false">
      <c r="A340" s="22" t="n">
        <v>45939</v>
      </c>
      <c r="B340" s="23" t="s">
        <v>1242</v>
      </c>
      <c r="C340" s="23" t="s">
        <v>1243</v>
      </c>
      <c r="D340" s="23" t="s">
        <v>98</v>
      </c>
      <c r="E340" s="23" t="s">
        <v>99</v>
      </c>
      <c r="F340" s="23" t="s">
        <v>100</v>
      </c>
      <c r="G340" s="23" t="s">
        <v>110</v>
      </c>
      <c r="H340" s="23" t="s">
        <v>1244</v>
      </c>
      <c r="J340" s="24" t="n">
        <v>50</v>
      </c>
      <c r="K340" s="0" t="n">
        <v>17795</v>
      </c>
      <c r="L340" s="23" t="s">
        <v>92</v>
      </c>
      <c r="M340" s="0" t="n">
        <v>3</v>
      </c>
      <c r="N340" s="23" t="s">
        <v>93</v>
      </c>
      <c r="O340" s="0" t="n">
        <v>201</v>
      </c>
      <c r="P340" s="23" t="s">
        <v>94</v>
      </c>
      <c r="Q340" s="23" t="s">
        <v>1245</v>
      </c>
      <c r="R340" s="23" t="n">
        <f aca="false">YEAR(A340)</f>
        <v>2025</v>
      </c>
      <c r="S340" s="23" t="n">
        <f aca="false">IF(R340=2026,1,0)</f>
        <v>0</v>
      </c>
      <c r="T340" s="23" t="n">
        <f aca="false">IF(OR(P340="Individual",P340="Committee",P340="Union/Association",P340="Aggregated Unitemized Receipts"),1,0)</f>
        <v>1</v>
      </c>
      <c r="U340" s="0" t="str">
        <f aca="false">UPPER(TRIM(E340))</f>
        <v>MA</v>
      </c>
      <c r="V340" s="23" t="n">
        <f aca="false">IF(U340="MA",1,0)</f>
        <v>1</v>
      </c>
      <c r="W340" s="23" t="n">
        <f aca="false">IF(OR(ISNUMBER(SEARCH("malden",G340)),ISNUMBER(SEARCH("malden",H340))),1,0)</f>
        <v>0</v>
      </c>
      <c r="X340" s="23" t="n">
        <f aca="false">IF(AND(TRIM(G340)="",TRIM(H340)=""),1,0)</f>
        <v>0</v>
      </c>
    </row>
    <row r="341" customFormat="false" ht="15" hidden="false" customHeight="false" outlineLevel="0" collapsed="false">
      <c r="A341" s="22" t="n">
        <v>45939</v>
      </c>
      <c r="B341" s="23" t="s">
        <v>96</v>
      </c>
      <c r="C341" s="23" t="s">
        <v>97</v>
      </c>
      <c r="D341" s="23" t="s">
        <v>98</v>
      </c>
      <c r="E341" s="23" t="s">
        <v>99</v>
      </c>
      <c r="F341" s="23" t="s">
        <v>100</v>
      </c>
      <c r="G341" s="23" t="s">
        <v>101</v>
      </c>
      <c r="H341" s="23" t="s">
        <v>102</v>
      </c>
      <c r="J341" s="24" t="n">
        <v>50</v>
      </c>
      <c r="K341" s="0" t="n">
        <v>17795</v>
      </c>
      <c r="L341" s="23" t="s">
        <v>92</v>
      </c>
      <c r="M341" s="0" t="n">
        <v>3</v>
      </c>
      <c r="N341" s="23" t="s">
        <v>93</v>
      </c>
      <c r="O341" s="0" t="n">
        <v>201</v>
      </c>
      <c r="P341" s="23" t="s">
        <v>94</v>
      </c>
      <c r="Q341" s="23" t="s">
        <v>1245</v>
      </c>
      <c r="R341" s="23" t="n">
        <f aca="false">YEAR(A341)</f>
        <v>2025</v>
      </c>
      <c r="S341" s="23" t="n">
        <f aca="false">IF(R341=2026,1,0)</f>
        <v>0</v>
      </c>
      <c r="T341" s="23" t="n">
        <f aca="false">IF(OR(P341="Individual",P341="Committee",P341="Union/Association",P341="Aggregated Unitemized Receipts"),1,0)</f>
        <v>1</v>
      </c>
      <c r="U341" s="0" t="str">
        <f aca="false">UPPER(TRIM(E341))</f>
        <v>MA</v>
      </c>
      <c r="V341" s="23" t="n">
        <f aca="false">IF(U341="MA",1,0)</f>
        <v>1</v>
      </c>
      <c r="W341" s="23" t="n">
        <f aca="false">IF(OR(ISNUMBER(SEARCH("malden",G341)),ISNUMBER(SEARCH("malden",H341))),1,0)</f>
        <v>0</v>
      </c>
      <c r="X341" s="23" t="n">
        <f aca="false">IF(AND(TRIM(G341)="",TRIM(H341)=""),1,0)</f>
        <v>0</v>
      </c>
    </row>
    <row r="342" customFormat="false" ht="15" hidden="false" customHeight="false" outlineLevel="0" collapsed="false">
      <c r="A342" s="22" t="n">
        <v>45939</v>
      </c>
      <c r="B342" s="23" t="s">
        <v>1246</v>
      </c>
      <c r="C342" s="23" t="s">
        <v>1247</v>
      </c>
      <c r="D342" s="23" t="s">
        <v>450</v>
      </c>
      <c r="E342" s="23" t="s">
        <v>99</v>
      </c>
      <c r="F342" s="23" t="s">
        <v>1164</v>
      </c>
      <c r="G342" s="23" t="s">
        <v>661</v>
      </c>
      <c r="H342" s="23" t="s">
        <v>1248</v>
      </c>
      <c r="J342" s="24" t="n">
        <v>100</v>
      </c>
      <c r="K342" s="0" t="n">
        <v>17795</v>
      </c>
      <c r="L342" s="23" t="s">
        <v>92</v>
      </c>
      <c r="M342" s="0" t="n">
        <v>3</v>
      </c>
      <c r="N342" s="23" t="s">
        <v>93</v>
      </c>
      <c r="O342" s="0" t="n">
        <v>201</v>
      </c>
      <c r="P342" s="23" t="s">
        <v>94</v>
      </c>
      <c r="Q342" s="23" t="s">
        <v>1245</v>
      </c>
      <c r="R342" s="23" t="n">
        <f aca="false">YEAR(A342)</f>
        <v>2025</v>
      </c>
      <c r="S342" s="23" t="n">
        <f aca="false">IF(R342=2026,1,0)</f>
        <v>0</v>
      </c>
      <c r="T342" s="23" t="n">
        <f aca="false">IF(OR(P342="Individual",P342="Committee",P342="Union/Association",P342="Aggregated Unitemized Receipts"),1,0)</f>
        <v>1</v>
      </c>
      <c r="U342" s="0" t="str">
        <f aca="false">UPPER(TRIM(E342))</f>
        <v>MA</v>
      </c>
      <c r="V342" s="23" t="n">
        <f aca="false">IF(U342="MA",1,0)</f>
        <v>1</v>
      </c>
      <c r="W342" s="23" t="n">
        <f aca="false">IF(OR(ISNUMBER(SEARCH("malden",G342)),ISNUMBER(SEARCH("malden",H342))),1,0)</f>
        <v>0</v>
      </c>
      <c r="X342" s="23" t="n">
        <f aca="false">IF(AND(TRIM(G342)="",TRIM(H342)=""),1,0)</f>
        <v>0</v>
      </c>
    </row>
    <row r="343" customFormat="false" ht="15" hidden="false" customHeight="false" outlineLevel="0" collapsed="false">
      <c r="A343" s="22" t="n">
        <v>45939</v>
      </c>
      <c r="B343" s="23" t="s">
        <v>739</v>
      </c>
      <c r="C343" s="23" t="s">
        <v>740</v>
      </c>
      <c r="D343" s="23" t="s">
        <v>741</v>
      </c>
      <c r="E343" s="23" t="s">
        <v>742</v>
      </c>
      <c r="F343" s="23" t="s">
        <v>743</v>
      </c>
      <c r="G343" s="23" t="s">
        <v>744</v>
      </c>
      <c r="H343" s="23" t="s">
        <v>143</v>
      </c>
      <c r="J343" s="24" t="n">
        <v>150</v>
      </c>
      <c r="K343" s="0" t="n">
        <v>17795</v>
      </c>
      <c r="L343" s="23" t="s">
        <v>92</v>
      </c>
      <c r="M343" s="0" t="n">
        <v>1</v>
      </c>
      <c r="N343" s="23" t="s">
        <v>182</v>
      </c>
      <c r="O343" s="0" t="n">
        <v>201</v>
      </c>
      <c r="P343" s="23" t="s">
        <v>94</v>
      </c>
      <c r="Q343" s="23" t="s">
        <v>1245</v>
      </c>
      <c r="R343" s="23" t="n">
        <f aca="false">YEAR(A343)</f>
        <v>2025</v>
      </c>
      <c r="S343" s="23" t="n">
        <f aca="false">IF(R343=2026,1,0)</f>
        <v>0</v>
      </c>
      <c r="T343" s="23" t="n">
        <f aca="false">IF(OR(P343="Individual",P343="Committee",P343="Union/Association",P343="Aggregated Unitemized Receipts"),1,0)</f>
        <v>1</v>
      </c>
      <c r="U343" s="0" t="str">
        <f aca="false">UPPER(TRIM(E343))</f>
        <v>RI</v>
      </c>
      <c r="V343" s="23" t="n">
        <f aca="false">IF(U343="MA",1,0)</f>
        <v>0</v>
      </c>
      <c r="W343" s="23" t="n">
        <f aca="false">IF(OR(ISNUMBER(SEARCH("malden",G343)),ISNUMBER(SEARCH("malden",H343))),1,0)</f>
        <v>0</v>
      </c>
      <c r="X343" s="23" t="n">
        <f aca="false">IF(AND(TRIM(G343)="",TRIM(H343)=""),1,0)</f>
        <v>0</v>
      </c>
    </row>
    <row r="344" customFormat="false" ht="15" hidden="false" customHeight="false" outlineLevel="0" collapsed="false">
      <c r="A344" s="22" t="n">
        <v>45930</v>
      </c>
      <c r="B344" s="23" t="s">
        <v>618</v>
      </c>
      <c r="C344" s="23" t="s">
        <v>619</v>
      </c>
      <c r="D344" s="23" t="s">
        <v>620</v>
      </c>
      <c r="E344" s="23" t="s">
        <v>89</v>
      </c>
      <c r="F344" s="23" t="s">
        <v>621</v>
      </c>
      <c r="G344" s="23" t="s">
        <v>597</v>
      </c>
      <c r="H344" s="23" t="s">
        <v>622</v>
      </c>
      <c r="J344" s="24" t="n">
        <v>50</v>
      </c>
      <c r="K344" s="0" t="n">
        <v>17795</v>
      </c>
      <c r="L344" s="23" t="s">
        <v>92</v>
      </c>
      <c r="M344" s="0" t="n">
        <v>3</v>
      </c>
      <c r="N344" s="23" t="s">
        <v>93</v>
      </c>
      <c r="O344" s="0" t="n">
        <v>201</v>
      </c>
      <c r="P344" s="23" t="s">
        <v>94</v>
      </c>
      <c r="Q344" s="23" t="s">
        <v>1249</v>
      </c>
      <c r="R344" s="23" t="n">
        <f aca="false">YEAR(A344)</f>
        <v>2025</v>
      </c>
      <c r="S344" s="23" t="n">
        <f aca="false">IF(R344=2026,1,0)</f>
        <v>0</v>
      </c>
      <c r="T344" s="23" t="n">
        <f aca="false">IF(OR(P344="Individual",P344="Committee",P344="Union/Association",P344="Aggregated Unitemized Receipts"),1,0)</f>
        <v>1</v>
      </c>
      <c r="U344" s="0" t="str">
        <f aca="false">UPPER(TRIM(E344))</f>
        <v>NY</v>
      </c>
      <c r="V344" s="23" t="n">
        <f aca="false">IF(U344="MA",1,0)</f>
        <v>0</v>
      </c>
      <c r="W344" s="23" t="n">
        <f aca="false">IF(OR(ISNUMBER(SEARCH("malden",G344)),ISNUMBER(SEARCH("malden",H344))),1,0)</f>
        <v>0</v>
      </c>
      <c r="X344" s="23" t="n">
        <f aca="false">IF(AND(TRIM(G344)="",TRIM(H344)=""),1,0)</f>
        <v>0</v>
      </c>
    </row>
    <row r="345" customFormat="false" ht="15" hidden="false" customHeight="false" outlineLevel="0" collapsed="false">
      <c r="A345" s="22" t="n">
        <v>45930</v>
      </c>
      <c r="B345" s="23" t="s">
        <v>1250</v>
      </c>
      <c r="C345" s="23" t="s">
        <v>1251</v>
      </c>
      <c r="D345" s="23" t="s">
        <v>1252</v>
      </c>
      <c r="E345" s="23" t="s">
        <v>1253</v>
      </c>
      <c r="F345" s="23" t="s">
        <v>1254</v>
      </c>
      <c r="G345" s="23" t="s">
        <v>121</v>
      </c>
      <c r="H345" s="23" t="s">
        <v>1255</v>
      </c>
      <c r="J345" s="24" t="n">
        <v>25</v>
      </c>
      <c r="K345" s="0" t="n">
        <v>17795</v>
      </c>
      <c r="L345" s="23" t="s">
        <v>92</v>
      </c>
      <c r="M345" s="0" t="n">
        <v>3</v>
      </c>
      <c r="N345" s="23" t="s">
        <v>93</v>
      </c>
      <c r="O345" s="0" t="n">
        <v>201</v>
      </c>
      <c r="P345" s="23" t="s">
        <v>94</v>
      </c>
      <c r="Q345" s="23" t="s">
        <v>1249</v>
      </c>
      <c r="R345" s="23" t="n">
        <f aca="false">YEAR(A345)</f>
        <v>2025</v>
      </c>
      <c r="S345" s="23" t="n">
        <f aca="false">IF(R345=2026,1,0)</f>
        <v>0</v>
      </c>
      <c r="T345" s="23" t="n">
        <f aca="false">IF(OR(P345="Individual",P345="Committee",P345="Union/Association",P345="Aggregated Unitemized Receipts"),1,0)</f>
        <v>1</v>
      </c>
      <c r="U345" s="0" t="str">
        <f aca="false">UPPER(TRIM(E345))</f>
        <v>VA</v>
      </c>
      <c r="V345" s="23" t="n">
        <f aca="false">IF(U345="MA",1,0)</f>
        <v>0</v>
      </c>
      <c r="W345" s="23" t="n">
        <f aca="false">IF(OR(ISNUMBER(SEARCH("malden",G345)),ISNUMBER(SEARCH("malden",H345))),1,0)</f>
        <v>0</v>
      </c>
      <c r="X345" s="23" t="n">
        <f aca="false">IF(AND(TRIM(G345)="",TRIM(H345)=""),1,0)</f>
        <v>0</v>
      </c>
    </row>
    <row r="346" customFormat="false" ht="15" hidden="false" customHeight="false" outlineLevel="0" collapsed="false">
      <c r="A346" s="22" t="n">
        <v>45930</v>
      </c>
      <c r="B346" s="23" t="s">
        <v>1256</v>
      </c>
      <c r="C346" s="23" t="s">
        <v>1257</v>
      </c>
      <c r="D346" s="23" t="s">
        <v>593</v>
      </c>
      <c r="E346" s="23" t="s">
        <v>270</v>
      </c>
      <c r="F346" s="23" t="s">
        <v>808</v>
      </c>
      <c r="G346" s="23" t="s">
        <v>298</v>
      </c>
      <c r="H346" s="23" t="s">
        <v>1258</v>
      </c>
      <c r="J346" s="24" t="n">
        <v>25</v>
      </c>
      <c r="K346" s="0" t="n">
        <v>17795</v>
      </c>
      <c r="L346" s="23" t="s">
        <v>92</v>
      </c>
      <c r="M346" s="0" t="n">
        <v>3</v>
      </c>
      <c r="N346" s="23" t="s">
        <v>93</v>
      </c>
      <c r="O346" s="0" t="n">
        <v>201</v>
      </c>
      <c r="P346" s="23" t="s">
        <v>94</v>
      </c>
      <c r="Q346" s="23" t="s">
        <v>1249</v>
      </c>
      <c r="R346" s="23" t="n">
        <f aca="false">YEAR(A346)</f>
        <v>2025</v>
      </c>
      <c r="S346" s="23" t="n">
        <f aca="false">IF(R346=2026,1,0)</f>
        <v>0</v>
      </c>
      <c r="T346" s="23" t="n">
        <f aca="false">IF(OR(P346="Individual",P346="Committee",P346="Union/Association",P346="Aggregated Unitemized Receipts"),1,0)</f>
        <v>1</v>
      </c>
      <c r="U346" s="0" t="str">
        <f aca="false">UPPER(TRIM(E346))</f>
        <v>OH</v>
      </c>
      <c r="V346" s="23" t="n">
        <f aca="false">IF(U346="MA",1,0)</f>
        <v>0</v>
      </c>
      <c r="W346" s="23" t="n">
        <f aca="false">IF(OR(ISNUMBER(SEARCH("malden",G346)),ISNUMBER(SEARCH("malden",H346))),1,0)</f>
        <v>0</v>
      </c>
      <c r="X346" s="23" t="n">
        <f aca="false">IF(AND(TRIM(G346)="",TRIM(H346)=""),1,0)</f>
        <v>0</v>
      </c>
    </row>
    <row r="347" customFormat="false" ht="15" hidden="false" customHeight="false" outlineLevel="0" collapsed="false">
      <c r="A347" s="22" t="n">
        <v>45930</v>
      </c>
      <c r="B347" s="23" t="s">
        <v>1259</v>
      </c>
      <c r="C347" s="23" t="s">
        <v>1260</v>
      </c>
      <c r="D347" s="23" t="s">
        <v>1261</v>
      </c>
      <c r="E347" s="23" t="s">
        <v>1191</v>
      </c>
      <c r="F347" s="23" t="s">
        <v>1262</v>
      </c>
      <c r="G347" s="23" t="s">
        <v>121</v>
      </c>
      <c r="H347" s="23" t="s">
        <v>654</v>
      </c>
      <c r="J347" s="24" t="n">
        <v>25</v>
      </c>
      <c r="K347" s="0" t="n">
        <v>17795</v>
      </c>
      <c r="L347" s="23" t="s">
        <v>92</v>
      </c>
      <c r="M347" s="0" t="n">
        <v>3</v>
      </c>
      <c r="N347" s="23" t="s">
        <v>93</v>
      </c>
      <c r="O347" s="0" t="n">
        <v>201</v>
      </c>
      <c r="P347" s="23" t="s">
        <v>94</v>
      </c>
      <c r="Q347" s="23" t="s">
        <v>1249</v>
      </c>
      <c r="R347" s="23" t="n">
        <f aca="false">YEAR(A347)</f>
        <v>2025</v>
      </c>
      <c r="S347" s="23" t="n">
        <f aca="false">IF(R347=2026,1,0)</f>
        <v>0</v>
      </c>
      <c r="T347" s="23" t="n">
        <f aca="false">IF(OR(P347="Individual",P347="Committee",P347="Union/Association",P347="Aggregated Unitemized Receipts"),1,0)</f>
        <v>1</v>
      </c>
      <c r="U347" s="0" t="str">
        <f aca="false">UPPER(TRIM(E347))</f>
        <v>MI</v>
      </c>
      <c r="V347" s="23" t="n">
        <f aca="false">IF(U347="MA",1,0)</f>
        <v>0</v>
      </c>
      <c r="W347" s="23" t="n">
        <f aca="false">IF(OR(ISNUMBER(SEARCH("malden",G347)),ISNUMBER(SEARCH("malden",H347))),1,0)</f>
        <v>0</v>
      </c>
      <c r="X347" s="23" t="n">
        <f aca="false">IF(AND(TRIM(G347)="",TRIM(H347)=""),1,0)</f>
        <v>0</v>
      </c>
    </row>
    <row r="348" customFormat="false" ht="15" hidden="false" customHeight="false" outlineLevel="0" collapsed="false">
      <c r="A348" s="22" t="n">
        <v>45930</v>
      </c>
      <c r="B348" s="23" t="s">
        <v>1005</v>
      </c>
      <c r="C348" s="23" t="s">
        <v>1006</v>
      </c>
      <c r="D348" s="23" t="s">
        <v>98</v>
      </c>
      <c r="E348" s="23" t="s">
        <v>99</v>
      </c>
      <c r="F348" s="23" t="s">
        <v>100</v>
      </c>
      <c r="G348" s="23" t="s">
        <v>298</v>
      </c>
      <c r="H348" s="23" t="s">
        <v>138</v>
      </c>
      <c r="J348" s="24" t="n">
        <v>50</v>
      </c>
      <c r="K348" s="0" t="n">
        <v>17795</v>
      </c>
      <c r="L348" s="23" t="s">
        <v>92</v>
      </c>
      <c r="M348" s="0" t="n">
        <v>3</v>
      </c>
      <c r="N348" s="23" t="s">
        <v>93</v>
      </c>
      <c r="O348" s="0" t="n">
        <v>201</v>
      </c>
      <c r="P348" s="23" t="s">
        <v>94</v>
      </c>
      <c r="Q348" s="23" t="s">
        <v>1249</v>
      </c>
      <c r="R348" s="23" t="n">
        <f aca="false">YEAR(A348)</f>
        <v>2025</v>
      </c>
      <c r="S348" s="23" t="n">
        <f aca="false">IF(R348=2026,1,0)</f>
        <v>0</v>
      </c>
      <c r="T348" s="23" t="n">
        <f aca="false">IF(OR(P348="Individual",P348="Committee",P348="Union/Association",P348="Aggregated Unitemized Receipts"),1,0)</f>
        <v>1</v>
      </c>
      <c r="U348" s="0" t="str">
        <f aca="false">UPPER(TRIM(E348))</f>
        <v>MA</v>
      </c>
      <c r="V348" s="23" t="n">
        <f aca="false">IF(U348="MA",1,0)</f>
        <v>1</v>
      </c>
      <c r="W348" s="23" t="n">
        <f aca="false">IF(OR(ISNUMBER(SEARCH("malden",G348)),ISNUMBER(SEARCH("malden",H348))),1,0)</f>
        <v>1</v>
      </c>
      <c r="X348" s="23" t="n">
        <f aca="false">IF(AND(TRIM(G348)="",TRIM(H348)=""),1,0)</f>
        <v>0</v>
      </c>
    </row>
    <row r="349" customFormat="false" ht="15" hidden="false" customHeight="false" outlineLevel="0" collapsed="false">
      <c r="A349" s="22" t="n">
        <v>45930</v>
      </c>
      <c r="B349" s="23" t="s">
        <v>1038</v>
      </c>
      <c r="C349" s="23" t="s">
        <v>1039</v>
      </c>
      <c r="D349" s="23" t="s">
        <v>98</v>
      </c>
      <c r="E349" s="23" t="s">
        <v>99</v>
      </c>
      <c r="F349" s="23" t="s">
        <v>100</v>
      </c>
      <c r="G349" s="23" t="s">
        <v>348</v>
      </c>
      <c r="H349" s="23" t="s">
        <v>1040</v>
      </c>
      <c r="J349" s="24" t="n">
        <v>100</v>
      </c>
      <c r="K349" s="0" t="n">
        <v>17795</v>
      </c>
      <c r="L349" s="23" t="s">
        <v>92</v>
      </c>
      <c r="M349" s="0" t="n">
        <v>3</v>
      </c>
      <c r="N349" s="23" t="s">
        <v>93</v>
      </c>
      <c r="O349" s="0" t="n">
        <v>201</v>
      </c>
      <c r="P349" s="23" t="s">
        <v>94</v>
      </c>
      <c r="Q349" s="23" t="s">
        <v>1249</v>
      </c>
      <c r="R349" s="23" t="n">
        <f aca="false">YEAR(A349)</f>
        <v>2025</v>
      </c>
      <c r="S349" s="23" t="n">
        <f aca="false">IF(R349=2026,1,0)</f>
        <v>0</v>
      </c>
      <c r="T349" s="23" t="n">
        <f aca="false">IF(OR(P349="Individual",P349="Committee",P349="Union/Association",P349="Aggregated Unitemized Receipts"),1,0)</f>
        <v>1</v>
      </c>
      <c r="U349" s="0" t="str">
        <f aca="false">UPPER(TRIM(E349))</f>
        <v>MA</v>
      </c>
      <c r="V349" s="23" t="n">
        <f aca="false">IF(U349="MA",1,0)</f>
        <v>1</v>
      </c>
      <c r="W349" s="23" t="n">
        <f aca="false">IF(OR(ISNUMBER(SEARCH("malden",G349)),ISNUMBER(SEARCH("malden",H349))),1,0)</f>
        <v>0</v>
      </c>
      <c r="X349" s="23" t="n">
        <f aca="false">IF(AND(TRIM(G349)="",TRIM(H349)=""),1,0)</f>
        <v>0</v>
      </c>
    </row>
    <row r="350" customFormat="false" ht="15" hidden="false" customHeight="false" outlineLevel="0" collapsed="false">
      <c r="A350" s="22" t="n">
        <v>45903</v>
      </c>
      <c r="B350" s="23" t="s">
        <v>699</v>
      </c>
      <c r="C350" s="23" t="s">
        <v>700</v>
      </c>
      <c r="D350" s="23" t="s">
        <v>450</v>
      </c>
      <c r="E350" s="23" t="s">
        <v>99</v>
      </c>
      <c r="F350" s="23" t="s">
        <v>701</v>
      </c>
      <c r="G350" s="23" t="s">
        <v>1263</v>
      </c>
      <c r="H350" s="23" t="s">
        <v>1264</v>
      </c>
      <c r="J350" s="24" t="n">
        <v>50</v>
      </c>
      <c r="K350" s="0" t="n">
        <v>17795</v>
      </c>
      <c r="L350" s="23" t="s">
        <v>92</v>
      </c>
      <c r="M350" s="0" t="n">
        <v>3</v>
      </c>
      <c r="N350" s="23" t="s">
        <v>93</v>
      </c>
      <c r="O350" s="0" t="n">
        <v>201</v>
      </c>
      <c r="P350" s="23" t="s">
        <v>94</v>
      </c>
      <c r="Q350" s="23" t="s">
        <v>1265</v>
      </c>
      <c r="R350" s="23" t="n">
        <f aca="false">YEAR(A350)</f>
        <v>2025</v>
      </c>
      <c r="S350" s="23" t="n">
        <f aca="false">IF(R350=2026,1,0)</f>
        <v>0</v>
      </c>
      <c r="T350" s="23" t="n">
        <f aca="false">IF(OR(P350="Individual",P350="Committee",P350="Union/Association",P350="Aggregated Unitemized Receipts"),1,0)</f>
        <v>1</v>
      </c>
      <c r="U350" s="0" t="str">
        <f aca="false">UPPER(TRIM(E350))</f>
        <v>MA</v>
      </c>
      <c r="V350" s="23" t="n">
        <f aca="false">IF(U350="MA",1,0)</f>
        <v>1</v>
      </c>
      <c r="W350" s="23" t="n">
        <f aca="false">IF(OR(ISNUMBER(SEARCH("malden",G350)),ISNUMBER(SEARCH("malden",H350))),1,0)</f>
        <v>0</v>
      </c>
      <c r="X350" s="23" t="n">
        <f aca="false">IF(AND(TRIM(G350)="",TRIM(H350)=""),1,0)</f>
        <v>0</v>
      </c>
    </row>
    <row r="351" customFormat="false" ht="15" hidden="false" customHeight="false" outlineLevel="0" collapsed="false">
      <c r="A351" s="22" t="n">
        <v>45903</v>
      </c>
      <c r="B351" s="23" t="s">
        <v>900</v>
      </c>
      <c r="C351" s="23" t="s">
        <v>901</v>
      </c>
      <c r="D351" s="23" t="s">
        <v>902</v>
      </c>
      <c r="E351" s="23" t="s">
        <v>99</v>
      </c>
      <c r="F351" s="23" t="s">
        <v>903</v>
      </c>
      <c r="G351" s="23" t="s">
        <v>812</v>
      </c>
      <c r="H351" s="23" t="s">
        <v>143</v>
      </c>
      <c r="J351" s="24" t="n">
        <v>75</v>
      </c>
      <c r="K351" s="0" t="n">
        <v>17795</v>
      </c>
      <c r="L351" s="23" t="s">
        <v>92</v>
      </c>
      <c r="M351" s="0" t="n">
        <v>3</v>
      </c>
      <c r="N351" s="23" t="s">
        <v>93</v>
      </c>
      <c r="O351" s="0" t="n">
        <v>201</v>
      </c>
      <c r="P351" s="23" t="s">
        <v>94</v>
      </c>
      <c r="Q351" s="23" t="s">
        <v>1265</v>
      </c>
      <c r="R351" s="23" t="n">
        <f aca="false">YEAR(A351)</f>
        <v>2025</v>
      </c>
      <c r="S351" s="23" t="n">
        <f aca="false">IF(R351=2026,1,0)</f>
        <v>0</v>
      </c>
      <c r="T351" s="23" t="n">
        <f aca="false">IF(OR(P351="Individual",P351="Committee",P351="Union/Association",P351="Aggregated Unitemized Receipts"),1,0)</f>
        <v>1</v>
      </c>
      <c r="U351" s="0" t="str">
        <f aca="false">UPPER(TRIM(E351))</f>
        <v>MA</v>
      </c>
      <c r="V351" s="23" t="n">
        <f aca="false">IF(U351="MA",1,0)</f>
        <v>1</v>
      </c>
      <c r="W351" s="23" t="n">
        <f aca="false">IF(OR(ISNUMBER(SEARCH("malden",G351)),ISNUMBER(SEARCH("malden",H351))),1,0)</f>
        <v>0</v>
      </c>
      <c r="X351" s="23" t="n">
        <f aca="false">IF(AND(TRIM(G351)="",TRIM(H351)=""),1,0)</f>
        <v>0</v>
      </c>
    </row>
    <row r="352" customFormat="false" ht="15" hidden="false" customHeight="false" outlineLevel="0" collapsed="false">
      <c r="A352" s="22" t="n">
        <v>45903</v>
      </c>
      <c r="B352" s="23" t="s">
        <v>1266</v>
      </c>
      <c r="C352" s="23" t="s">
        <v>1267</v>
      </c>
      <c r="D352" s="23" t="s">
        <v>98</v>
      </c>
      <c r="E352" s="23" t="s">
        <v>99</v>
      </c>
      <c r="F352" s="23" t="s">
        <v>100</v>
      </c>
      <c r="G352" s="23" t="s">
        <v>1268</v>
      </c>
      <c r="H352" s="23" t="s">
        <v>143</v>
      </c>
      <c r="J352" s="24" t="n">
        <v>100</v>
      </c>
      <c r="K352" s="0" t="n">
        <v>17795</v>
      </c>
      <c r="L352" s="23" t="s">
        <v>92</v>
      </c>
      <c r="M352" s="0" t="n">
        <v>3</v>
      </c>
      <c r="N352" s="23" t="s">
        <v>93</v>
      </c>
      <c r="O352" s="0" t="n">
        <v>201</v>
      </c>
      <c r="P352" s="23" t="s">
        <v>94</v>
      </c>
      <c r="Q352" s="23" t="s">
        <v>1265</v>
      </c>
      <c r="R352" s="23" t="n">
        <f aca="false">YEAR(A352)</f>
        <v>2025</v>
      </c>
      <c r="S352" s="23" t="n">
        <f aca="false">IF(R352=2026,1,0)</f>
        <v>0</v>
      </c>
      <c r="T352" s="23" t="n">
        <f aca="false">IF(OR(P352="Individual",P352="Committee",P352="Union/Association",P352="Aggregated Unitemized Receipts"),1,0)</f>
        <v>1</v>
      </c>
      <c r="U352" s="0" t="str">
        <f aca="false">UPPER(TRIM(E352))</f>
        <v>MA</v>
      </c>
      <c r="V352" s="23" t="n">
        <f aca="false">IF(U352="MA",1,0)</f>
        <v>1</v>
      </c>
      <c r="W352" s="23" t="n">
        <f aca="false">IF(OR(ISNUMBER(SEARCH("malden",G352)),ISNUMBER(SEARCH("malden",H352))),1,0)</f>
        <v>0</v>
      </c>
      <c r="X352" s="23" t="n">
        <f aca="false">IF(AND(TRIM(G352)="",TRIM(H352)=""),1,0)</f>
        <v>0</v>
      </c>
    </row>
    <row r="353" customFormat="false" ht="15" hidden="false" customHeight="false" outlineLevel="0" collapsed="false">
      <c r="A353" s="22" t="n">
        <v>45903</v>
      </c>
      <c r="B353" s="23" t="s">
        <v>1121</v>
      </c>
      <c r="C353" s="23" t="s">
        <v>1122</v>
      </c>
      <c r="D353" s="23" t="s">
        <v>1123</v>
      </c>
      <c r="E353" s="23" t="s">
        <v>257</v>
      </c>
      <c r="F353" s="23" t="s">
        <v>1124</v>
      </c>
      <c r="G353" s="23" t="s">
        <v>121</v>
      </c>
      <c r="H353" s="23" t="s">
        <v>1125</v>
      </c>
      <c r="J353" s="24" t="n">
        <v>50</v>
      </c>
      <c r="K353" s="0" t="n">
        <v>17795</v>
      </c>
      <c r="L353" s="23" t="s">
        <v>92</v>
      </c>
      <c r="M353" s="0" t="n">
        <v>3</v>
      </c>
      <c r="N353" s="23" t="s">
        <v>93</v>
      </c>
      <c r="O353" s="0" t="n">
        <v>201</v>
      </c>
      <c r="P353" s="23" t="s">
        <v>94</v>
      </c>
      <c r="Q353" s="23" t="s">
        <v>1265</v>
      </c>
      <c r="R353" s="23" t="n">
        <f aca="false">YEAR(A353)</f>
        <v>2025</v>
      </c>
      <c r="S353" s="23" t="n">
        <f aca="false">IF(R353=2026,1,0)</f>
        <v>0</v>
      </c>
      <c r="T353" s="23" t="n">
        <f aca="false">IF(OR(P353="Individual",P353="Committee",P353="Union/Association",P353="Aggregated Unitemized Receipts"),1,0)</f>
        <v>1</v>
      </c>
      <c r="U353" s="0" t="str">
        <f aca="false">UPPER(TRIM(E353))</f>
        <v>CA</v>
      </c>
      <c r="V353" s="23" t="n">
        <f aca="false">IF(U353="MA",1,0)</f>
        <v>0</v>
      </c>
      <c r="W353" s="23" t="n">
        <f aca="false">IF(OR(ISNUMBER(SEARCH("malden",G353)),ISNUMBER(SEARCH("malden",H353))),1,0)</f>
        <v>0</v>
      </c>
      <c r="X353" s="23" t="n">
        <f aca="false">IF(AND(TRIM(G353)="",TRIM(H353)=""),1,0)</f>
        <v>0</v>
      </c>
    </row>
    <row r="354" customFormat="false" ht="15" hidden="false" customHeight="false" outlineLevel="0" collapsed="false">
      <c r="A354" s="22" t="n">
        <v>45903</v>
      </c>
      <c r="B354" s="23" t="s">
        <v>1131</v>
      </c>
      <c r="C354" s="23" t="s">
        <v>1132</v>
      </c>
      <c r="D354" s="23" t="s">
        <v>269</v>
      </c>
      <c r="E354" s="23" t="s">
        <v>270</v>
      </c>
      <c r="F354" s="23" t="s">
        <v>271</v>
      </c>
      <c r="G354" s="23" t="s">
        <v>174</v>
      </c>
      <c r="H354" s="23" t="s">
        <v>174</v>
      </c>
      <c r="J354" s="24" t="n">
        <v>1000</v>
      </c>
      <c r="K354" s="0" t="n">
        <v>17795</v>
      </c>
      <c r="L354" s="23" t="s">
        <v>92</v>
      </c>
      <c r="M354" s="0" t="n">
        <v>3</v>
      </c>
      <c r="N354" s="23" t="s">
        <v>93</v>
      </c>
      <c r="O354" s="0" t="n">
        <v>201</v>
      </c>
      <c r="P354" s="23" t="s">
        <v>94</v>
      </c>
      <c r="Q354" s="23" t="s">
        <v>1265</v>
      </c>
      <c r="R354" s="23" t="n">
        <f aca="false">YEAR(A354)</f>
        <v>2025</v>
      </c>
      <c r="S354" s="23" t="n">
        <f aca="false">IF(R354=2026,1,0)</f>
        <v>0</v>
      </c>
      <c r="T354" s="23" t="n">
        <f aca="false">IF(OR(P354="Individual",P354="Committee",P354="Union/Association",P354="Aggregated Unitemized Receipts"),1,0)</f>
        <v>1</v>
      </c>
      <c r="U354" s="0" t="str">
        <f aca="false">UPPER(TRIM(E354))</f>
        <v>OH</v>
      </c>
      <c r="V354" s="23" t="n">
        <f aca="false">IF(U354="MA",1,0)</f>
        <v>0</v>
      </c>
      <c r="W354" s="23" t="n">
        <f aca="false">IF(OR(ISNUMBER(SEARCH("malden",G354)),ISNUMBER(SEARCH("malden",H354))),1,0)</f>
        <v>0</v>
      </c>
      <c r="X354" s="23" t="n">
        <f aca="false">IF(AND(TRIM(G354)="",TRIM(H354)=""),1,0)</f>
        <v>0</v>
      </c>
    </row>
    <row r="355" customFormat="false" ht="15" hidden="false" customHeight="false" outlineLevel="0" collapsed="false">
      <c r="A355" s="22" t="n">
        <v>45889</v>
      </c>
      <c r="B355" s="23" t="s">
        <v>982</v>
      </c>
      <c r="C355" s="23" t="s">
        <v>983</v>
      </c>
      <c r="D355" s="23" t="s">
        <v>98</v>
      </c>
      <c r="E355" s="23" t="s">
        <v>99</v>
      </c>
      <c r="F355" s="23" t="s">
        <v>100</v>
      </c>
      <c r="G355" s="23" t="s">
        <v>984</v>
      </c>
      <c r="H355" s="23" t="s">
        <v>985</v>
      </c>
      <c r="J355" s="24" t="n">
        <v>50</v>
      </c>
      <c r="K355" s="0" t="n">
        <v>17795</v>
      </c>
      <c r="L355" s="23" t="s">
        <v>92</v>
      </c>
      <c r="M355" s="0" t="n">
        <v>3</v>
      </c>
      <c r="N355" s="23" t="s">
        <v>93</v>
      </c>
      <c r="O355" s="0" t="n">
        <v>201</v>
      </c>
      <c r="P355" s="23" t="s">
        <v>94</v>
      </c>
      <c r="Q355" s="23" t="s">
        <v>1269</v>
      </c>
      <c r="R355" s="23" t="n">
        <f aca="false">YEAR(A355)</f>
        <v>2025</v>
      </c>
      <c r="S355" s="23" t="n">
        <f aca="false">IF(R355=2026,1,0)</f>
        <v>0</v>
      </c>
      <c r="T355" s="23" t="n">
        <f aca="false">IF(OR(P355="Individual",P355="Committee",P355="Union/Association",P355="Aggregated Unitemized Receipts"),1,0)</f>
        <v>1</v>
      </c>
      <c r="U355" s="0" t="str">
        <f aca="false">UPPER(TRIM(E355))</f>
        <v>MA</v>
      </c>
      <c r="V355" s="23" t="n">
        <f aca="false">IF(U355="MA",1,0)</f>
        <v>1</v>
      </c>
      <c r="W355" s="23" t="n">
        <f aca="false">IF(OR(ISNUMBER(SEARCH("malden",G355)),ISNUMBER(SEARCH("malden",H355))),1,0)</f>
        <v>0</v>
      </c>
      <c r="X355" s="23" t="n">
        <f aca="false">IF(AND(TRIM(G355)="",TRIM(H355)=""),1,0)</f>
        <v>0</v>
      </c>
    </row>
    <row r="356" customFormat="false" ht="15" hidden="false" customHeight="false" outlineLevel="0" collapsed="false">
      <c r="A356" s="22" t="n">
        <v>45889</v>
      </c>
      <c r="B356" s="23" t="s">
        <v>1270</v>
      </c>
      <c r="C356" s="23" t="s">
        <v>570</v>
      </c>
      <c r="D356" s="23" t="s">
        <v>571</v>
      </c>
      <c r="E356" s="23" t="s">
        <v>99</v>
      </c>
      <c r="F356" s="23" t="s">
        <v>572</v>
      </c>
      <c r="J356" s="24" t="n">
        <v>500</v>
      </c>
      <c r="K356" s="0" t="n">
        <v>17795</v>
      </c>
      <c r="L356" s="23" t="s">
        <v>92</v>
      </c>
      <c r="M356" s="0" t="n">
        <v>1</v>
      </c>
      <c r="N356" s="23" t="s">
        <v>182</v>
      </c>
      <c r="O356" s="0" t="n">
        <v>202</v>
      </c>
      <c r="P356" s="23" t="s">
        <v>206</v>
      </c>
      <c r="Q356" s="23" t="s">
        <v>1269</v>
      </c>
      <c r="R356" s="23" t="n">
        <f aca="false">YEAR(A356)</f>
        <v>2025</v>
      </c>
      <c r="S356" s="23" t="n">
        <f aca="false">IF(R356=2026,1,0)</f>
        <v>0</v>
      </c>
      <c r="T356" s="23" t="n">
        <f aca="false">IF(OR(P356="Individual",P356="Committee",P356="Union/Association",P356="Aggregated Unitemized Receipts"),1,0)</f>
        <v>1</v>
      </c>
      <c r="U356" s="0" t="str">
        <f aca="false">UPPER(TRIM(E356))</f>
        <v>MA</v>
      </c>
      <c r="V356" s="23" t="n">
        <f aca="false">IF(U356="MA",1,0)</f>
        <v>1</v>
      </c>
      <c r="W356" s="23" t="n">
        <f aca="false">IF(OR(ISNUMBER(SEARCH("malden",G356)),ISNUMBER(SEARCH("malden",H356))),1,0)</f>
        <v>0</v>
      </c>
      <c r="X356" s="23" t="n">
        <f aca="false">IF(AND(TRIM(G356)="",TRIM(H356)=""),1,0)</f>
        <v>1</v>
      </c>
    </row>
    <row r="357" customFormat="false" ht="15" hidden="false" customHeight="false" outlineLevel="0" collapsed="false">
      <c r="A357" s="22" t="n">
        <v>45889</v>
      </c>
      <c r="B357" s="23" t="s">
        <v>246</v>
      </c>
      <c r="C357" s="23" t="s">
        <v>247</v>
      </c>
      <c r="D357" s="23" t="s">
        <v>98</v>
      </c>
      <c r="E357" s="23" t="s">
        <v>99</v>
      </c>
      <c r="F357" s="23" t="s">
        <v>100</v>
      </c>
      <c r="G357" s="23" t="s">
        <v>812</v>
      </c>
      <c r="H357" s="23" t="s">
        <v>813</v>
      </c>
      <c r="J357" s="24" t="n">
        <v>50</v>
      </c>
      <c r="K357" s="0" t="n">
        <v>17795</v>
      </c>
      <c r="L357" s="23" t="s">
        <v>92</v>
      </c>
      <c r="M357" s="0" t="n">
        <v>3</v>
      </c>
      <c r="N357" s="23" t="s">
        <v>93</v>
      </c>
      <c r="O357" s="0" t="n">
        <v>201</v>
      </c>
      <c r="P357" s="23" t="s">
        <v>94</v>
      </c>
      <c r="Q357" s="23" t="s">
        <v>1269</v>
      </c>
      <c r="R357" s="23" t="n">
        <f aca="false">YEAR(A357)</f>
        <v>2025</v>
      </c>
      <c r="S357" s="23" t="n">
        <f aca="false">IF(R357=2026,1,0)</f>
        <v>0</v>
      </c>
      <c r="T357" s="23" t="n">
        <f aca="false">IF(OR(P357="Individual",P357="Committee",P357="Union/Association",P357="Aggregated Unitemized Receipts"),1,0)</f>
        <v>1</v>
      </c>
      <c r="U357" s="0" t="str">
        <f aca="false">UPPER(TRIM(E357))</f>
        <v>MA</v>
      </c>
      <c r="V357" s="23" t="n">
        <f aca="false">IF(U357="MA",1,0)</f>
        <v>1</v>
      </c>
      <c r="W357" s="23" t="n">
        <f aca="false">IF(OR(ISNUMBER(SEARCH("malden",G357)),ISNUMBER(SEARCH("malden",H357))),1,0)</f>
        <v>0</v>
      </c>
      <c r="X357" s="23" t="n">
        <f aca="false">IF(AND(TRIM(G357)="",TRIM(H357)=""),1,0)</f>
        <v>0</v>
      </c>
    </row>
    <row r="358" customFormat="false" ht="15" hidden="false" customHeight="false" outlineLevel="0" collapsed="false">
      <c r="A358" s="22" t="n">
        <v>45844</v>
      </c>
      <c r="B358" s="23" t="s">
        <v>1271</v>
      </c>
      <c r="C358" s="23" t="s">
        <v>1272</v>
      </c>
      <c r="D358" s="23" t="s">
        <v>98</v>
      </c>
      <c r="E358" s="23" t="s">
        <v>99</v>
      </c>
      <c r="F358" s="23" t="s">
        <v>100</v>
      </c>
      <c r="G358" s="23" t="s">
        <v>166</v>
      </c>
      <c r="H358" s="23" t="s">
        <v>143</v>
      </c>
      <c r="J358" s="24" t="n">
        <v>50</v>
      </c>
      <c r="K358" s="0" t="n">
        <v>17795</v>
      </c>
      <c r="L358" s="23" t="s">
        <v>92</v>
      </c>
      <c r="M358" s="0" t="n">
        <v>3</v>
      </c>
      <c r="N358" s="23" t="s">
        <v>93</v>
      </c>
      <c r="O358" s="0" t="n">
        <v>201</v>
      </c>
      <c r="P358" s="23" t="s">
        <v>94</v>
      </c>
      <c r="Q358" s="23" t="s">
        <v>1273</v>
      </c>
      <c r="R358" s="23" t="n">
        <f aca="false">YEAR(A358)</f>
        <v>2025</v>
      </c>
      <c r="S358" s="23" t="n">
        <f aca="false">IF(R358=2026,1,0)</f>
        <v>0</v>
      </c>
      <c r="T358" s="23" t="n">
        <f aca="false">IF(OR(P358="Individual",P358="Committee",P358="Union/Association",P358="Aggregated Unitemized Receipts"),1,0)</f>
        <v>1</v>
      </c>
      <c r="U358" s="0" t="str">
        <f aca="false">UPPER(TRIM(E358))</f>
        <v>MA</v>
      </c>
      <c r="V358" s="23" t="n">
        <f aca="false">IF(U358="MA",1,0)</f>
        <v>1</v>
      </c>
      <c r="W358" s="23" t="n">
        <f aca="false">IF(OR(ISNUMBER(SEARCH("malden",G358)),ISNUMBER(SEARCH("malden",H358))),1,0)</f>
        <v>0</v>
      </c>
      <c r="X358" s="23" t="n">
        <f aca="false">IF(AND(TRIM(G358)="",TRIM(H358)=""),1,0)</f>
        <v>0</v>
      </c>
    </row>
    <row r="359" customFormat="false" ht="15" hidden="false" customHeight="false" outlineLevel="0" collapsed="false">
      <c r="A359" s="22" t="n">
        <v>45844</v>
      </c>
      <c r="B359" s="23" t="s">
        <v>1176</v>
      </c>
      <c r="C359" s="23" t="s">
        <v>636</v>
      </c>
      <c r="D359" s="23" t="s">
        <v>98</v>
      </c>
      <c r="E359" s="23" t="s">
        <v>99</v>
      </c>
      <c r="F359" s="23" t="s">
        <v>100</v>
      </c>
      <c r="G359" s="23" t="s">
        <v>1274</v>
      </c>
      <c r="H359" s="23" t="s">
        <v>1275</v>
      </c>
      <c r="J359" s="24" t="n">
        <v>100</v>
      </c>
      <c r="K359" s="0" t="n">
        <v>17795</v>
      </c>
      <c r="L359" s="23" t="s">
        <v>92</v>
      </c>
      <c r="M359" s="0" t="n">
        <v>3</v>
      </c>
      <c r="N359" s="23" t="s">
        <v>93</v>
      </c>
      <c r="O359" s="0" t="n">
        <v>201</v>
      </c>
      <c r="P359" s="23" t="s">
        <v>94</v>
      </c>
      <c r="Q359" s="23" t="s">
        <v>1273</v>
      </c>
      <c r="R359" s="23" t="n">
        <f aca="false">YEAR(A359)</f>
        <v>2025</v>
      </c>
      <c r="S359" s="23" t="n">
        <f aca="false">IF(R359=2026,1,0)</f>
        <v>0</v>
      </c>
      <c r="T359" s="23" t="n">
        <f aca="false">IF(OR(P359="Individual",P359="Committee",P359="Union/Association",P359="Aggregated Unitemized Receipts"),1,0)</f>
        <v>1</v>
      </c>
      <c r="U359" s="0" t="str">
        <f aca="false">UPPER(TRIM(E359))</f>
        <v>MA</v>
      </c>
      <c r="V359" s="23" t="n">
        <f aca="false">IF(U359="MA",1,0)</f>
        <v>1</v>
      </c>
      <c r="W359" s="23" t="n">
        <f aca="false">IF(OR(ISNUMBER(SEARCH("malden",G359)),ISNUMBER(SEARCH("malden",H359))),1,0)</f>
        <v>0</v>
      </c>
      <c r="X359" s="23" t="n">
        <f aca="false">IF(AND(TRIM(G359)="",TRIM(H359)=""),1,0)</f>
        <v>0</v>
      </c>
    </row>
    <row r="360" customFormat="false" ht="15" hidden="false" customHeight="false" outlineLevel="0" collapsed="false">
      <c r="A360" s="22" t="n">
        <v>45844</v>
      </c>
      <c r="B360" s="23" t="s">
        <v>1276</v>
      </c>
      <c r="C360" s="23" t="s">
        <v>1277</v>
      </c>
      <c r="D360" s="23" t="s">
        <v>1278</v>
      </c>
      <c r="E360" s="23" t="s">
        <v>99</v>
      </c>
      <c r="F360" s="23" t="s">
        <v>1279</v>
      </c>
      <c r="G360" s="23" t="s">
        <v>91</v>
      </c>
      <c r="H360" s="23" t="s">
        <v>91</v>
      </c>
      <c r="J360" s="24" t="n">
        <v>50</v>
      </c>
      <c r="K360" s="0" t="n">
        <v>17795</v>
      </c>
      <c r="L360" s="23" t="s">
        <v>92</v>
      </c>
      <c r="M360" s="0" t="n">
        <v>3</v>
      </c>
      <c r="N360" s="23" t="s">
        <v>93</v>
      </c>
      <c r="O360" s="0" t="n">
        <v>201</v>
      </c>
      <c r="P360" s="23" t="s">
        <v>94</v>
      </c>
      <c r="Q360" s="23" t="s">
        <v>1273</v>
      </c>
      <c r="R360" s="23" t="n">
        <f aca="false">YEAR(A360)</f>
        <v>2025</v>
      </c>
      <c r="S360" s="23" t="n">
        <f aca="false">IF(R360=2026,1,0)</f>
        <v>0</v>
      </c>
      <c r="T360" s="23" t="n">
        <f aca="false">IF(OR(P360="Individual",P360="Committee",P360="Union/Association",P360="Aggregated Unitemized Receipts"),1,0)</f>
        <v>1</v>
      </c>
      <c r="U360" s="0" t="str">
        <f aca="false">UPPER(TRIM(E360))</f>
        <v>MA</v>
      </c>
      <c r="V360" s="23" t="n">
        <f aca="false">IF(U360="MA",1,0)</f>
        <v>1</v>
      </c>
      <c r="W360" s="23" t="n">
        <f aca="false">IF(OR(ISNUMBER(SEARCH("malden",G360)),ISNUMBER(SEARCH("malden",H360))),1,0)</f>
        <v>0</v>
      </c>
      <c r="X360" s="23" t="n">
        <f aca="false">IF(AND(TRIM(G360)="",TRIM(H360)=""),1,0)</f>
        <v>0</v>
      </c>
    </row>
    <row r="361" customFormat="false" ht="15" hidden="false" customHeight="false" outlineLevel="0" collapsed="false">
      <c r="A361" s="22" t="n">
        <v>45844</v>
      </c>
      <c r="B361" s="23" t="s">
        <v>1280</v>
      </c>
      <c r="C361" s="23" t="s">
        <v>1281</v>
      </c>
      <c r="D361" s="23" t="s">
        <v>629</v>
      </c>
      <c r="E361" s="23" t="s">
        <v>99</v>
      </c>
      <c r="F361" s="23" t="s">
        <v>630</v>
      </c>
      <c r="G361" s="23" t="s">
        <v>1282</v>
      </c>
      <c r="H361" s="23" t="s">
        <v>1283</v>
      </c>
      <c r="J361" s="24" t="n">
        <v>100</v>
      </c>
      <c r="K361" s="0" t="n">
        <v>17795</v>
      </c>
      <c r="L361" s="23" t="s">
        <v>92</v>
      </c>
      <c r="M361" s="0" t="n">
        <v>3</v>
      </c>
      <c r="N361" s="23" t="s">
        <v>93</v>
      </c>
      <c r="O361" s="0" t="n">
        <v>201</v>
      </c>
      <c r="P361" s="23" t="s">
        <v>94</v>
      </c>
      <c r="Q361" s="23" t="s">
        <v>1273</v>
      </c>
      <c r="R361" s="23" t="n">
        <f aca="false">YEAR(A361)</f>
        <v>2025</v>
      </c>
      <c r="S361" s="23" t="n">
        <f aca="false">IF(R361=2026,1,0)</f>
        <v>0</v>
      </c>
      <c r="T361" s="23" t="n">
        <f aca="false">IF(OR(P361="Individual",P361="Committee",P361="Union/Association",P361="Aggregated Unitemized Receipts"),1,0)</f>
        <v>1</v>
      </c>
      <c r="U361" s="0" t="str">
        <f aca="false">UPPER(TRIM(E361))</f>
        <v>MA</v>
      </c>
      <c r="V361" s="23" t="n">
        <f aca="false">IF(U361="MA",1,0)</f>
        <v>1</v>
      </c>
      <c r="W361" s="23" t="n">
        <f aca="false">IF(OR(ISNUMBER(SEARCH("malden",G361)),ISNUMBER(SEARCH("malden",H361))),1,0)</f>
        <v>0</v>
      </c>
      <c r="X361" s="23" t="n">
        <f aca="false">IF(AND(TRIM(G361)="",TRIM(H361)=""),1,0)</f>
        <v>0</v>
      </c>
    </row>
    <row r="362" customFormat="false" ht="15" hidden="false" customHeight="false" outlineLevel="0" collapsed="false">
      <c r="A362" s="22" t="n">
        <v>45844</v>
      </c>
      <c r="B362" s="23" t="s">
        <v>1284</v>
      </c>
      <c r="C362" s="23" t="s">
        <v>1285</v>
      </c>
      <c r="D362" s="23" t="s">
        <v>98</v>
      </c>
      <c r="E362" s="23" t="s">
        <v>99</v>
      </c>
      <c r="F362" s="23" t="s">
        <v>100</v>
      </c>
      <c r="G362" s="23" t="s">
        <v>1286</v>
      </c>
      <c r="H362" s="23" t="s">
        <v>1287</v>
      </c>
      <c r="J362" s="24" t="n">
        <v>50</v>
      </c>
      <c r="K362" s="0" t="n">
        <v>17795</v>
      </c>
      <c r="L362" s="23" t="s">
        <v>92</v>
      </c>
      <c r="M362" s="0" t="n">
        <v>3</v>
      </c>
      <c r="N362" s="23" t="s">
        <v>93</v>
      </c>
      <c r="O362" s="0" t="n">
        <v>201</v>
      </c>
      <c r="P362" s="23" t="s">
        <v>94</v>
      </c>
      <c r="Q362" s="23" t="s">
        <v>1273</v>
      </c>
      <c r="R362" s="23" t="n">
        <f aca="false">YEAR(A362)</f>
        <v>2025</v>
      </c>
      <c r="S362" s="23" t="n">
        <f aca="false">IF(R362=2026,1,0)</f>
        <v>0</v>
      </c>
      <c r="T362" s="23" t="n">
        <f aca="false">IF(OR(P362="Individual",P362="Committee",P362="Union/Association",P362="Aggregated Unitemized Receipts"),1,0)</f>
        <v>1</v>
      </c>
      <c r="U362" s="0" t="str">
        <f aca="false">UPPER(TRIM(E362))</f>
        <v>MA</v>
      </c>
      <c r="V362" s="23" t="n">
        <f aca="false">IF(U362="MA",1,0)</f>
        <v>1</v>
      </c>
      <c r="W362" s="23" t="n">
        <f aca="false">IF(OR(ISNUMBER(SEARCH("malden",G362)),ISNUMBER(SEARCH("malden",H362))),1,0)</f>
        <v>0</v>
      </c>
      <c r="X362" s="23" t="n">
        <f aca="false">IF(AND(TRIM(G362)="",TRIM(H362)=""),1,0)</f>
        <v>0</v>
      </c>
    </row>
    <row r="363" customFormat="false" ht="15" hidden="false" customHeight="false" outlineLevel="0" collapsed="false">
      <c r="A363" s="22" t="n">
        <v>45844</v>
      </c>
      <c r="B363" s="23" t="s">
        <v>86</v>
      </c>
      <c r="C363" s="23" t="s">
        <v>87</v>
      </c>
      <c r="D363" s="23" t="s">
        <v>88</v>
      </c>
      <c r="E363" s="23" t="s">
        <v>89</v>
      </c>
      <c r="F363" s="23" t="s">
        <v>90</v>
      </c>
      <c r="G363" s="23" t="s">
        <v>91</v>
      </c>
      <c r="H363" s="23" t="s">
        <v>91</v>
      </c>
      <c r="J363" s="24" t="n">
        <v>100</v>
      </c>
      <c r="K363" s="0" t="n">
        <v>17795</v>
      </c>
      <c r="L363" s="23" t="s">
        <v>92</v>
      </c>
      <c r="M363" s="0" t="n">
        <v>3</v>
      </c>
      <c r="N363" s="23" t="s">
        <v>93</v>
      </c>
      <c r="O363" s="0" t="n">
        <v>201</v>
      </c>
      <c r="P363" s="23" t="s">
        <v>94</v>
      </c>
      <c r="Q363" s="23" t="s">
        <v>1273</v>
      </c>
      <c r="R363" s="23" t="n">
        <f aca="false">YEAR(A363)</f>
        <v>2025</v>
      </c>
      <c r="S363" s="23" t="n">
        <f aca="false">IF(R363=2026,1,0)</f>
        <v>0</v>
      </c>
      <c r="T363" s="23" t="n">
        <f aca="false">IF(OR(P363="Individual",P363="Committee",P363="Union/Association",P363="Aggregated Unitemized Receipts"),1,0)</f>
        <v>1</v>
      </c>
      <c r="U363" s="0" t="str">
        <f aca="false">UPPER(TRIM(E363))</f>
        <v>NY</v>
      </c>
      <c r="V363" s="23" t="n">
        <f aca="false">IF(U363="MA",1,0)</f>
        <v>0</v>
      </c>
      <c r="W363" s="23" t="n">
        <f aca="false">IF(OR(ISNUMBER(SEARCH("malden",G363)),ISNUMBER(SEARCH("malden",H363))),1,0)</f>
        <v>0</v>
      </c>
      <c r="X363" s="23" t="n">
        <f aca="false">IF(AND(TRIM(G363)="",TRIM(H363)=""),1,0)</f>
        <v>0</v>
      </c>
    </row>
    <row r="364" customFormat="false" ht="15" hidden="false" customHeight="false" outlineLevel="0" collapsed="false">
      <c r="A364" s="22" t="n">
        <v>45844</v>
      </c>
      <c r="B364" s="23" t="s">
        <v>905</v>
      </c>
      <c r="C364" s="23" t="s">
        <v>906</v>
      </c>
      <c r="D364" s="23" t="s">
        <v>98</v>
      </c>
      <c r="E364" s="23" t="s">
        <v>99</v>
      </c>
      <c r="F364" s="23" t="s">
        <v>100</v>
      </c>
      <c r="G364" s="23" t="s">
        <v>91</v>
      </c>
      <c r="H364" s="23" t="s">
        <v>91</v>
      </c>
      <c r="J364" s="24" t="n">
        <v>100</v>
      </c>
      <c r="K364" s="0" t="n">
        <v>17795</v>
      </c>
      <c r="L364" s="23" t="s">
        <v>92</v>
      </c>
      <c r="M364" s="0" t="n">
        <v>3</v>
      </c>
      <c r="N364" s="23" t="s">
        <v>93</v>
      </c>
      <c r="O364" s="0" t="n">
        <v>201</v>
      </c>
      <c r="P364" s="23" t="s">
        <v>94</v>
      </c>
      <c r="Q364" s="23" t="s">
        <v>1273</v>
      </c>
      <c r="R364" s="23" t="n">
        <f aca="false">YEAR(A364)</f>
        <v>2025</v>
      </c>
      <c r="S364" s="23" t="n">
        <f aca="false">IF(R364=2026,1,0)</f>
        <v>0</v>
      </c>
      <c r="T364" s="23" t="n">
        <f aca="false">IF(OR(P364="Individual",P364="Committee",P364="Union/Association",P364="Aggregated Unitemized Receipts"),1,0)</f>
        <v>1</v>
      </c>
      <c r="U364" s="0" t="str">
        <f aca="false">UPPER(TRIM(E364))</f>
        <v>MA</v>
      </c>
      <c r="V364" s="23" t="n">
        <f aca="false">IF(U364="MA",1,0)</f>
        <v>1</v>
      </c>
      <c r="W364" s="23" t="n">
        <f aca="false">IF(OR(ISNUMBER(SEARCH("malden",G364)),ISNUMBER(SEARCH("malden",H364))),1,0)</f>
        <v>0</v>
      </c>
      <c r="X364" s="23" t="n">
        <f aca="false">IF(AND(TRIM(G364)="",TRIM(H364)=""),1,0)</f>
        <v>0</v>
      </c>
    </row>
    <row r="365" customFormat="false" ht="15" hidden="false" customHeight="false" outlineLevel="0" collapsed="false">
      <c r="A365" s="22" t="n">
        <v>45844</v>
      </c>
      <c r="B365" s="23" t="s">
        <v>1288</v>
      </c>
      <c r="C365" s="23" t="s">
        <v>1289</v>
      </c>
      <c r="D365" s="23" t="s">
        <v>98</v>
      </c>
      <c r="E365" s="23" t="s">
        <v>99</v>
      </c>
      <c r="F365" s="23" t="s">
        <v>100</v>
      </c>
      <c r="G365" s="23" t="s">
        <v>1290</v>
      </c>
      <c r="H365" s="23" t="s">
        <v>1291</v>
      </c>
      <c r="J365" s="24" t="n">
        <v>25</v>
      </c>
      <c r="K365" s="0" t="n">
        <v>17795</v>
      </c>
      <c r="L365" s="23" t="s">
        <v>92</v>
      </c>
      <c r="M365" s="0" t="n">
        <v>3</v>
      </c>
      <c r="N365" s="23" t="s">
        <v>93</v>
      </c>
      <c r="O365" s="0" t="n">
        <v>201</v>
      </c>
      <c r="P365" s="23" t="s">
        <v>94</v>
      </c>
      <c r="Q365" s="23" t="s">
        <v>1273</v>
      </c>
      <c r="R365" s="23" t="n">
        <f aca="false">YEAR(A365)</f>
        <v>2025</v>
      </c>
      <c r="S365" s="23" t="n">
        <f aca="false">IF(R365=2026,1,0)</f>
        <v>0</v>
      </c>
      <c r="T365" s="23" t="n">
        <f aca="false">IF(OR(P365="Individual",P365="Committee",P365="Union/Association",P365="Aggregated Unitemized Receipts"),1,0)</f>
        <v>1</v>
      </c>
      <c r="U365" s="0" t="str">
        <f aca="false">UPPER(TRIM(E365))</f>
        <v>MA</v>
      </c>
      <c r="V365" s="23" t="n">
        <f aca="false">IF(U365="MA",1,0)</f>
        <v>1</v>
      </c>
      <c r="W365" s="23" t="n">
        <f aca="false">IF(OR(ISNUMBER(SEARCH("malden",G365)),ISNUMBER(SEARCH("malden",H365))),1,0)</f>
        <v>0</v>
      </c>
      <c r="X365" s="23" t="n">
        <f aca="false">IF(AND(TRIM(G365)="",TRIM(H365)=""),1,0)</f>
        <v>0</v>
      </c>
    </row>
    <row r="366" customFormat="false" ht="15" hidden="false" customHeight="false" outlineLevel="0" collapsed="false">
      <c r="A366" s="22" t="n">
        <v>45844</v>
      </c>
      <c r="B366" s="23" t="s">
        <v>1292</v>
      </c>
      <c r="C366" s="23" t="s">
        <v>1293</v>
      </c>
      <c r="D366" s="23" t="s">
        <v>1294</v>
      </c>
      <c r="E366" s="23" t="s">
        <v>99</v>
      </c>
      <c r="F366" s="23" t="s">
        <v>1295</v>
      </c>
      <c r="G366" s="23" t="s">
        <v>924</v>
      </c>
      <c r="H366" s="23" t="s">
        <v>138</v>
      </c>
      <c r="J366" s="24" t="n">
        <v>100</v>
      </c>
      <c r="K366" s="0" t="n">
        <v>17795</v>
      </c>
      <c r="L366" s="23" t="s">
        <v>92</v>
      </c>
      <c r="M366" s="0" t="n">
        <v>3</v>
      </c>
      <c r="N366" s="23" t="s">
        <v>93</v>
      </c>
      <c r="O366" s="0" t="n">
        <v>201</v>
      </c>
      <c r="P366" s="23" t="s">
        <v>94</v>
      </c>
      <c r="Q366" s="23" t="s">
        <v>1273</v>
      </c>
      <c r="R366" s="23" t="n">
        <f aca="false">YEAR(A366)</f>
        <v>2025</v>
      </c>
      <c r="S366" s="23" t="n">
        <f aca="false">IF(R366=2026,1,0)</f>
        <v>0</v>
      </c>
      <c r="T366" s="23" t="n">
        <f aca="false">IF(OR(P366="Individual",P366="Committee",P366="Union/Association",P366="Aggregated Unitemized Receipts"),1,0)</f>
        <v>1</v>
      </c>
      <c r="U366" s="0" t="str">
        <f aca="false">UPPER(TRIM(E366))</f>
        <v>MA</v>
      </c>
      <c r="V366" s="23" t="n">
        <f aca="false">IF(U366="MA",1,0)</f>
        <v>1</v>
      </c>
      <c r="W366" s="23" t="n">
        <f aca="false">IF(OR(ISNUMBER(SEARCH("malden",G366)),ISNUMBER(SEARCH("malden",H366))),1,0)</f>
        <v>1</v>
      </c>
      <c r="X366" s="23" t="n">
        <f aca="false">IF(AND(TRIM(G366)="",TRIM(H366)=""),1,0)</f>
        <v>0</v>
      </c>
    </row>
    <row r="367" customFormat="false" ht="15" hidden="false" customHeight="false" outlineLevel="0" collapsed="false">
      <c r="A367" s="22" t="n">
        <v>45844</v>
      </c>
      <c r="B367" s="23" t="s">
        <v>1296</v>
      </c>
      <c r="C367" s="23" t="s">
        <v>1297</v>
      </c>
      <c r="D367" s="23" t="s">
        <v>98</v>
      </c>
      <c r="E367" s="23" t="s">
        <v>99</v>
      </c>
      <c r="F367" s="23" t="s">
        <v>100</v>
      </c>
      <c r="G367" s="23" t="s">
        <v>91</v>
      </c>
      <c r="H367" s="23" t="s">
        <v>91</v>
      </c>
      <c r="J367" s="24" t="n">
        <v>50</v>
      </c>
      <c r="K367" s="0" t="n">
        <v>17795</v>
      </c>
      <c r="L367" s="23" t="s">
        <v>92</v>
      </c>
      <c r="M367" s="0" t="n">
        <v>3</v>
      </c>
      <c r="N367" s="23" t="s">
        <v>93</v>
      </c>
      <c r="O367" s="0" t="n">
        <v>201</v>
      </c>
      <c r="P367" s="23" t="s">
        <v>94</v>
      </c>
      <c r="Q367" s="23" t="s">
        <v>1273</v>
      </c>
      <c r="R367" s="23" t="n">
        <f aca="false">YEAR(A367)</f>
        <v>2025</v>
      </c>
      <c r="S367" s="23" t="n">
        <f aca="false">IF(R367=2026,1,0)</f>
        <v>0</v>
      </c>
      <c r="T367" s="23" t="n">
        <f aca="false">IF(OR(P367="Individual",P367="Committee",P367="Union/Association",P367="Aggregated Unitemized Receipts"),1,0)</f>
        <v>1</v>
      </c>
      <c r="U367" s="0" t="str">
        <f aca="false">UPPER(TRIM(E367))</f>
        <v>MA</v>
      </c>
      <c r="V367" s="23" t="n">
        <f aca="false">IF(U367="MA",1,0)</f>
        <v>1</v>
      </c>
      <c r="W367" s="23" t="n">
        <f aca="false">IF(OR(ISNUMBER(SEARCH("malden",G367)),ISNUMBER(SEARCH("malden",H367))),1,0)</f>
        <v>0</v>
      </c>
      <c r="X367" s="23" t="n">
        <f aca="false">IF(AND(TRIM(G367)="",TRIM(H367)=""),1,0)</f>
        <v>0</v>
      </c>
    </row>
    <row r="368" customFormat="false" ht="15" hidden="false" customHeight="false" outlineLevel="0" collapsed="false">
      <c r="A368" s="22" t="n">
        <v>45844</v>
      </c>
      <c r="B368" s="23" t="s">
        <v>646</v>
      </c>
      <c r="C368" s="23" t="s">
        <v>647</v>
      </c>
      <c r="D368" s="23" t="s">
        <v>648</v>
      </c>
      <c r="E368" s="23" t="s">
        <v>615</v>
      </c>
      <c r="F368" s="23" t="s">
        <v>649</v>
      </c>
      <c r="G368" s="23" t="s">
        <v>637</v>
      </c>
      <c r="H368" s="23" t="s">
        <v>167</v>
      </c>
      <c r="J368" s="24" t="n">
        <v>100</v>
      </c>
      <c r="K368" s="0" t="n">
        <v>17795</v>
      </c>
      <c r="L368" s="23" t="s">
        <v>92</v>
      </c>
      <c r="M368" s="0" t="n">
        <v>3</v>
      </c>
      <c r="N368" s="23" t="s">
        <v>93</v>
      </c>
      <c r="O368" s="0" t="n">
        <v>201</v>
      </c>
      <c r="P368" s="23" t="s">
        <v>94</v>
      </c>
      <c r="Q368" s="23" t="s">
        <v>1273</v>
      </c>
      <c r="R368" s="23" t="n">
        <f aca="false">YEAR(A368)</f>
        <v>2025</v>
      </c>
      <c r="S368" s="23" t="n">
        <f aca="false">IF(R368=2026,1,0)</f>
        <v>0</v>
      </c>
      <c r="T368" s="23" t="n">
        <f aca="false">IF(OR(P368="Individual",P368="Committee",P368="Union/Association",P368="Aggregated Unitemized Receipts"),1,0)</f>
        <v>1</v>
      </c>
      <c r="U368" s="0" t="str">
        <f aca="false">UPPER(TRIM(E368))</f>
        <v>NM</v>
      </c>
      <c r="V368" s="23" t="n">
        <f aca="false">IF(U368="MA",1,0)</f>
        <v>0</v>
      </c>
      <c r="W368" s="23" t="n">
        <f aca="false">IF(OR(ISNUMBER(SEARCH("malden",G368)),ISNUMBER(SEARCH("malden",H368))),1,0)</f>
        <v>0</v>
      </c>
      <c r="X368" s="23" t="n">
        <f aca="false">IF(AND(TRIM(G368)="",TRIM(H368)=""),1,0)</f>
        <v>0</v>
      </c>
    </row>
    <row r="369" customFormat="false" ht="15" hidden="false" customHeight="false" outlineLevel="0" collapsed="false">
      <c r="A369" s="22" t="n">
        <v>45844</v>
      </c>
      <c r="B369" s="23" t="s">
        <v>1298</v>
      </c>
      <c r="C369" s="23" t="s">
        <v>1299</v>
      </c>
      <c r="D369" s="23" t="s">
        <v>194</v>
      </c>
      <c r="E369" s="23" t="s">
        <v>99</v>
      </c>
      <c r="F369" s="23" t="s">
        <v>195</v>
      </c>
      <c r="G369" s="23" t="s">
        <v>1300</v>
      </c>
      <c r="H369" s="23" t="s">
        <v>1301</v>
      </c>
      <c r="J369" s="24" t="n">
        <v>50</v>
      </c>
      <c r="K369" s="0" t="n">
        <v>17795</v>
      </c>
      <c r="L369" s="23" t="s">
        <v>92</v>
      </c>
      <c r="M369" s="0" t="n">
        <v>3</v>
      </c>
      <c r="N369" s="23" t="s">
        <v>93</v>
      </c>
      <c r="O369" s="0" t="n">
        <v>201</v>
      </c>
      <c r="P369" s="23" t="s">
        <v>94</v>
      </c>
      <c r="Q369" s="23" t="s">
        <v>1273</v>
      </c>
      <c r="R369" s="23" t="n">
        <f aca="false">YEAR(A369)</f>
        <v>2025</v>
      </c>
      <c r="S369" s="23" t="n">
        <f aca="false">IF(R369=2026,1,0)</f>
        <v>0</v>
      </c>
      <c r="T369" s="23" t="n">
        <f aca="false">IF(OR(P369="Individual",P369="Committee",P369="Union/Association",P369="Aggregated Unitemized Receipts"),1,0)</f>
        <v>1</v>
      </c>
      <c r="U369" s="0" t="str">
        <f aca="false">UPPER(TRIM(E369))</f>
        <v>MA</v>
      </c>
      <c r="V369" s="23" t="n">
        <f aca="false">IF(U369="MA",1,0)</f>
        <v>1</v>
      </c>
      <c r="W369" s="23" t="n">
        <f aca="false">IF(OR(ISNUMBER(SEARCH("malden",G369)),ISNUMBER(SEARCH("malden",H369))),1,0)</f>
        <v>0</v>
      </c>
      <c r="X369" s="23" t="n">
        <f aca="false">IF(AND(TRIM(G369)="",TRIM(H369)=""),1,0)</f>
        <v>0</v>
      </c>
    </row>
    <row r="370" customFormat="false" ht="15" hidden="false" customHeight="false" outlineLevel="0" collapsed="false">
      <c r="A370" s="22" t="n">
        <v>45844</v>
      </c>
      <c r="B370" s="23" t="s">
        <v>1302</v>
      </c>
      <c r="C370" s="23" t="s">
        <v>1303</v>
      </c>
      <c r="D370" s="23" t="s">
        <v>1304</v>
      </c>
      <c r="E370" s="23" t="s">
        <v>1305</v>
      </c>
      <c r="F370" s="23" t="s">
        <v>1306</v>
      </c>
      <c r="G370" s="23" t="s">
        <v>91</v>
      </c>
      <c r="H370" s="23" t="s">
        <v>91</v>
      </c>
      <c r="J370" s="24" t="n">
        <v>50</v>
      </c>
      <c r="K370" s="0" t="n">
        <v>17795</v>
      </c>
      <c r="L370" s="23" t="s">
        <v>92</v>
      </c>
      <c r="M370" s="0" t="n">
        <v>3</v>
      </c>
      <c r="N370" s="23" t="s">
        <v>93</v>
      </c>
      <c r="O370" s="0" t="n">
        <v>201</v>
      </c>
      <c r="P370" s="23" t="s">
        <v>94</v>
      </c>
      <c r="Q370" s="23" t="s">
        <v>1273</v>
      </c>
      <c r="R370" s="23" t="n">
        <f aca="false">YEAR(A370)</f>
        <v>2025</v>
      </c>
      <c r="S370" s="23" t="n">
        <f aca="false">IF(R370=2026,1,0)</f>
        <v>0</v>
      </c>
      <c r="T370" s="23" t="n">
        <f aca="false">IF(OR(P370="Individual",P370="Committee",P370="Union/Association",P370="Aggregated Unitemized Receipts"),1,0)</f>
        <v>1</v>
      </c>
      <c r="U370" s="0" t="str">
        <f aca="false">UPPER(TRIM(E370))</f>
        <v>IL</v>
      </c>
      <c r="V370" s="23" t="n">
        <f aca="false">IF(U370="MA",1,0)</f>
        <v>0</v>
      </c>
      <c r="W370" s="23" t="n">
        <f aca="false">IF(OR(ISNUMBER(SEARCH("malden",G370)),ISNUMBER(SEARCH("malden",H370))),1,0)</f>
        <v>0</v>
      </c>
      <c r="X370" s="23" t="n">
        <f aca="false">IF(AND(TRIM(G370)="",TRIM(H370)=""),1,0)</f>
        <v>0</v>
      </c>
    </row>
    <row r="371" customFormat="false" ht="15" hidden="false" customHeight="false" outlineLevel="0" collapsed="false">
      <c r="A371" s="22" t="n">
        <v>45844</v>
      </c>
      <c r="B371" s="23" t="s">
        <v>679</v>
      </c>
      <c r="C371" s="23" t="s">
        <v>680</v>
      </c>
      <c r="D371" s="23" t="s">
        <v>681</v>
      </c>
      <c r="E371" s="23" t="s">
        <v>682</v>
      </c>
      <c r="F371" s="23" t="s">
        <v>683</v>
      </c>
      <c r="G371" s="23" t="s">
        <v>91</v>
      </c>
      <c r="H371" s="23" t="s">
        <v>91</v>
      </c>
      <c r="J371" s="24" t="n">
        <v>10</v>
      </c>
      <c r="K371" s="0" t="n">
        <v>17795</v>
      </c>
      <c r="L371" s="23" t="s">
        <v>92</v>
      </c>
      <c r="M371" s="0" t="n">
        <v>3</v>
      </c>
      <c r="N371" s="23" t="s">
        <v>93</v>
      </c>
      <c r="O371" s="0" t="n">
        <v>201</v>
      </c>
      <c r="P371" s="23" t="s">
        <v>94</v>
      </c>
      <c r="Q371" s="23" t="s">
        <v>1273</v>
      </c>
      <c r="R371" s="23" t="n">
        <f aca="false">YEAR(A371)</f>
        <v>2025</v>
      </c>
      <c r="S371" s="23" t="n">
        <f aca="false">IF(R371=2026,1,0)</f>
        <v>0</v>
      </c>
      <c r="T371" s="23" t="n">
        <f aca="false">IF(OR(P371="Individual",P371="Committee",P371="Union/Association",P371="Aggregated Unitemized Receipts"),1,0)</f>
        <v>1</v>
      </c>
      <c r="U371" s="0" t="str">
        <f aca="false">UPPER(TRIM(E371))</f>
        <v>NH</v>
      </c>
      <c r="V371" s="23" t="n">
        <f aca="false">IF(U371="MA",1,0)</f>
        <v>0</v>
      </c>
      <c r="W371" s="23" t="n">
        <f aca="false">IF(OR(ISNUMBER(SEARCH("malden",G371)),ISNUMBER(SEARCH("malden",H371))),1,0)</f>
        <v>0</v>
      </c>
      <c r="X371" s="23" t="n">
        <f aca="false">IF(AND(TRIM(G371)="",TRIM(H371)=""),1,0)</f>
        <v>0</v>
      </c>
    </row>
    <row r="372" customFormat="false" ht="15" hidden="false" customHeight="false" outlineLevel="0" collapsed="false">
      <c r="A372" s="22" t="n">
        <v>45844</v>
      </c>
      <c r="B372" s="23" t="s">
        <v>152</v>
      </c>
      <c r="C372" s="23" t="s">
        <v>153</v>
      </c>
      <c r="D372" s="23" t="s">
        <v>98</v>
      </c>
      <c r="E372" s="23" t="s">
        <v>99</v>
      </c>
      <c r="F372" s="23" t="s">
        <v>100</v>
      </c>
      <c r="J372" s="24" t="n">
        <v>25</v>
      </c>
      <c r="K372" s="0" t="n">
        <v>17795</v>
      </c>
      <c r="L372" s="23" t="s">
        <v>92</v>
      </c>
      <c r="M372" s="0" t="n">
        <v>3</v>
      </c>
      <c r="N372" s="23" t="s">
        <v>93</v>
      </c>
      <c r="O372" s="0" t="n">
        <v>201</v>
      </c>
      <c r="P372" s="23" t="s">
        <v>94</v>
      </c>
      <c r="Q372" s="23" t="s">
        <v>1273</v>
      </c>
      <c r="R372" s="23" t="n">
        <f aca="false">YEAR(A372)</f>
        <v>2025</v>
      </c>
      <c r="S372" s="23" t="n">
        <f aca="false">IF(R372=2026,1,0)</f>
        <v>0</v>
      </c>
      <c r="T372" s="23" t="n">
        <f aca="false">IF(OR(P372="Individual",P372="Committee",P372="Union/Association",P372="Aggregated Unitemized Receipts"),1,0)</f>
        <v>1</v>
      </c>
      <c r="U372" s="0" t="str">
        <f aca="false">UPPER(TRIM(E372))</f>
        <v>MA</v>
      </c>
      <c r="V372" s="23" t="n">
        <f aca="false">IF(U372="MA",1,0)</f>
        <v>1</v>
      </c>
      <c r="W372" s="23" t="n">
        <f aca="false">IF(OR(ISNUMBER(SEARCH("malden",G372)),ISNUMBER(SEARCH("malden",H372))),1,0)</f>
        <v>0</v>
      </c>
      <c r="X372" s="23" t="n">
        <f aca="false">IF(AND(TRIM(G372)="",TRIM(H372)=""),1,0)</f>
        <v>1</v>
      </c>
    </row>
    <row r="373" customFormat="false" ht="15" hidden="false" customHeight="false" outlineLevel="0" collapsed="false">
      <c r="A373" s="22" t="n">
        <v>45844</v>
      </c>
      <c r="B373" s="23" t="s">
        <v>1208</v>
      </c>
      <c r="C373" s="23" t="s">
        <v>1209</v>
      </c>
      <c r="D373" s="23" t="s">
        <v>98</v>
      </c>
      <c r="E373" s="23" t="s">
        <v>99</v>
      </c>
      <c r="F373" s="23" t="s">
        <v>100</v>
      </c>
      <c r="G373" s="23" t="s">
        <v>1210</v>
      </c>
      <c r="H373" s="23" t="s">
        <v>1211</v>
      </c>
      <c r="J373" s="24" t="n">
        <v>50</v>
      </c>
      <c r="K373" s="0" t="n">
        <v>17795</v>
      </c>
      <c r="L373" s="23" t="s">
        <v>92</v>
      </c>
      <c r="M373" s="0" t="n">
        <v>3</v>
      </c>
      <c r="N373" s="23" t="s">
        <v>93</v>
      </c>
      <c r="O373" s="0" t="n">
        <v>201</v>
      </c>
      <c r="P373" s="23" t="s">
        <v>94</v>
      </c>
      <c r="Q373" s="23" t="s">
        <v>1273</v>
      </c>
      <c r="R373" s="23" t="n">
        <f aca="false">YEAR(A373)</f>
        <v>2025</v>
      </c>
      <c r="S373" s="23" t="n">
        <f aca="false">IF(R373=2026,1,0)</f>
        <v>0</v>
      </c>
      <c r="T373" s="23" t="n">
        <f aca="false">IF(OR(P373="Individual",P373="Committee",P373="Union/Association",P373="Aggregated Unitemized Receipts"),1,0)</f>
        <v>1</v>
      </c>
      <c r="U373" s="0" t="str">
        <f aca="false">UPPER(TRIM(E373))</f>
        <v>MA</v>
      </c>
      <c r="V373" s="23" t="n">
        <f aca="false">IF(U373="MA",1,0)</f>
        <v>1</v>
      </c>
      <c r="W373" s="23" t="n">
        <f aca="false">IF(OR(ISNUMBER(SEARCH("malden",G373)),ISNUMBER(SEARCH("malden",H373))),1,0)</f>
        <v>1</v>
      </c>
      <c r="X373" s="23" t="n">
        <f aca="false">IF(AND(TRIM(G373)="",TRIM(H373)=""),1,0)</f>
        <v>0</v>
      </c>
    </row>
    <row r="374" customFormat="false" ht="15" hidden="false" customHeight="false" outlineLevel="0" collapsed="false">
      <c r="A374" s="22" t="n">
        <v>45844</v>
      </c>
      <c r="B374" s="23" t="s">
        <v>659</v>
      </c>
      <c r="C374" s="23" t="s">
        <v>660</v>
      </c>
      <c r="D374" s="23" t="s">
        <v>98</v>
      </c>
      <c r="E374" s="23" t="s">
        <v>99</v>
      </c>
      <c r="F374" s="23" t="s">
        <v>100</v>
      </c>
      <c r="G374" s="23" t="s">
        <v>1307</v>
      </c>
      <c r="H374" s="23" t="s">
        <v>662</v>
      </c>
      <c r="J374" s="24" t="n">
        <v>100</v>
      </c>
      <c r="K374" s="0" t="n">
        <v>17795</v>
      </c>
      <c r="L374" s="23" t="s">
        <v>92</v>
      </c>
      <c r="M374" s="0" t="n">
        <v>3</v>
      </c>
      <c r="N374" s="23" t="s">
        <v>93</v>
      </c>
      <c r="O374" s="0" t="n">
        <v>201</v>
      </c>
      <c r="P374" s="23" t="s">
        <v>94</v>
      </c>
      <c r="Q374" s="23" t="s">
        <v>1273</v>
      </c>
      <c r="R374" s="23" t="n">
        <f aca="false">YEAR(A374)</f>
        <v>2025</v>
      </c>
      <c r="S374" s="23" t="n">
        <f aca="false">IF(R374=2026,1,0)</f>
        <v>0</v>
      </c>
      <c r="T374" s="23" t="n">
        <f aca="false">IF(OR(P374="Individual",P374="Committee",P374="Union/Association",P374="Aggregated Unitemized Receipts"),1,0)</f>
        <v>1</v>
      </c>
      <c r="U374" s="0" t="str">
        <f aca="false">UPPER(TRIM(E374))</f>
        <v>MA</v>
      </c>
      <c r="V374" s="23" t="n">
        <f aca="false">IF(U374="MA",1,0)</f>
        <v>1</v>
      </c>
      <c r="W374" s="23" t="n">
        <f aca="false">IF(OR(ISNUMBER(SEARCH("malden",G374)),ISNUMBER(SEARCH("malden",H374))),1,0)</f>
        <v>0</v>
      </c>
      <c r="X374" s="23" t="n">
        <f aca="false">IF(AND(TRIM(G374)="",TRIM(H374)=""),1,0)</f>
        <v>0</v>
      </c>
    </row>
    <row r="375" customFormat="false" ht="15" hidden="false" customHeight="false" outlineLevel="0" collapsed="false">
      <c r="A375" s="22" t="n">
        <v>45844</v>
      </c>
      <c r="B375" s="23" t="s">
        <v>1308</v>
      </c>
      <c r="C375" s="23" t="s">
        <v>1309</v>
      </c>
      <c r="D375" s="23" t="s">
        <v>98</v>
      </c>
      <c r="E375" s="23" t="s">
        <v>99</v>
      </c>
      <c r="F375" s="23" t="s">
        <v>100</v>
      </c>
      <c r="G375" s="23" t="s">
        <v>405</v>
      </c>
      <c r="H375" s="23" t="s">
        <v>1310</v>
      </c>
      <c r="J375" s="24" t="n">
        <v>50</v>
      </c>
      <c r="K375" s="0" t="n">
        <v>17795</v>
      </c>
      <c r="L375" s="23" t="s">
        <v>92</v>
      </c>
      <c r="M375" s="0" t="n">
        <v>3</v>
      </c>
      <c r="N375" s="23" t="s">
        <v>93</v>
      </c>
      <c r="O375" s="0" t="n">
        <v>201</v>
      </c>
      <c r="P375" s="23" t="s">
        <v>94</v>
      </c>
      <c r="Q375" s="23" t="s">
        <v>1273</v>
      </c>
      <c r="R375" s="23" t="n">
        <f aca="false">YEAR(A375)</f>
        <v>2025</v>
      </c>
      <c r="S375" s="23" t="n">
        <f aca="false">IF(R375=2026,1,0)</f>
        <v>0</v>
      </c>
      <c r="T375" s="23" t="n">
        <f aca="false">IF(OR(P375="Individual",P375="Committee",P375="Union/Association",P375="Aggregated Unitemized Receipts"),1,0)</f>
        <v>1</v>
      </c>
      <c r="U375" s="0" t="str">
        <f aca="false">UPPER(TRIM(E375))</f>
        <v>MA</v>
      </c>
      <c r="V375" s="23" t="n">
        <f aca="false">IF(U375="MA",1,0)</f>
        <v>1</v>
      </c>
      <c r="W375" s="23" t="n">
        <f aca="false">IF(OR(ISNUMBER(SEARCH("malden",G375)),ISNUMBER(SEARCH("malden",H375))),1,0)</f>
        <v>1</v>
      </c>
      <c r="X375" s="23" t="n">
        <f aca="false">IF(AND(TRIM(G375)="",TRIM(H375)=""),1,0)</f>
        <v>0</v>
      </c>
    </row>
    <row r="376" customFormat="false" ht="15" hidden="false" customHeight="false" outlineLevel="0" collapsed="false">
      <c r="A376" s="22" t="n">
        <v>45844</v>
      </c>
      <c r="B376" s="23" t="s">
        <v>1311</v>
      </c>
      <c r="C376" s="23" t="s">
        <v>1312</v>
      </c>
      <c r="D376" s="23" t="s">
        <v>98</v>
      </c>
      <c r="E376" s="23" t="s">
        <v>99</v>
      </c>
      <c r="F376" s="23" t="s">
        <v>100</v>
      </c>
      <c r="G376" s="23" t="s">
        <v>1313</v>
      </c>
      <c r="H376" s="23" t="s">
        <v>1177</v>
      </c>
      <c r="J376" s="24" t="n">
        <v>50</v>
      </c>
      <c r="K376" s="0" t="n">
        <v>17795</v>
      </c>
      <c r="L376" s="23" t="s">
        <v>92</v>
      </c>
      <c r="M376" s="0" t="n">
        <v>3</v>
      </c>
      <c r="N376" s="23" t="s">
        <v>93</v>
      </c>
      <c r="O376" s="0" t="n">
        <v>201</v>
      </c>
      <c r="P376" s="23" t="s">
        <v>94</v>
      </c>
      <c r="Q376" s="23" t="s">
        <v>1273</v>
      </c>
      <c r="R376" s="23" t="n">
        <f aca="false">YEAR(A376)</f>
        <v>2025</v>
      </c>
      <c r="S376" s="23" t="n">
        <f aca="false">IF(R376=2026,1,0)</f>
        <v>0</v>
      </c>
      <c r="T376" s="23" t="n">
        <f aca="false">IF(OR(P376="Individual",P376="Committee",P376="Union/Association",P376="Aggregated Unitemized Receipts"),1,0)</f>
        <v>1</v>
      </c>
      <c r="U376" s="0" t="str">
        <f aca="false">UPPER(TRIM(E376))</f>
        <v>MA</v>
      </c>
      <c r="V376" s="23" t="n">
        <f aca="false">IF(U376="MA",1,0)</f>
        <v>1</v>
      </c>
      <c r="W376" s="23" t="n">
        <f aca="false">IF(OR(ISNUMBER(SEARCH("malden",G376)),ISNUMBER(SEARCH("malden",H376))),1,0)</f>
        <v>0</v>
      </c>
      <c r="X376" s="23" t="n">
        <f aca="false">IF(AND(TRIM(G376)="",TRIM(H376)=""),1,0)</f>
        <v>0</v>
      </c>
    </row>
    <row r="377" customFormat="false" ht="15" hidden="false" customHeight="false" outlineLevel="0" collapsed="false">
      <c r="A377" s="22" t="n">
        <v>45844</v>
      </c>
      <c r="B377" s="23" t="s">
        <v>690</v>
      </c>
      <c r="C377" s="23" t="s">
        <v>691</v>
      </c>
      <c r="D377" s="23" t="s">
        <v>98</v>
      </c>
      <c r="E377" s="23" t="s">
        <v>99</v>
      </c>
      <c r="F377" s="23" t="s">
        <v>100</v>
      </c>
      <c r="G377" s="23" t="s">
        <v>307</v>
      </c>
      <c r="H377" s="23" t="s">
        <v>692</v>
      </c>
      <c r="J377" s="24" t="n">
        <v>50</v>
      </c>
      <c r="K377" s="0" t="n">
        <v>17795</v>
      </c>
      <c r="L377" s="23" t="s">
        <v>92</v>
      </c>
      <c r="M377" s="0" t="n">
        <v>3</v>
      </c>
      <c r="N377" s="23" t="s">
        <v>93</v>
      </c>
      <c r="O377" s="0" t="n">
        <v>201</v>
      </c>
      <c r="P377" s="23" t="s">
        <v>94</v>
      </c>
      <c r="Q377" s="23" t="s">
        <v>1273</v>
      </c>
      <c r="R377" s="23" t="n">
        <f aca="false">YEAR(A377)</f>
        <v>2025</v>
      </c>
      <c r="S377" s="23" t="n">
        <f aca="false">IF(R377=2026,1,0)</f>
        <v>0</v>
      </c>
      <c r="T377" s="23" t="n">
        <f aca="false">IF(OR(P377="Individual",P377="Committee",P377="Union/Association",P377="Aggregated Unitemized Receipts"),1,0)</f>
        <v>1</v>
      </c>
      <c r="U377" s="0" t="str">
        <f aca="false">UPPER(TRIM(E377))</f>
        <v>MA</v>
      </c>
      <c r="V377" s="23" t="n">
        <f aca="false">IF(U377="MA",1,0)</f>
        <v>1</v>
      </c>
      <c r="W377" s="23" t="n">
        <f aca="false">IF(OR(ISNUMBER(SEARCH("malden",G377)),ISNUMBER(SEARCH("malden",H377))),1,0)</f>
        <v>0</v>
      </c>
      <c r="X377" s="23" t="n">
        <f aca="false">IF(AND(TRIM(G377)="",TRIM(H377)=""),1,0)</f>
        <v>0</v>
      </c>
    </row>
    <row r="378" customFormat="false" ht="15" hidden="false" customHeight="false" outlineLevel="0" collapsed="false">
      <c r="A378" s="22" t="n">
        <v>45844</v>
      </c>
      <c r="B378" s="23" t="s">
        <v>1314</v>
      </c>
      <c r="C378" s="23" t="s">
        <v>1315</v>
      </c>
      <c r="D378" s="23" t="s">
        <v>98</v>
      </c>
      <c r="E378" s="23" t="s">
        <v>99</v>
      </c>
      <c r="F378" s="23" t="s">
        <v>100</v>
      </c>
      <c r="G378" s="23" t="s">
        <v>91</v>
      </c>
      <c r="H378" s="23" t="s">
        <v>91</v>
      </c>
      <c r="J378" s="24" t="n">
        <v>10</v>
      </c>
      <c r="K378" s="0" t="n">
        <v>17795</v>
      </c>
      <c r="L378" s="23" t="s">
        <v>92</v>
      </c>
      <c r="M378" s="0" t="n">
        <v>3</v>
      </c>
      <c r="N378" s="23" t="s">
        <v>93</v>
      </c>
      <c r="O378" s="0" t="n">
        <v>201</v>
      </c>
      <c r="P378" s="23" t="s">
        <v>94</v>
      </c>
      <c r="Q378" s="23" t="s">
        <v>1273</v>
      </c>
      <c r="R378" s="23" t="n">
        <f aca="false">YEAR(A378)</f>
        <v>2025</v>
      </c>
      <c r="S378" s="23" t="n">
        <f aca="false">IF(R378=2026,1,0)</f>
        <v>0</v>
      </c>
      <c r="T378" s="23" t="n">
        <f aca="false">IF(OR(P378="Individual",P378="Committee",P378="Union/Association",P378="Aggregated Unitemized Receipts"),1,0)</f>
        <v>1</v>
      </c>
      <c r="U378" s="0" t="str">
        <f aca="false">UPPER(TRIM(E378))</f>
        <v>MA</v>
      </c>
      <c r="V378" s="23" t="n">
        <f aca="false">IF(U378="MA",1,0)</f>
        <v>1</v>
      </c>
      <c r="W378" s="23" t="n">
        <f aca="false">IF(OR(ISNUMBER(SEARCH("malden",G378)),ISNUMBER(SEARCH("malden",H378))),1,0)</f>
        <v>0</v>
      </c>
      <c r="X378" s="23" t="n">
        <f aca="false">IF(AND(TRIM(G378)="",TRIM(H378)=""),1,0)</f>
        <v>0</v>
      </c>
    </row>
    <row r="379" customFormat="false" ht="15" hidden="false" customHeight="false" outlineLevel="0" collapsed="false">
      <c r="A379" s="22" t="n">
        <v>45844</v>
      </c>
      <c r="B379" s="23" t="s">
        <v>164</v>
      </c>
      <c r="C379" s="23" t="s">
        <v>165</v>
      </c>
      <c r="D379" s="23" t="s">
        <v>98</v>
      </c>
      <c r="E379" s="23" t="s">
        <v>99</v>
      </c>
      <c r="F379" s="23" t="s">
        <v>100</v>
      </c>
      <c r="G379" s="23" t="s">
        <v>166</v>
      </c>
      <c r="H379" s="23" t="s">
        <v>167</v>
      </c>
      <c r="J379" s="24" t="n">
        <v>25</v>
      </c>
      <c r="K379" s="0" t="n">
        <v>17795</v>
      </c>
      <c r="L379" s="23" t="s">
        <v>92</v>
      </c>
      <c r="M379" s="0" t="n">
        <v>3</v>
      </c>
      <c r="N379" s="23" t="s">
        <v>93</v>
      </c>
      <c r="O379" s="0" t="n">
        <v>201</v>
      </c>
      <c r="P379" s="23" t="s">
        <v>94</v>
      </c>
      <c r="Q379" s="23" t="s">
        <v>1273</v>
      </c>
      <c r="R379" s="23" t="n">
        <f aca="false">YEAR(A379)</f>
        <v>2025</v>
      </c>
      <c r="S379" s="23" t="n">
        <f aca="false">IF(R379=2026,1,0)</f>
        <v>0</v>
      </c>
      <c r="T379" s="23" t="n">
        <f aca="false">IF(OR(P379="Individual",P379="Committee",P379="Union/Association",P379="Aggregated Unitemized Receipts"),1,0)</f>
        <v>1</v>
      </c>
      <c r="U379" s="0" t="str">
        <f aca="false">UPPER(TRIM(E379))</f>
        <v>MA</v>
      </c>
      <c r="V379" s="23" t="n">
        <f aca="false">IF(U379="MA",1,0)</f>
        <v>1</v>
      </c>
      <c r="W379" s="23" t="n">
        <f aca="false">IF(OR(ISNUMBER(SEARCH("malden",G379)),ISNUMBER(SEARCH("malden",H379))),1,0)</f>
        <v>0</v>
      </c>
      <c r="X379" s="23" t="n">
        <f aca="false">IF(AND(TRIM(G379)="",TRIM(H379)=""),1,0)</f>
        <v>0</v>
      </c>
    </row>
    <row r="380" customFormat="false" ht="15" hidden="false" customHeight="false" outlineLevel="0" collapsed="false">
      <c r="A380" s="22" t="n">
        <v>45844</v>
      </c>
      <c r="B380" s="23" t="s">
        <v>1126</v>
      </c>
      <c r="C380" s="23" t="s">
        <v>157</v>
      </c>
      <c r="D380" s="23" t="s">
        <v>98</v>
      </c>
      <c r="E380" s="23" t="s">
        <v>99</v>
      </c>
      <c r="F380" s="23" t="s">
        <v>100</v>
      </c>
      <c r="G380" s="23" t="s">
        <v>158</v>
      </c>
      <c r="H380" s="23" t="s">
        <v>1316</v>
      </c>
      <c r="J380" s="24" t="n">
        <v>100</v>
      </c>
      <c r="K380" s="0" t="n">
        <v>17795</v>
      </c>
      <c r="L380" s="23" t="s">
        <v>92</v>
      </c>
      <c r="M380" s="0" t="n">
        <v>3</v>
      </c>
      <c r="N380" s="23" t="s">
        <v>93</v>
      </c>
      <c r="O380" s="0" t="n">
        <v>201</v>
      </c>
      <c r="P380" s="23" t="s">
        <v>94</v>
      </c>
      <c r="Q380" s="23" t="s">
        <v>1273</v>
      </c>
      <c r="R380" s="23" t="n">
        <f aca="false">YEAR(A380)</f>
        <v>2025</v>
      </c>
      <c r="S380" s="23" t="n">
        <f aca="false">IF(R380=2026,1,0)</f>
        <v>0</v>
      </c>
      <c r="T380" s="23" t="n">
        <f aca="false">IF(OR(P380="Individual",P380="Committee",P380="Union/Association",P380="Aggregated Unitemized Receipts"),1,0)</f>
        <v>1</v>
      </c>
      <c r="U380" s="0" t="str">
        <f aca="false">UPPER(TRIM(E380))</f>
        <v>MA</v>
      </c>
      <c r="V380" s="23" t="n">
        <f aca="false">IF(U380="MA",1,0)</f>
        <v>1</v>
      </c>
      <c r="W380" s="23" t="n">
        <f aca="false">IF(OR(ISNUMBER(SEARCH("malden",G380)),ISNUMBER(SEARCH("malden",H380))),1,0)</f>
        <v>0</v>
      </c>
      <c r="X380" s="23" t="n">
        <f aca="false">IF(AND(TRIM(G380)="",TRIM(H380)=""),1,0)</f>
        <v>0</v>
      </c>
    </row>
    <row r="381" customFormat="false" ht="15" hidden="false" customHeight="false" outlineLevel="0" collapsed="false">
      <c r="A381" s="22" t="n">
        <v>45844</v>
      </c>
      <c r="B381" s="23" t="s">
        <v>1317</v>
      </c>
      <c r="C381" s="23" t="s">
        <v>820</v>
      </c>
      <c r="D381" s="23" t="s">
        <v>98</v>
      </c>
      <c r="E381" s="23" t="s">
        <v>99</v>
      </c>
      <c r="F381" s="23" t="s">
        <v>100</v>
      </c>
      <c r="G381" s="23" t="s">
        <v>821</v>
      </c>
      <c r="H381" s="23" t="s">
        <v>1318</v>
      </c>
      <c r="J381" s="24" t="n">
        <v>500</v>
      </c>
      <c r="K381" s="0" t="n">
        <v>17795</v>
      </c>
      <c r="L381" s="23" t="s">
        <v>92</v>
      </c>
      <c r="M381" s="0" t="n">
        <v>3</v>
      </c>
      <c r="N381" s="23" t="s">
        <v>93</v>
      </c>
      <c r="O381" s="0" t="n">
        <v>201</v>
      </c>
      <c r="P381" s="23" t="s">
        <v>94</v>
      </c>
      <c r="Q381" s="23" t="s">
        <v>1273</v>
      </c>
      <c r="R381" s="23" t="n">
        <f aca="false">YEAR(A381)</f>
        <v>2025</v>
      </c>
      <c r="S381" s="23" t="n">
        <f aca="false">IF(R381=2026,1,0)</f>
        <v>0</v>
      </c>
      <c r="T381" s="23" t="n">
        <f aca="false">IF(OR(P381="Individual",P381="Committee",P381="Union/Association",P381="Aggregated Unitemized Receipts"),1,0)</f>
        <v>1</v>
      </c>
      <c r="U381" s="0" t="str">
        <f aca="false">UPPER(TRIM(E381))</f>
        <v>MA</v>
      </c>
      <c r="V381" s="23" t="n">
        <f aca="false">IF(U381="MA",1,0)</f>
        <v>1</v>
      </c>
      <c r="W381" s="23" t="n">
        <f aca="false">IF(OR(ISNUMBER(SEARCH("malden",G381)),ISNUMBER(SEARCH("malden",H381))),1,0)</f>
        <v>0</v>
      </c>
      <c r="X381" s="23" t="n">
        <f aca="false">IF(AND(TRIM(G381)="",TRIM(H381)=""),1,0)</f>
        <v>0</v>
      </c>
    </row>
    <row r="382" customFormat="false" ht="15" hidden="false" customHeight="false" outlineLevel="0" collapsed="false">
      <c r="A382" s="22" t="n">
        <v>45827</v>
      </c>
      <c r="B382" s="23" t="s">
        <v>1319</v>
      </c>
      <c r="C382" s="23" t="s">
        <v>950</v>
      </c>
      <c r="D382" s="23" t="s">
        <v>98</v>
      </c>
      <c r="E382" s="23" t="s">
        <v>99</v>
      </c>
      <c r="F382" s="23" t="s">
        <v>100</v>
      </c>
      <c r="J382" s="24" t="n">
        <v>50</v>
      </c>
      <c r="K382" s="0" t="n">
        <v>17795</v>
      </c>
      <c r="L382" s="23" t="s">
        <v>92</v>
      </c>
      <c r="M382" s="0" t="n">
        <v>1</v>
      </c>
      <c r="N382" s="23" t="s">
        <v>182</v>
      </c>
      <c r="O382" s="0" t="n">
        <v>201</v>
      </c>
      <c r="P382" s="23" t="s">
        <v>94</v>
      </c>
      <c r="Q382" s="23" t="s">
        <v>1320</v>
      </c>
      <c r="R382" s="23" t="n">
        <f aca="false">YEAR(A382)</f>
        <v>2025</v>
      </c>
      <c r="S382" s="23" t="n">
        <f aca="false">IF(R382=2026,1,0)</f>
        <v>0</v>
      </c>
      <c r="T382" s="23" t="n">
        <f aca="false">IF(OR(P382="Individual",P382="Committee",P382="Union/Association",P382="Aggregated Unitemized Receipts"),1,0)</f>
        <v>1</v>
      </c>
      <c r="U382" s="0" t="str">
        <f aca="false">UPPER(TRIM(E382))</f>
        <v>MA</v>
      </c>
      <c r="V382" s="23" t="n">
        <f aca="false">IF(U382="MA",1,0)</f>
        <v>1</v>
      </c>
      <c r="W382" s="23" t="n">
        <f aca="false">IF(OR(ISNUMBER(SEARCH("malden",G382)),ISNUMBER(SEARCH("malden",H382))),1,0)</f>
        <v>0</v>
      </c>
      <c r="X382" s="23" t="n">
        <f aca="false">IF(AND(TRIM(G382)="",TRIM(H382)=""),1,0)</f>
        <v>1</v>
      </c>
    </row>
    <row r="383" customFormat="false" ht="15" hidden="false" customHeight="false" outlineLevel="0" collapsed="false">
      <c r="A383" s="22" t="n">
        <v>45827</v>
      </c>
      <c r="B383" s="23" t="s">
        <v>566</v>
      </c>
      <c r="C383" s="23" t="s">
        <v>567</v>
      </c>
      <c r="D383" s="23" t="s">
        <v>98</v>
      </c>
      <c r="E383" s="23" t="s">
        <v>99</v>
      </c>
      <c r="F383" s="23" t="s">
        <v>100</v>
      </c>
      <c r="G383" s="23" t="s">
        <v>174</v>
      </c>
      <c r="H383" s="23" t="s">
        <v>91</v>
      </c>
      <c r="J383" s="24" t="n">
        <v>200</v>
      </c>
      <c r="K383" s="0" t="n">
        <v>17795</v>
      </c>
      <c r="L383" s="23" t="s">
        <v>92</v>
      </c>
      <c r="M383" s="0" t="n">
        <v>1</v>
      </c>
      <c r="N383" s="23" t="s">
        <v>182</v>
      </c>
      <c r="O383" s="0" t="n">
        <v>201</v>
      </c>
      <c r="P383" s="23" t="s">
        <v>94</v>
      </c>
      <c r="Q383" s="23" t="s">
        <v>1320</v>
      </c>
      <c r="R383" s="23" t="n">
        <f aca="false">YEAR(A383)</f>
        <v>2025</v>
      </c>
      <c r="S383" s="23" t="n">
        <f aca="false">IF(R383=2026,1,0)</f>
        <v>0</v>
      </c>
      <c r="T383" s="23" t="n">
        <f aca="false">IF(OR(P383="Individual",P383="Committee",P383="Union/Association",P383="Aggregated Unitemized Receipts"),1,0)</f>
        <v>1</v>
      </c>
      <c r="U383" s="0" t="str">
        <f aca="false">UPPER(TRIM(E383))</f>
        <v>MA</v>
      </c>
      <c r="V383" s="23" t="n">
        <f aca="false">IF(U383="MA",1,0)</f>
        <v>1</v>
      </c>
      <c r="W383" s="23" t="n">
        <f aca="false">IF(OR(ISNUMBER(SEARCH("malden",G383)),ISNUMBER(SEARCH("malden",H383))),1,0)</f>
        <v>0</v>
      </c>
      <c r="X383" s="23" t="n">
        <f aca="false">IF(AND(TRIM(G383)="",TRIM(H383)=""),1,0)</f>
        <v>0</v>
      </c>
    </row>
    <row r="384" customFormat="false" ht="15" hidden="false" customHeight="false" outlineLevel="0" collapsed="false">
      <c r="A384" s="22" t="n">
        <v>45827</v>
      </c>
      <c r="B384" s="23" t="s">
        <v>1321</v>
      </c>
      <c r="C384" s="23" t="s">
        <v>1322</v>
      </c>
      <c r="D384" s="23" t="s">
        <v>98</v>
      </c>
      <c r="E384" s="23" t="s">
        <v>99</v>
      </c>
      <c r="F384" s="23" t="s">
        <v>100</v>
      </c>
      <c r="G384" s="23" t="s">
        <v>1323</v>
      </c>
      <c r="H384" s="23" t="s">
        <v>138</v>
      </c>
      <c r="J384" s="24" t="n">
        <v>50</v>
      </c>
      <c r="K384" s="0" t="n">
        <v>17795</v>
      </c>
      <c r="L384" s="23" t="s">
        <v>92</v>
      </c>
      <c r="M384" s="0" t="n">
        <v>1</v>
      </c>
      <c r="N384" s="23" t="s">
        <v>182</v>
      </c>
      <c r="O384" s="0" t="n">
        <v>201</v>
      </c>
      <c r="P384" s="23" t="s">
        <v>94</v>
      </c>
      <c r="Q384" s="23" t="s">
        <v>1320</v>
      </c>
      <c r="R384" s="23" t="n">
        <f aca="false">YEAR(A384)</f>
        <v>2025</v>
      </c>
      <c r="S384" s="23" t="n">
        <f aca="false">IF(R384=2026,1,0)</f>
        <v>0</v>
      </c>
      <c r="T384" s="23" t="n">
        <f aca="false">IF(OR(P384="Individual",P384="Committee",P384="Union/Association",P384="Aggregated Unitemized Receipts"),1,0)</f>
        <v>1</v>
      </c>
      <c r="U384" s="0" t="str">
        <f aca="false">UPPER(TRIM(E384))</f>
        <v>MA</v>
      </c>
      <c r="V384" s="23" t="n">
        <f aca="false">IF(U384="MA",1,0)</f>
        <v>1</v>
      </c>
      <c r="W384" s="23" t="n">
        <f aca="false">IF(OR(ISNUMBER(SEARCH("malden",G384)),ISNUMBER(SEARCH("malden",H384))),1,0)</f>
        <v>1</v>
      </c>
      <c r="X384" s="23" t="n">
        <f aca="false">IF(AND(TRIM(G384)="",TRIM(H384)=""),1,0)</f>
        <v>0</v>
      </c>
    </row>
    <row r="385" customFormat="false" ht="15" hidden="false" customHeight="false" outlineLevel="0" collapsed="false">
      <c r="A385" s="22" t="n">
        <v>45827</v>
      </c>
      <c r="B385" s="23" t="s">
        <v>215</v>
      </c>
      <c r="C385" s="23" t="s">
        <v>216</v>
      </c>
      <c r="D385" s="23" t="s">
        <v>98</v>
      </c>
      <c r="E385" s="23" t="s">
        <v>99</v>
      </c>
      <c r="F385" s="23" t="s">
        <v>100</v>
      </c>
      <c r="G385" s="23" t="s">
        <v>217</v>
      </c>
      <c r="H385" s="23" t="s">
        <v>138</v>
      </c>
      <c r="J385" s="24" t="n">
        <v>35</v>
      </c>
      <c r="K385" s="0" t="n">
        <v>17795</v>
      </c>
      <c r="L385" s="23" t="s">
        <v>92</v>
      </c>
      <c r="M385" s="0" t="n">
        <v>1</v>
      </c>
      <c r="N385" s="23" t="s">
        <v>182</v>
      </c>
      <c r="O385" s="0" t="n">
        <v>201</v>
      </c>
      <c r="P385" s="23" t="s">
        <v>94</v>
      </c>
      <c r="Q385" s="23" t="s">
        <v>1320</v>
      </c>
      <c r="R385" s="23" t="n">
        <f aca="false">YEAR(A385)</f>
        <v>2025</v>
      </c>
      <c r="S385" s="23" t="n">
        <f aca="false">IF(R385=2026,1,0)</f>
        <v>0</v>
      </c>
      <c r="T385" s="23" t="n">
        <f aca="false">IF(OR(P385="Individual",P385="Committee",P385="Union/Association",P385="Aggregated Unitemized Receipts"),1,0)</f>
        <v>1</v>
      </c>
      <c r="U385" s="0" t="str">
        <f aca="false">UPPER(TRIM(E385))</f>
        <v>MA</v>
      </c>
      <c r="V385" s="23" t="n">
        <f aca="false">IF(U385="MA",1,0)</f>
        <v>1</v>
      </c>
      <c r="W385" s="23" t="n">
        <f aca="false">IF(OR(ISNUMBER(SEARCH("malden",G385)),ISNUMBER(SEARCH("malden",H385))),1,0)</f>
        <v>1</v>
      </c>
      <c r="X385" s="23" t="n">
        <f aca="false">IF(AND(TRIM(G385)="",TRIM(H385)=""),1,0)</f>
        <v>0</v>
      </c>
    </row>
    <row r="386" customFormat="false" ht="15" hidden="false" customHeight="false" outlineLevel="0" collapsed="false">
      <c r="A386" s="22" t="n">
        <v>45810</v>
      </c>
      <c r="B386" s="23" t="s">
        <v>1072</v>
      </c>
      <c r="C386" s="23" t="s">
        <v>1073</v>
      </c>
      <c r="D386" s="23" t="s">
        <v>1074</v>
      </c>
      <c r="E386" s="23" t="s">
        <v>304</v>
      </c>
      <c r="F386" s="23" t="s">
        <v>1075</v>
      </c>
      <c r="G386" s="23" t="s">
        <v>1076</v>
      </c>
      <c r="H386" s="23" t="s">
        <v>654</v>
      </c>
      <c r="J386" s="24" t="n">
        <v>250</v>
      </c>
      <c r="K386" s="0" t="n">
        <v>17795</v>
      </c>
      <c r="L386" s="23" t="s">
        <v>92</v>
      </c>
      <c r="M386" s="0" t="n">
        <v>3</v>
      </c>
      <c r="N386" s="23" t="s">
        <v>93</v>
      </c>
      <c r="O386" s="0" t="n">
        <v>201</v>
      </c>
      <c r="P386" s="23" t="s">
        <v>94</v>
      </c>
      <c r="Q386" s="23" t="s">
        <v>1324</v>
      </c>
      <c r="R386" s="23" t="n">
        <f aca="false">YEAR(A386)</f>
        <v>2025</v>
      </c>
      <c r="S386" s="23" t="n">
        <f aca="false">IF(R386=2026,1,0)</f>
        <v>0</v>
      </c>
      <c r="T386" s="23" t="n">
        <f aca="false">IF(OR(P386="Individual",P386="Committee",P386="Union/Association",P386="Aggregated Unitemized Receipts"),1,0)</f>
        <v>1</v>
      </c>
      <c r="U386" s="0" t="str">
        <f aca="false">UPPER(TRIM(E386))</f>
        <v>MD</v>
      </c>
      <c r="V386" s="23" t="n">
        <f aca="false">IF(U386="MA",1,0)</f>
        <v>0</v>
      </c>
      <c r="W386" s="23" t="n">
        <f aca="false">IF(OR(ISNUMBER(SEARCH("malden",G386)),ISNUMBER(SEARCH("malden",H386))),1,0)</f>
        <v>0</v>
      </c>
      <c r="X386" s="23" t="n">
        <f aca="false">IF(AND(TRIM(G386)="",TRIM(H386)=""),1,0)</f>
        <v>0</v>
      </c>
    </row>
    <row r="387" customFormat="false" ht="15" hidden="false" customHeight="false" outlineLevel="0" collapsed="false">
      <c r="A387" s="22" t="n">
        <v>45810</v>
      </c>
      <c r="B387" s="23" t="s">
        <v>96</v>
      </c>
      <c r="C387" s="23" t="s">
        <v>97</v>
      </c>
      <c r="D387" s="23" t="s">
        <v>98</v>
      </c>
      <c r="E387" s="23" t="s">
        <v>99</v>
      </c>
      <c r="F387" s="23" t="s">
        <v>100</v>
      </c>
      <c r="G387" s="23" t="s">
        <v>101</v>
      </c>
      <c r="H387" s="23" t="s">
        <v>102</v>
      </c>
      <c r="J387" s="24" t="n">
        <v>50</v>
      </c>
      <c r="K387" s="0" t="n">
        <v>17795</v>
      </c>
      <c r="L387" s="23" t="s">
        <v>92</v>
      </c>
      <c r="M387" s="0" t="n">
        <v>3</v>
      </c>
      <c r="N387" s="23" t="s">
        <v>93</v>
      </c>
      <c r="O387" s="0" t="n">
        <v>201</v>
      </c>
      <c r="P387" s="23" t="s">
        <v>94</v>
      </c>
      <c r="Q387" s="23" t="s">
        <v>1324</v>
      </c>
      <c r="R387" s="23" t="n">
        <f aca="false">YEAR(A387)</f>
        <v>2025</v>
      </c>
      <c r="S387" s="23" t="n">
        <f aca="false">IF(R387=2026,1,0)</f>
        <v>0</v>
      </c>
      <c r="T387" s="23" t="n">
        <f aca="false">IF(OR(P387="Individual",P387="Committee",P387="Union/Association",P387="Aggregated Unitemized Receipts"),1,0)</f>
        <v>1</v>
      </c>
      <c r="U387" s="0" t="str">
        <f aca="false">UPPER(TRIM(E387))</f>
        <v>MA</v>
      </c>
      <c r="V387" s="23" t="n">
        <f aca="false">IF(U387="MA",1,0)</f>
        <v>1</v>
      </c>
      <c r="W387" s="23" t="n">
        <f aca="false">IF(OR(ISNUMBER(SEARCH("malden",G387)),ISNUMBER(SEARCH("malden",H387))),1,0)</f>
        <v>0</v>
      </c>
      <c r="X387" s="23" t="n">
        <f aca="false">IF(AND(TRIM(G387)="",TRIM(H387)=""),1,0)</f>
        <v>0</v>
      </c>
    </row>
    <row r="388" customFormat="false" ht="15" hidden="false" customHeight="false" outlineLevel="0" collapsed="false">
      <c r="A388" s="22" t="n">
        <v>45810</v>
      </c>
      <c r="B388" s="23" t="s">
        <v>1087</v>
      </c>
      <c r="C388" s="23" t="s">
        <v>1088</v>
      </c>
      <c r="D388" s="23" t="s">
        <v>98</v>
      </c>
      <c r="E388" s="23" t="s">
        <v>99</v>
      </c>
      <c r="F388" s="23" t="s">
        <v>100</v>
      </c>
      <c r="G388" s="23" t="s">
        <v>1089</v>
      </c>
      <c r="H388" s="23" t="s">
        <v>1090</v>
      </c>
      <c r="J388" s="24" t="n">
        <v>100</v>
      </c>
      <c r="K388" s="0" t="n">
        <v>17795</v>
      </c>
      <c r="L388" s="23" t="s">
        <v>92</v>
      </c>
      <c r="M388" s="0" t="n">
        <v>3</v>
      </c>
      <c r="N388" s="23" t="s">
        <v>93</v>
      </c>
      <c r="O388" s="0" t="n">
        <v>201</v>
      </c>
      <c r="P388" s="23" t="s">
        <v>94</v>
      </c>
      <c r="Q388" s="23" t="s">
        <v>1324</v>
      </c>
      <c r="R388" s="23" t="n">
        <f aca="false">YEAR(A388)</f>
        <v>2025</v>
      </c>
      <c r="S388" s="23" t="n">
        <f aca="false">IF(R388=2026,1,0)</f>
        <v>0</v>
      </c>
      <c r="T388" s="23" t="n">
        <f aca="false">IF(OR(P388="Individual",P388="Committee",P388="Union/Association",P388="Aggregated Unitemized Receipts"),1,0)</f>
        <v>1</v>
      </c>
      <c r="U388" s="0" t="str">
        <f aca="false">UPPER(TRIM(E388))</f>
        <v>MA</v>
      </c>
      <c r="V388" s="23" t="n">
        <f aca="false">IF(U388="MA",1,0)</f>
        <v>1</v>
      </c>
      <c r="W388" s="23" t="n">
        <f aca="false">IF(OR(ISNUMBER(SEARCH("malden",G388)),ISNUMBER(SEARCH("malden",H388))),1,0)</f>
        <v>0</v>
      </c>
      <c r="X388" s="23" t="n">
        <f aca="false">IF(AND(TRIM(G388)="",TRIM(H388)=""),1,0)</f>
        <v>0</v>
      </c>
    </row>
    <row r="389" customFormat="false" ht="15" hidden="false" customHeight="false" outlineLevel="0" collapsed="false">
      <c r="A389" s="22" t="n">
        <v>45810</v>
      </c>
      <c r="B389" s="23" t="s">
        <v>1325</v>
      </c>
      <c r="C389" s="23" t="s">
        <v>1326</v>
      </c>
      <c r="D389" s="23" t="s">
        <v>1327</v>
      </c>
      <c r="E389" s="23" t="s">
        <v>99</v>
      </c>
      <c r="F389" s="23" t="s">
        <v>1328</v>
      </c>
      <c r="G389" s="23" t="s">
        <v>1329</v>
      </c>
      <c r="H389" s="23" t="s">
        <v>1330</v>
      </c>
      <c r="J389" s="24" t="n">
        <v>50</v>
      </c>
      <c r="K389" s="0" t="n">
        <v>17795</v>
      </c>
      <c r="L389" s="23" t="s">
        <v>92</v>
      </c>
      <c r="M389" s="0" t="n">
        <v>3</v>
      </c>
      <c r="N389" s="23" t="s">
        <v>93</v>
      </c>
      <c r="O389" s="0" t="n">
        <v>201</v>
      </c>
      <c r="P389" s="23" t="s">
        <v>94</v>
      </c>
      <c r="Q389" s="23" t="s">
        <v>1324</v>
      </c>
      <c r="R389" s="23" t="n">
        <f aca="false">YEAR(A389)</f>
        <v>2025</v>
      </c>
      <c r="S389" s="23" t="n">
        <f aca="false">IF(R389=2026,1,0)</f>
        <v>0</v>
      </c>
      <c r="T389" s="23" t="n">
        <f aca="false">IF(OR(P389="Individual",P389="Committee",P389="Union/Association",P389="Aggregated Unitemized Receipts"),1,0)</f>
        <v>1</v>
      </c>
      <c r="U389" s="0" t="str">
        <f aca="false">UPPER(TRIM(E389))</f>
        <v>MA</v>
      </c>
      <c r="V389" s="23" t="n">
        <f aca="false">IF(U389="MA",1,0)</f>
        <v>1</v>
      </c>
      <c r="W389" s="23" t="n">
        <f aca="false">IF(OR(ISNUMBER(SEARCH("malden",G389)),ISNUMBER(SEARCH("malden",H389))),1,0)</f>
        <v>0</v>
      </c>
      <c r="X389" s="23" t="n">
        <f aca="false">IF(AND(TRIM(G389)="",TRIM(H389)=""),1,0)</f>
        <v>0</v>
      </c>
    </row>
    <row r="390" customFormat="false" ht="15" hidden="false" customHeight="false" outlineLevel="0" collapsed="false">
      <c r="A390" s="22" t="n">
        <v>45810</v>
      </c>
      <c r="B390" s="23" t="s">
        <v>1331</v>
      </c>
      <c r="C390" s="23" t="s">
        <v>1332</v>
      </c>
      <c r="D390" s="23" t="s">
        <v>1333</v>
      </c>
      <c r="E390" s="23" t="s">
        <v>304</v>
      </c>
      <c r="F390" s="23" t="s">
        <v>1334</v>
      </c>
      <c r="G390" s="23" t="s">
        <v>91</v>
      </c>
      <c r="H390" s="23" t="s">
        <v>1335</v>
      </c>
      <c r="J390" s="24" t="n">
        <v>100</v>
      </c>
      <c r="K390" s="0" t="n">
        <v>17795</v>
      </c>
      <c r="L390" s="23" t="s">
        <v>92</v>
      </c>
      <c r="M390" s="0" t="n">
        <v>3</v>
      </c>
      <c r="N390" s="23" t="s">
        <v>93</v>
      </c>
      <c r="O390" s="0" t="n">
        <v>201</v>
      </c>
      <c r="P390" s="23" t="s">
        <v>94</v>
      </c>
      <c r="Q390" s="23" t="s">
        <v>1324</v>
      </c>
      <c r="R390" s="23" t="n">
        <f aca="false">YEAR(A390)</f>
        <v>2025</v>
      </c>
      <c r="S390" s="23" t="n">
        <f aca="false">IF(R390=2026,1,0)</f>
        <v>0</v>
      </c>
      <c r="T390" s="23" t="n">
        <f aca="false">IF(OR(P390="Individual",P390="Committee",P390="Union/Association",P390="Aggregated Unitemized Receipts"),1,0)</f>
        <v>1</v>
      </c>
      <c r="U390" s="0" t="str">
        <f aca="false">UPPER(TRIM(E390))</f>
        <v>MD</v>
      </c>
      <c r="V390" s="23" t="n">
        <f aca="false">IF(U390="MA",1,0)</f>
        <v>0</v>
      </c>
      <c r="W390" s="23" t="n">
        <f aca="false">IF(OR(ISNUMBER(SEARCH("malden",G390)),ISNUMBER(SEARCH("malden",H390))),1,0)</f>
        <v>0</v>
      </c>
      <c r="X390" s="23" t="n">
        <f aca="false">IF(AND(TRIM(G390)="",TRIM(H390)=""),1,0)</f>
        <v>0</v>
      </c>
    </row>
    <row r="391" customFormat="false" ht="15" hidden="false" customHeight="false" outlineLevel="0" collapsed="false">
      <c r="A391" s="22" t="n">
        <v>45810</v>
      </c>
      <c r="B391" s="23" t="s">
        <v>1336</v>
      </c>
      <c r="C391" s="23" t="s">
        <v>1337</v>
      </c>
      <c r="D391" s="23" t="s">
        <v>580</v>
      </c>
      <c r="E391" s="23" t="s">
        <v>581</v>
      </c>
      <c r="F391" s="23" t="s">
        <v>1338</v>
      </c>
      <c r="G391" s="23" t="s">
        <v>1339</v>
      </c>
      <c r="H391" s="23" t="s">
        <v>654</v>
      </c>
      <c r="J391" s="24" t="n">
        <v>25</v>
      </c>
      <c r="K391" s="0" t="n">
        <v>17795</v>
      </c>
      <c r="L391" s="23" t="s">
        <v>92</v>
      </c>
      <c r="M391" s="0" t="n">
        <v>3</v>
      </c>
      <c r="N391" s="23" t="s">
        <v>93</v>
      </c>
      <c r="O391" s="0" t="n">
        <v>201</v>
      </c>
      <c r="P391" s="23" t="s">
        <v>94</v>
      </c>
      <c r="Q391" s="23" t="s">
        <v>1324</v>
      </c>
      <c r="R391" s="23" t="n">
        <f aca="false">YEAR(A391)</f>
        <v>2025</v>
      </c>
      <c r="S391" s="23" t="n">
        <f aca="false">IF(R391=2026,1,0)</f>
        <v>0</v>
      </c>
      <c r="T391" s="23" t="n">
        <f aca="false">IF(OR(P391="Individual",P391="Committee",P391="Union/Association",P391="Aggregated Unitemized Receipts"),1,0)</f>
        <v>1</v>
      </c>
      <c r="U391" s="0" t="str">
        <f aca="false">UPPER(TRIM(E391))</f>
        <v>WA</v>
      </c>
      <c r="V391" s="23" t="n">
        <f aca="false">IF(U391="MA",1,0)</f>
        <v>0</v>
      </c>
      <c r="W391" s="23" t="n">
        <f aca="false">IF(OR(ISNUMBER(SEARCH("malden",G391)),ISNUMBER(SEARCH("malden",H391))),1,0)</f>
        <v>0</v>
      </c>
      <c r="X391" s="23" t="n">
        <f aca="false">IF(AND(TRIM(G391)="",TRIM(H391)=""),1,0)</f>
        <v>0</v>
      </c>
    </row>
    <row r="392" customFormat="false" ht="15" hidden="false" customHeight="false" outlineLevel="0" collapsed="false">
      <c r="A392" s="22" t="n">
        <v>45810</v>
      </c>
      <c r="B392" s="23" t="s">
        <v>1340</v>
      </c>
      <c r="C392" s="23" t="s">
        <v>1341</v>
      </c>
      <c r="D392" s="23" t="s">
        <v>593</v>
      </c>
      <c r="E392" s="23" t="s">
        <v>270</v>
      </c>
      <c r="F392" s="23" t="s">
        <v>808</v>
      </c>
      <c r="G392" s="23" t="s">
        <v>174</v>
      </c>
      <c r="H392" s="23" t="s">
        <v>174</v>
      </c>
      <c r="J392" s="24" t="n">
        <v>25</v>
      </c>
      <c r="K392" s="0" t="n">
        <v>17795</v>
      </c>
      <c r="L392" s="23" t="s">
        <v>92</v>
      </c>
      <c r="M392" s="0" t="n">
        <v>3</v>
      </c>
      <c r="N392" s="23" t="s">
        <v>93</v>
      </c>
      <c r="O392" s="0" t="n">
        <v>201</v>
      </c>
      <c r="P392" s="23" t="s">
        <v>94</v>
      </c>
      <c r="Q392" s="23" t="s">
        <v>1324</v>
      </c>
      <c r="R392" s="23" t="n">
        <f aca="false">YEAR(A392)</f>
        <v>2025</v>
      </c>
      <c r="S392" s="23" t="n">
        <f aca="false">IF(R392=2026,1,0)</f>
        <v>0</v>
      </c>
      <c r="T392" s="23" t="n">
        <f aca="false">IF(OR(P392="Individual",P392="Committee",P392="Union/Association",P392="Aggregated Unitemized Receipts"),1,0)</f>
        <v>1</v>
      </c>
      <c r="U392" s="0" t="str">
        <f aca="false">UPPER(TRIM(E392))</f>
        <v>OH</v>
      </c>
      <c r="V392" s="23" t="n">
        <f aca="false">IF(U392="MA",1,0)</f>
        <v>0</v>
      </c>
      <c r="W392" s="23" t="n">
        <f aca="false">IF(OR(ISNUMBER(SEARCH("malden",G392)),ISNUMBER(SEARCH("malden",H392))),1,0)</f>
        <v>0</v>
      </c>
      <c r="X392" s="23" t="n">
        <f aca="false">IF(AND(TRIM(G392)="",TRIM(H392)=""),1,0)</f>
        <v>0</v>
      </c>
    </row>
    <row r="393" customFormat="false" ht="15" hidden="false" customHeight="false" outlineLevel="0" collapsed="false">
      <c r="A393" s="22" t="n">
        <v>45810</v>
      </c>
      <c r="B393" s="23" t="s">
        <v>650</v>
      </c>
      <c r="C393" s="23" t="s">
        <v>651</v>
      </c>
      <c r="D393" s="23" t="s">
        <v>652</v>
      </c>
      <c r="E393" s="23" t="s">
        <v>581</v>
      </c>
      <c r="F393" s="23" t="s">
        <v>653</v>
      </c>
      <c r="G393" s="23" t="s">
        <v>1168</v>
      </c>
      <c r="H393" s="23" t="s">
        <v>654</v>
      </c>
      <c r="J393" s="24" t="n">
        <v>25</v>
      </c>
      <c r="K393" s="0" t="n">
        <v>17795</v>
      </c>
      <c r="L393" s="23" t="s">
        <v>92</v>
      </c>
      <c r="M393" s="0" t="n">
        <v>3</v>
      </c>
      <c r="N393" s="23" t="s">
        <v>93</v>
      </c>
      <c r="O393" s="0" t="n">
        <v>201</v>
      </c>
      <c r="P393" s="23" t="s">
        <v>94</v>
      </c>
      <c r="Q393" s="23" t="s">
        <v>1324</v>
      </c>
      <c r="R393" s="23" t="n">
        <f aca="false">YEAR(A393)</f>
        <v>2025</v>
      </c>
      <c r="S393" s="23" t="n">
        <f aca="false">IF(R393=2026,1,0)</f>
        <v>0</v>
      </c>
      <c r="T393" s="23" t="n">
        <f aca="false">IF(OR(P393="Individual",P393="Committee",P393="Union/Association",P393="Aggregated Unitemized Receipts"),1,0)</f>
        <v>1</v>
      </c>
      <c r="U393" s="0" t="str">
        <f aca="false">UPPER(TRIM(E393))</f>
        <v>WA</v>
      </c>
      <c r="V393" s="23" t="n">
        <f aca="false">IF(U393="MA",1,0)</f>
        <v>0</v>
      </c>
      <c r="W393" s="23" t="n">
        <f aca="false">IF(OR(ISNUMBER(SEARCH("malden",G393)),ISNUMBER(SEARCH("malden",H393))),1,0)</f>
        <v>0</v>
      </c>
      <c r="X393" s="23" t="n">
        <f aca="false">IF(AND(TRIM(G393)="",TRIM(H393)=""),1,0)</f>
        <v>0</v>
      </c>
    </row>
    <row r="394" customFormat="false" ht="15" hidden="false" customHeight="false" outlineLevel="0" collapsed="false">
      <c r="A394" s="22" t="n">
        <v>45810</v>
      </c>
      <c r="B394" s="23" t="s">
        <v>1342</v>
      </c>
      <c r="C394" s="23" t="s">
        <v>1343</v>
      </c>
      <c r="D394" s="23" t="s">
        <v>1001</v>
      </c>
      <c r="E394" s="23" t="s">
        <v>304</v>
      </c>
      <c r="F394" s="23" t="s">
        <v>1002</v>
      </c>
      <c r="G394" s="23" t="s">
        <v>1003</v>
      </c>
      <c r="H394" s="23" t="s">
        <v>1004</v>
      </c>
      <c r="J394" s="24" t="n">
        <v>50</v>
      </c>
      <c r="K394" s="0" t="n">
        <v>17795</v>
      </c>
      <c r="L394" s="23" t="s">
        <v>92</v>
      </c>
      <c r="M394" s="0" t="n">
        <v>3</v>
      </c>
      <c r="N394" s="23" t="s">
        <v>93</v>
      </c>
      <c r="O394" s="0" t="n">
        <v>201</v>
      </c>
      <c r="P394" s="23" t="s">
        <v>94</v>
      </c>
      <c r="Q394" s="23" t="s">
        <v>1324</v>
      </c>
      <c r="R394" s="23" t="n">
        <f aca="false">YEAR(A394)</f>
        <v>2025</v>
      </c>
      <c r="S394" s="23" t="n">
        <f aca="false">IF(R394=2026,1,0)</f>
        <v>0</v>
      </c>
      <c r="T394" s="23" t="n">
        <f aca="false">IF(OR(P394="Individual",P394="Committee",P394="Union/Association",P394="Aggregated Unitemized Receipts"),1,0)</f>
        <v>1</v>
      </c>
      <c r="U394" s="0" t="str">
        <f aca="false">UPPER(TRIM(E394))</f>
        <v>MD</v>
      </c>
      <c r="V394" s="23" t="n">
        <f aca="false">IF(U394="MA",1,0)</f>
        <v>0</v>
      </c>
      <c r="W394" s="23" t="n">
        <f aca="false">IF(OR(ISNUMBER(SEARCH("malden",G394)),ISNUMBER(SEARCH("malden",H394))),1,0)</f>
        <v>0</v>
      </c>
      <c r="X394" s="23" t="n">
        <f aca="false">IF(AND(TRIM(G394)="",TRIM(H394)=""),1,0)</f>
        <v>0</v>
      </c>
    </row>
    <row r="395" customFormat="false" ht="15" hidden="false" customHeight="false" outlineLevel="0" collapsed="false">
      <c r="A395" s="22" t="n">
        <v>45810</v>
      </c>
      <c r="B395" s="23" t="s">
        <v>992</v>
      </c>
      <c r="C395" s="23" t="s">
        <v>993</v>
      </c>
      <c r="D395" s="23" t="s">
        <v>98</v>
      </c>
      <c r="E395" s="23" t="s">
        <v>99</v>
      </c>
      <c r="F395" s="23" t="s">
        <v>100</v>
      </c>
      <c r="G395" s="23" t="s">
        <v>91</v>
      </c>
      <c r="H395" s="23" t="s">
        <v>91</v>
      </c>
      <c r="J395" s="24" t="n">
        <v>100</v>
      </c>
      <c r="K395" s="0" t="n">
        <v>17795</v>
      </c>
      <c r="L395" s="23" t="s">
        <v>92</v>
      </c>
      <c r="M395" s="0" t="n">
        <v>3</v>
      </c>
      <c r="N395" s="23" t="s">
        <v>93</v>
      </c>
      <c r="O395" s="0" t="n">
        <v>201</v>
      </c>
      <c r="P395" s="23" t="s">
        <v>94</v>
      </c>
      <c r="Q395" s="23" t="s">
        <v>1324</v>
      </c>
      <c r="R395" s="23" t="n">
        <f aca="false">YEAR(A395)</f>
        <v>2025</v>
      </c>
      <c r="S395" s="23" t="n">
        <f aca="false">IF(R395=2026,1,0)</f>
        <v>0</v>
      </c>
      <c r="T395" s="23" t="n">
        <f aca="false">IF(OR(P395="Individual",P395="Committee",P395="Union/Association",P395="Aggregated Unitemized Receipts"),1,0)</f>
        <v>1</v>
      </c>
      <c r="U395" s="0" t="str">
        <f aca="false">UPPER(TRIM(E395))</f>
        <v>MA</v>
      </c>
      <c r="V395" s="23" t="n">
        <f aca="false">IF(U395="MA",1,0)</f>
        <v>1</v>
      </c>
      <c r="W395" s="23" t="n">
        <f aca="false">IF(OR(ISNUMBER(SEARCH("malden",G395)),ISNUMBER(SEARCH("malden",H395))),1,0)</f>
        <v>0</v>
      </c>
      <c r="X395" s="23" t="n">
        <f aca="false">IF(AND(TRIM(G395)="",TRIM(H395)=""),1,0)</f>
        <v>0</v>
      </c>
    </row>
    <row r="396" customFormat="false" ht="15" hidden="false" customHeight="false" outlineLevel="0" collapsed="false">
      <c r="A396" s="22" t="n">
        <v>45810</v>
      </c>
      <c r="B396" s="23" t="s">
        <v>1097</v>
      </c>
      <c r="C396" s="23" t="s">
        <v>1098</v>
      </c>
      <c r="D396" s="23" t="s">
        <v>333</v>
      </c>
      <c r="E396" s="23" t="s">
        <v>99</v>
      </c>
      <c r="F396" s="23" t="s">
        <v>334</v>
      </c>
      <c r="G396" s="23" t="s">
        <v>143</v>
      </c>
      <c r="H396" s="23" t="s">
        <v>1099</v>
      </c>
      <c r="J396" s="24" t="n">
        <v>100</v>
      </c>
      <c r="K396" s="0" t="n">
        <v>17795</v>
      </c>
      <c r="L396" s="23" t="s">
        <v>92</v>
      </c>
      <c r="M396" s="0" t="n">
        <v>3</v>
      </c>
      <c r="N396" s="23" t="s">
        <v>93</v>
      </c>
      <c r="O396" s="0" t="n">
        <v>201</v>
      </c>
      <c r="P396" s="23" t="s">
        <v>94</v>
      </c>
      <c r="Q396" s="23" t="s">
        <v>1324</v>
      </c>
      <c r="R396" s="23" t="n">
        <f aca="false">YEAR(A396)</f>
        <v>2025</v>
      </c>
      <c r="S396" s="23" t="n">
        <f aca="false">IF(R396=2026,1,0)</f>
        <v>0</v>
      </c>
      <c r="T396" s="23" t="n">
        <f aca="false">IF(OR(P396="Individual",P396="Committee",P396="Union/Association",P396="Aggregated Unitemized Receipts"),1,0)</f>
        <v>1</v>
      </c>
      <c r="U396" s="0" t="str">
        <f aca="false">UPPER(TRIM(E396))</f>
        <v>MA</v>
      </c>
      <c r="V396" s="23" t="n">
        <f aca="false">IF(U396="MA",1,0)</f>
        <v>1</v>
      </c>
      <c r="W396" s="23" t="n">
        <f aca="false">IF(OR(ISNUMBER(SEARCH("malden",G396)),ISNUMBER(SEARCH("malden",H396))),1,0)</f>
        <v>0</v>
      </c>
      <c r="X396" s="23" t="n">
        <f aca="false">IF(AND(TRIM(G396)="",TRIM(H396)=""),1,0)</f>
        <v>0</v>
      </c>
    </row>
    <row r="397" customFormat="false" ht="15" hidden="false" customHeight="false" outlineLevel="0" collapsed="false">
      <c r="A397" s="22" t="n">
        <v>45810</v>
      </c>
      <c r="B397" s="23" t="s">
        <v>424</v>
      </c>
      <c r="C397" s="23" t="s">
        <v>425</v>
      </c>
      <c r="D397" s="23" t="s">
        <v>98</v>
      </c>
      <c r="E397" s="23" t="s">
        <v>99</v>
      </c>
      <c r="F397" s="23" t="s">
        <v>100</v>
      </c>
      <c r="G397" s="23" t="s">
        <v>426</v>
      </c>
      <c r="H397" s="23" t="s">
        <v>427</v>
      </c>
      <c r="J397" s="24" t="n">
        <v>100</v>
      </c>
      <c r="K397" s="0" t="n">
        <v>17795</v>
      </c>
      <c r="L397" s="23" t="s">
        <v>92</v>
      </c>
      <c r="M397" s="0" t="n">
        <v>3</v>
      </c>
      <c r="N397" s="23" t="s">
        <v>93</v>
      </c>
      <c r="O397" s="0" t="n">
        <v>201</v>
      </c>
      <c r="P397" s="23" t="s">
        <v>94</v>
      </c>
      <c r="Q397" s="23" t="s">
        <v>1324</v>
      </c>
      <c r="R397" s="23" t="n">
        <f aca="false">YEAR(A397)</f>
        <v>2025</v>
      </c>
      <c r="S397" s="23" t="n">
        <f aca="false">IF(R397=2026,1,0)</f>
        <v>0</v>
      </c>
      <c r="T397" s="23" t="n">
        <f aca="false">IF(OR(P397="Individual",P397="Committee",P397="Union/Association",P397="Aggregated Unitemized Receipts"),1,0)</f>
        <v>1</v>
      </c>
      <c r="U397" s="0" t="str">
        <f aca="false">UPPER(TRIM(E397))</f>
        <v>MA</v>
      </c>
      <c r="V397" s="23" t="n">
        <f aca="false">IF(U397="MA",1,0)</f>
        <v>1</v>
      </c>
      <c r="W397" s="23" t="n">
        <f aca="false">IF(OR(ISNUMBER(SEARCH("malden",G397)),ISNUMBER(SEARCH("malden",H397))),1,0)</f>
        <v>0</v>
      </c>
      <c r="X397" s="23" t="n">
        <f aca="false">IF(AND(TRIM(G397)="",TRIM(H397)=""),1,0)</f>
        <v>0</v>
      </c>
    </row>
    <row r="398" customFormat="false" ht="15" hidden="false" customHeight="false" outlineLevel="0" collapsed="false">
      <c r="A398" s="22" t="n">
        <v>45810</v>
      </c>
      <c r="B398" s="23" t="s">
        <v>1119</v>
      </c>
      <c r="C398" s="23" t="s">
        <v>1120</v>
      </c>
      <c r="D398" s="23" t="s">
        <v>1112</v>
      </c>
      <c r="E398" s="23" t="s">
        <v>1113</v>
      </c>
      <c r="F398" s="23" t="s">
        <v>1114</v>
      </c>
      <c r="G398" s="23" t="s">
        <v>1344</v>
      </c>
      <c r="H398" s="23" t="s">
        <v>1112</v>
      </c>
      <c r="J398" s="24" t="n">
        <v>500</v>
      </c>
      <c r="K398" s="0" t="n">
        <v>17795</v>
      </c>
      <c r="L398" s="23" t="s">
        <v>92</v>
      </c>
      <c r="M398" s="0" t="n">
        <v>3</v>
      </c>
      <c r="N398" s="23" t="s">
        <v>93</v>
      </c>
      <c r="O398" s="0" t="n">
        <v>201</v>
      </c>
      <c r="P398" s="23" t="s">
        <v>94</v>
      </c>
      <c r="Q398" s="23" t="s">
        <v>1324</v>
      </c>
      <c r="R398" s="23" t="n">
        <f aca="false">YEAR(A398)</f>
        <v>2025</v>
      </c>
      <c r="S398" s="23" t="n">
        <f aca="false">IF(R398=2026,1,0)</f>
        <v>0</v>
      </c>
      <c r="T398" s="23" t="n">
        <f aca="false">IF(OR(P398="Individual",P398="Committee",P398="Union/Association",P398="Aggregated Unitemized Receipts"),1,0)</f>
        <v>1</v>
      </c>
      <c r="U398" s="0" t="str">
        <f aca="false">UPPER(TRIM(E398))</f>
        <v>NJ</v>
      </c>
      <c r="V398" s="23" t="n">
        <f aca="false">IF(U398="MA",1,0)</f>
        <v>0</v>
      </c>
      <c r="W398" s="23" t="n">
        <f aca="false">IF(OR(ISNUMBER(SEARCH("malden",G398)),ISNUMBER(SEARCH("malden",H398))),1,0)</f>
        <v>0</v>
      </c>
      <c r="X398" s="23" t="n">
        <f aca="false">IF(AND(TRIM(G398)="",TRIM(H398)=""),1,0)</f>
        <v>0</v>
      </c>
    </row>
    <row r="399" customFormat="false" ht="15" hidden="false" customHeight="false" outlineLevel="0" collapsed="false">
      <c r="A399" s="22" t="n">
        <v>45810</v>
      </c>
      <c r="B399" s="23" t="s">
        <v>1038</v>
      </c>
      <c r="C399" s="23" t="s">
        <v>1039</v>
      </c>
      <c r="D399" s="23" t="s">
        <v>98</v>
      </c>
      <c r="E399" s="23" t="s">
        <v>99</v>
      </c>
      <c r="F399" s="23" t="s">
        <v>100</v>
      </c>
      <c r="G399" s="23" t="s">
        <v>348</v>
      </c>
      <c r="H399" s="23" t="s">
        <v>1040</v>
      </c>
      <c r="J399" s="24" t="n">
        <v>100</v>
      </c>
      <c r="K399" s="0" t="n">
        <v>17795</v>
      </c>
      <c r="L399" s="23" t="s">
        <v>92</v>
      </c>
      <c r="M399" s="0" t="n">
        <v>3</v>
      </c>
      <c r="N399" s="23" t="s">
        <v>93</v>
      </c>
      <c r="O399" s="0" t="n">
        <v>201</v>
      </c>
      <c r="P399" s="23" t="s">
        <v>94</v>
      </c>
      <c r="Q399" s="23" t="s">
        <v>1324</v>
      </c>
      <c r="R399" s="23" t="n">
        <f aca="false">YEAR(A399)</f>
        <v>2025</v>
      </c>
      <c r="S399" s="23" t="n">
        <f aca="false">IF(R399=2026,1,0)</f>
        <v>0</v>
      </c>
      <c r="T399" s="23" t="n">
        <f aca="false">IF(OR(P399="Individual",P399="Committee",P399="Union/Association",P399="Aggregated Unitemized Receipts"),1,0)</f>
        <v>1</v>
      </c>
      <c r="U399" s="0" t="str">
        <f aca="false">UPPER(TRIM(E399))</f>
        <v>MA</v>
      </c>
      <c r="V399" s="23" t="n">
        <f aca="false">IF(U399="MA",1,0)</f>
        <v>1</v>
      </c>
      <c r="W399" s="23" t="n">
        <f aca="false">IF(OR(ISNUMBER(SEARCH("malden",G399)),ISNUMBER(SEARCH("malden",H399))),1,0)</f>
        <v>0</v>
      </c>
      <c r="X399" s="23" t="n">
        <f aca="false">IF(AND(TRIM(G399)="",TRIM(H399)=""),1,0)</f>
        <v>0</v>
      </c>
    </row>
    <row r="400" customFormat="false" ht="15" hidden="false" customHeight="false" outlineLevel="0" collapsed="false">
      <c r="A400" s="22" t="n">
        <v>45775</v>
      </c>
      <c r="B400" s="23" t="s">
        <v>531</v>
      </c>
      <c r="C400" s="23" t="s">
        <v>532</v>
      </c>
      <c r="D400" s="23" t="s">
        <v>98</v>
      </c>
      <c r="E400" s="23" t="s">
        <v>99</v>
      </c>
      <c r="F400" s="23" t="s">
        <v>100</v>
      </c>
      <c r="J400" s="24" t="n">
        <v>44</v>
      </c>
      <c r="K400" s="0" t="n">
        <v>17795</v>
      </c>
      <c r="L400" s="23" t="s">
        <v>92</v>
      </c>
      <c r="M400" s="0" t="n">
        <v>1</v>
      </c>
      <c r="N400" s="23" t="s">
        <v>182</v>
      </c>
      <c r="O400" s="0" t="n">
        <v>204</v>
      </c>
      <c r="P400" s="23" t="s">
        <v>1007</v>
      </c>
      <c r="Q400" s="23" t="s">
        <v>1345</v>
      </c>
      <c r="R400" s="23" t="n">
        <f aca="false">YEAR(A400)</f>
        <v>2025</v>
      </c>
      <c r="S400" s="23" t="n">
        <f aca="false">IF(R400=2026,1,0)</f>
        <v>0</v>
      </c>
      <c r="T400" s="23" t="n">
        <f aca="false">IF(OR(P400="Individual",P400="Committee",P400="Union/Association",P400="Aggregated Unitemized Receipts"),1,0)</f>
        <v>0</v>
      </c>
      <c r="U400" s="0" t="str">
        <f aca="false">UPPER(TRIM(E400))</f>
        <v>MA</v>
      </c>
      <c r="V400" s="23" t="n">
        <f aca="false">IF(U400="MA",1,0)</f>
        <v>1</v>
      </c>
      <c r="W400" s="23" t="n">
        <f aca="false">IF(OR(ISNUMBER(SEARCH("malden",G400)),ISNUMBER(SEARCH("malden",H400))),1,0)</f>
        <v>0</v>
      </c>
      <c r="X400" s="23" t="n">
        <f aca="false">IF(AND(TRIM(G400)="",TRIM(H400)=""),1,0)</f>
        <v>1</v>
      </c>
    </row>
    <row r="401" customFormat="false" ht="15" hidden="false" customHeight="false" outlineLevel="0" collapsed="false">
      <c r="A401" s="22" t="n">
        <v>45742</v>
      </c>
      <c r="B401" s="23" t="s">
        <v>92</v>
      </c>
      <c r="C401" s="23" t="s">
        <v>272</v>
      </c>
      <c r="D401" s="23" t="s">
        <v>98</v>
      </c>
      <c r="E401" s="23" t="s">
        <v>99</v>
      </c>
      <c r="F401" s="23" t="s">
        <v>100</v>
      </c>
      <c r="J401" s="24" t="n">
        <v>200</v>
      </c>
      <c r="K401" s="0" t="n">
        <v>17795</v>
      </c>
      <c r="L401" s="23" t="s">
        <v>92</v>
      </c>
      <c r="M401" s="0" t="n">
        <v>1</v>
      </c>
      <c r="N401" s="23" t="s">
        <v>182</v>
      </c>
      <c r="O401" s="0" t="n">
        <v>204</v>
      </c>
      <c r="P401" s="23" t="s">
        <v>1007</v>
      </c>
      <c r="Q401" s="23" t="s">
        <v>1346</v>
      </c>
      <c r="R401" s="23" t="n">
        <f aca="false">YEAR(A401)</f>
        <v>2025</v>
      </c>
      <c r="S401" s="23" t="n">
        <f aca="false">IF(R401=2026,1,0)</f>
        <v>0</v>
      </c>
      <c r="T401" s="23" t="n">
        <f aca="false">IF(OR(P401="Individual",P401="Committee",P401="Union/Association",P401="Aggregated Unitemized Receipts"),1,0)</f>
        <v>0</v>
      </c>
      <c r="U401" s="0" t="str">
        <f aca="false">UPPER(TRIM(E401))</f>
        <v>MA</v>
      </c>
      <c r="V401" s="23" t="n">
        <f aca="false">IF(U401="MA",1,0)</f>
        <v>1</v>
      </c>
      <c r="W401" s="23" t="n">
        <f aca="false">IF(OR(ISNUMBER(SEARCH("malden",G401)),ISNUMBER(SEARCH("malden",H401))),1,0)</f>
        <v>0</v>
      </c>
      <c r="X401" s="23" t="n">
        <f aca="false">IF(AND(TRIM(G401)="",TRIM(H401)=""),1,0)</f>
        <v>1</v>
      </c>
    </row>
    <row r="402" customFormat="false" ht="15" hidden="false" customHeight="false" outlineLevel="0" collapsed="false">
      <c r="A402" s="22" t="n">
        <v>45741</v>
      </c>
      <c r="B402" s="23" t="s">
        <v>1347</v>
      </c>
      <c r="C402" s="23" t="s">
        <v>1348</v>
      </c>
      <c r="D402" s="23" t="s">
        <v>98</v>
      </c>
      <c r="E402" s="23" t="s">
        <v>99</v>
      </c>
      <c r="F402" s="23" t="s">
        <v>100</v>
      </c>
      <c r="G402" s="23" t="s">
        <v>1349</v>
      </c>
      <c r="H402" s="23" t="s">
        <v>1350</v>
      </c>
      <c r="J402" s="24" t="n">
        <v>75</v>
      </c>
      <c r="K402" s="0" t="n">
        <v>17795</v>
      </c>
      <c r="L402" s="23" t="s">
        <v>92</v>
      </c>
      <c r="M402" s="0" t="n">
        <v>3</v>
      </c>
      <c r="N402" s="23" t="s">
        <v>93</v>
      </c>
      <c r="O402" s="0" t="n">
        <v>201</v>
      </c>
      <c r="P402" s="23" t="s">
        <v>94</v>
      </c>
      <c r="Q402" s="23" t="s">
        <v>1351</v>
      </c>
      <c r="R402" s="23" t="n">
        <f aca="false">YEAR(A402)</f>
        <v>2025</v>
      </c>
      <c r="S402" s="23" t="n">
        <f aca="false">IF(R402=2026,1,0)</f>
        <v>0</v>
      </c>
      <c r="T402" s="23" t="n">
        <f aca="false">IF(OR(P402="Individual",P402="Committee",P402="Union/Association",P402="Aggregated Unitemized Receipts"),1,0)</f>
        <v>1</v>
      </c>
      <c r="U402" s="0" t="str">
        <f aca="false">UPPER(TRIM(E402))</f>
        <v>MA</v>
      </c>
      <c r="V402" s="23" t="n">
        <f aca="false">IF(U402="MA",1,0)</f>
        <v>1</v>
      </c>
      <c r="W402" s="23" t="n">
        <f aca="false">IF(OR(ISNUMBER(SEARCH("malden",G402)),ISNUMBER(SEARCH("malden",H402))),1,0)</f>
        <v>0</v>
      </c>
      <c r="X402" s="23" t="n">
        <f aca="false">IF(AND(TRIM(G402)="",TRIM(H402)=""),1,0)</f>
        <v>0</v>
      </c>
    </row>
    <row r="403" customFormat="false" ht="15" hidden="false" customHeight="false" outlineLevel="0" collapsed="false">
      <c r="A403" s="22" t="n">
        <v>45741</v>
      </c>
      <c r="B403" s="23" t="s">
        <v>679</v>
      </c>
      <c r="C403" s="23" t="s">
        <v>680</v>
      </c>
      <c r="D403" s="23" t="s">
        <v>681</v>
      </c>
      <c r="E403" s="23" t="s">
        <v>682</v>
      </c>
      <c r="F403" s="23" t="s">
        <v>683</v>
      </c>
      <c r="G403" s="23" t="s">
        <v>91</v>
      </c>
      <c r="H403" s="23" t="s">
        <v>91</v>
      </c>
      <c r="J403" s="24" t="n">
        <v>10</v>
      </c>
      <c r="K403" s="0" t="n">
        <v>17795</v>
      </c>
      <c r="L403" s="23" t="s">
        <v>92</v>
      </c>
      <c r="M403" s="0" t="n">
        <v>3</v>
      </c>
      <c r="N403" s="23" t="s">
        <v>93</v>
      </c>
      <c r="O403" s="0" t="n">
        <v>201</v>
      </c>
      <c r="P403" s="23" t="s">
        <v>94</v>
      </c>
      <c r="Q403" s="23" t="s">
        <v>1351</v>
      </c>
      <c r="R403" s="23" t="n">
        <f aca="false">YEAR(A403)</f>
        <v>2025</v>
      </c>
      <c r="S403" s="23" t="n">
        <f aca="false">IF(R403=2026,1,0)</f>
        <v>0</v>
      </c>
      <c r="T403" s="23" t="n">
        <f aca="false">IF(OR(P403="Individual",P403="Committee",P403="Union/Association",P403="Aggregated Unitemized Receipts"),1,0)</f>
        <v>1</v>
      </c>
      <c r="U403" s="0" t="str">
        <f aca="false">UPPER(TRIM(E403))</f>
        <v>NH</v>
      </c>
      <c r="V403" s="23" t="n">
        <f aca="false">IF(U403="MA",1,0)</f>
        <v>0</v>
      </c>
      <c r="W403" s="23" t="n">
        <f aca="false">IF(OR(ISNUMBER(SEARCH("malden",G403)),ISNUMBER(SEARCH("malden",H403))),1,0)</f>
        <v>0</v>
      </c>
      <c r="X403" s="23" t="n">
        <f aca="false">IF(AND(TRIM(G403)="",TRIM(H403)=""),1,0)</f>
        <v>0</v>
      </c>
    </row>
    <row r="404" customFormat="false" ht="15" hidden="false" customHeight="false" outlineLevel="0" collapsed="false">
      <c r="A404" s="22" t="n">
        <v>45728</v>
      </c>
      <c r="B404" s="23" t="s">
        <v>1352</v>
      </c>
      <c r="C404" s="23" t="s">
        <v>1353</v>
      </c>
      <c r="D404" s="23" t="s">
        <v>98</v>
      </c>
      <c r="E404" s="23" t="s">
        <v>99</v>
      </c>
      <c r="F404" s="23" t="s">
        <v>100</v>
      </c>
      <c r="G404" s="23" t="s">
        <v>1354</v>
      </c>
      <c r="H404" s="23" t="s">
        <v>1355</v>
      </c>
      <c r="J404" s="24" t="n">
        <v>25</v>
      </c>
      <c r="K404" s="0" t="n">
        <v>17795</v>
      </c>
      <c r="L404" s="23" t="s">
        <v>92</v>
      </c>
      <c r="M404" s="0" t="n">
        <v>3</v>
      </c>
      <c r="N404" s="23" t="s">
        <v>93</v>
      </c>
      <c r="O404" s="0" t="n">
        <v>201</v>
      </c>
      <c r="P404" s="23" t="s">
        <v>94</v>
      </c>
      <c r="Q404" s="23" t="s">
        <v>1356</v>
      </c>
      <c r="R404" s="23" t="n">
        <f aca="false">YEAR(A404)</f>
        <v>2025</v>
      </c>
      <c r="S404" s="23" t="n">
        <f aca="false">IF(R404=2026,1,0)</f>
        <v>0</v>
      </c>
      <c r="T404" s="23" t="n">
        <f aca="false">IF(OR(P404="Individual",P404="Committee",P404="Union/Association",P404="Aggregated Unitemized Receipts"),1,0)</f>
        <v>1</v>
      </c>
      <c r="U404" s="0" t="str">
        <f aca="false">UPPER(TRIM(E404))</f>
        <v>MA</v>
      </c>
      <c r="V404" s="23" t="n">
        <f aca="false">IF(U404="MA",1,0)</f>
        <v>1</v>
      </c>
      <c r="W404" s="23" t="n">
        <f aca="false">IF(OR(ISNUMBER(SEARCH("malden",G404)),ISNUMBER(SEARCH("malden",H404))),1,0)</f>
        <v>0</v>
      </c>
      <c r="X404" s="23" t="n">
        <f aca="false">IF(AND(TRIM(G404)="",TRIM(H404)=""),1,0)</f>
        <v>0</v>
      </c>
    </row>
    <row r="405" customFormat="false" ht="15" hidden="false" customHeight="false" outlineLevel="0" collapsed="false">
      <c r="A405" s="22" t="n">
        <v>45728</v>
      </c>
      <c r="B405" s="23" t="s">
        <v>1352</v>
      </c>
      <c r="C405" s="23" t="s">
        <v>1353</v>
      </c>
      <c r="D405" s="23" t="s">
        <v>98</v>
      </c>
      <c r="E405" s="23" t="s">
        <v>99</v>
      </c>
      <c r="F405" s="23" t="s">
        <v>100</v>
      </c>
      <c r="G405" s="23" t="s">
        <v>1354</v>
      </c>
      <c r="H405" s="23" t="s">
        <v>1355</v>
      </c>
      <c r="J405" s="24" t="n">
        <v>25</v>
      </c>
      <c r="K405" s="0" t="n">
        <v>17795</v>
      </c>
      <c r="L405" s="23" t="s">
        <v>92</v>
      </c>
      <c r="M405" s="0" t="n">
        <v>3</v>
      </c>
      <c r="N405" s="23" t="s">
        <v>93</v>
      </c>
      <c r="O405" s="0" t="n">
        <v>201</v>
      </c>
      <c r="P405" s="23" t="s">
        <v>94</v>
      </c>
      <c r="Q405" s="23" t="s">
        <v>1356</v>
      </c>
      <c r="R405" s="23" t="n">
        <f aca="false">YEAR(A405)</f>
        <v>2025</v>
      </c>
      <c r="S405" s="23" t="n">
        <f aca="false">IF(R405=2026,1,0)</f>
        <v>0</v>
      </c>
      <c r="T405" s="23" t="n">
        <f aca="false">IF(OR(P405="Individual",P405="Committee",P405="Union/Association",P405="Aggregated Unitemized Receipts"),1,0)</f>
        <v>1</v>
      </c>
      <c r="U405" s="0" t="str">
        <f aca="false">UPPER(TRIM(E405))</f>
        <v>MA</v>
      </c>
      <c r="V405" s="23" t="n">
        <f aca="false">IF(U405="MA",1,0)</f>
        <v>1</v>
      </c>
      <c r="W405" s="23" t="n">
        <f aca="false">IF(OR(ISNUMBER(SEARCH("malden",G405)),ISNUMBER(SEARCH("malden",H405))),1,0)</f>
        <v>0</v>
      </c>
      <c r="X405" s="23" t="n">
        <f aca="false">IF(AND(TRIM(G405)="",TRIM(H405)=""),1,0)</f>
        <v>0</v>
      </c>
    </row>
    <row r="406" customFormat="false" ht="15" hidden="false" customHeight="false" outlineLevel="0" collapsed="false">
      <c r="A406" s="22" t="n">
        <v>45689</v>
      </c>
      <c r="B406" s="23" t="s">
        <v>1352</v>
      </c>
      <c r="C406" s="23" t="s">
        <v>1353</v>
      </c>
      <c r="D406" s="23" t="s">
        <v>98</v>
      </c>
      <c r="E406" s="23" t="s">
        <v>99</v>
      </c>
      <c r="F406" s="23" t="s">
        <v>100</v>
      </c>
      <c r="G406" s="23" t="s">
        <v>1354</v>
      </c>
      <c r="H406" s="23" t="s">
        <v>1355</v>
      </c>
      <c r="J406" s="24" t="n">
        <v>25</v>
      </c>
      <c r="K406" s="0" t="n">
        <v>17795</v>
      </c>
      <c r="L406" s="23" t="s">
        <v>92</v>
      </c>
      <c r="M406" s="0" t="n">
        <v>3</v>
      </c>
      <c r="N406" s="23" t="s">
        <v>93</v>
      </c>
      <c r="O406" s="0" t="n">
        <v>201</v>
      </c>
      <c r="P406" s="23" t="s">
        <v>94</v>
      </c>
      <c r="Q406" s="23" t="s">
        <v>1357</v>
      </c>
      <c r="R406" s="23" t="n">
        <f aca="false">YEAR(A406)</f>
        <v>2025</v>
      </c>
      <c r="S406" s="23" t="n">
        <f aca="false">IF(R406=2026,1,0)</f>
        <v>0</v>
      </c>
      <c r="T406" s="23" t="n">
        <f aca="false">IF(OR(P406="Individual",P406="Committee",P406="Union/Association",P406="Aggregated Unitemized Receipts"),1,0)</f>
        <v>1</v>
      </c>
      <c r="U406" s="0" t="str">
        <f aca="false">UPPER(TRIM(E406))</f>
        <v>MA</v>
      </c>
      <c r="V406" s="23" t="n">
        <f aca="false">IF(U406="MA",1,0)</f>
        <v>1</v>
      </c>
      <c r="W406" s="23" t="n">
        <f aca="false">IF(OR(ISNUMBER(SEARCH("malden",G406)),ISNUMBER(SEARCH("malden",H406))),1,0)</f>
        <v>0</v>
      </c>
      <c r="X406" s="23" t="n">
        <f aca="false">IF(AND(TRIM(G406)="",TRIM(H406)=""),1,0)</f>
        <v>0</v>
      </c>
    </row>
    <row r="407" customFormat="false" ht="15" hidden="false" customHeight="false" outlineLevel="0" collapsed="false">
      <c r="A407" s="22" t="n">
        <v>45647</v>
      </c>
      <c r="B407" s="23" t="s">
        <v>1352</v>
      </c>
      <c r="C407" s="23" t="s">
        <v>1353</v>
      </c>
      <c r="D407" s="23" t="s">
        <v>98</v>
      </c>
      <c r="E407" s="23" t="s">
        <v>99</v>
      </c>
      <c r="F407" s="23" t="s">
        <v>100</v>
      </c>
      <c r="G407" s="23" t="s">
        <v>1354</v>
      </c>
      <c r="H407" s="23" t="s">
        <v>1355</v>
      </c>
      <c r="J407" s="24" t="n">
        <v>25</v>
      </c>
      <c r="K407" s="0" t="n">
        <v>17795</v>
      </c>
      <c r="L407" s="23" t="s">
        <v>92</v>
      </c>
      <c r="M407" s="0" t="n">
        <v>3</v>
      </c>
      <c r="N407" s="23" t="s">
        <v>93</v>
      </c>
      <c r="O407" s="0" t="n">
        <v>201</v>
      </c>
      <c r="P407" s="23" t="s">
        <v>94</v>
      </c>
      <c r="Q407" s="23" t="s">
        <v>1358</v>
      </c>
      <c r="R407" s="23" t="n">
        <f aca="false">YEAR(A407)</f>
        <v>2024</v>
      </c>
      <c r="S407" s="23" t="n">
        <f aca="false">IF(R407=2026,1,0)</f>
        <v>0</v>
      </c>
      <c r="T407" s="23" t="n">
        <f aca="false">IF(OR(P407="Individual",P407="Committee",P407="Union/Association",P407="Aggregated Unitemized Receipts"),1,0)</f>
        <v>1</v>
      </c>
      <c r="U407" s="0" t="str">
        <f aca="false">UPPER(TRIM(E407))</f>
        <v>MA</v>
      </c>
      <c r="V407" s="23" t="n">
        <f aca="false">IF(U407="MA",1,0)</f>
        <v>1</v>
      </c>
      <c r="W407" s="23" t="n">
        <f aca="false">IF(OR(ISNUMBER(SEARCH("malden",G407)),ISNUMBER(SEARCH("malden",H407))),1,0)</f>
        <v>0</v>
      </c>
      <c r="X407" s="23" t="n">
        <f aca="false">IF(AND(TRIM(G407)="",TRIM(H407)=""),1,0)</f>
        <v>0</v>
      </c>
    </row>
    <row r="408" customFormat="false" ht="15" hidden="false" customHeight="false" outlineLevel="0" collapsed="false">
      <c r="A408" s="22" t="n">
        <v>45631</v>
      </c>
      <c r="B408" s="23" t="s">
        <v>1352</v>
      </c>
      <c r="C408" s="23" t="s">
        <v>1353</v>
      </c>
      <c r="D408" s="23" t="s">
        <v>98</v>
      </c>
      <c r="E408" s="23" t="s">
        <v>99</v>
      </c>
      <c r="F408" s="23" t="s">
        <v>100</v>
      </c>
      <c r="G408" s="23" t="s">
        <v>1354</v>
      </c>
      <c r="H408" s="23" t="s">
        <v>1355</v>
      </c>
      <c r="J408" s="24" t="n">
        <v>25</v>
      </c>
      <c r="K408" s="0" t="n">
        <v>17795</v>
      </c>
      <c r="L408" s="23" t="s">
        <v>92</v>
      </c>
      <c r="M408" s="0" t="n">
        <v>3</v>
      </c>
      <c r="N408" s="23" t="s">
        <v>93</v>
      </c>
      <c r="O408" s="0" t="n">
        <v>201</v>
      </c>
      <c r="P408" s="23" t="s">
        <v>94</v>
      </c>
      <c r="Q408" s="23" t="s">
        <v>1359</v>
      </c>
      <c r="R408" s="23" t="n">
        <f aca="false">YEAR(A408)</f>
        <v>2024</v>
      </c>
      <c r="S408" s="23" t="n">
        <f aca="false">IF(R408=2026,1,0)</f>
        <v>0</v>
      </c>
      <c r="T408" s="23" t="n">
        <f aca="false">IF(OR(P408="Individual",P408="Committee",P408="Union/Association",P408="Aggregated Unitemized Receipts"),1,0)</f>
        <v>1</v>
      </c>
      <c r="U408" s="0" t="str">
        <f aca="false">UPPER(TRIM(E408))</f>
        <v>MA</v>
      </c>
      <c r="V408" s="23" t="n">
        <f aca="false">IF(U408="MA",1,0)</f>
        <v>1</v>
      </c>
      <c r="W408" s="23" t="n">
        <f aca="false">IF(OR(ISNUMBER(SEARCH("malden",G408)),ISNUMBER(SEARCH("malden",H408))),1,0)</f>
        <v>0</v>
      </c>
      <c r="X408" s="23" t="n">
        <f aca="false">IF(AND(TRIM(G408)="",TRIM(H408)=""),1,0)</f>
        <v>0</v>
      </c>
    </row>
    <row r="409" customFormat="false" ht="15" hidden="false" customHeight="false" outlineLevel="0" collapsed="false">
      <c r="A409" s="22" t="n">
        <v>45566</v>
      </c>
      <c r="B409" s="23" t="s">
        <v>1352</v>
      </c>
      <c r="C409" s="23" t="s">
        <v>1353</v>
      </c>
      <c r="D409" s="23" t="s">
        <v>98</v>
      </c>
      <c r="E409" s="23" t="s">
        <v>99</v>
      </c>
      <c r="F409" s="23" t="s">
        <v>100</v>
      </c>
      <c r="G409" s="23" t="s">
        <v>1354</v>
      </c>
      <c r="H409" s="23" t="s">
        <v>1355</v>
      </c>
      <c r="J409" s="24" t="n">
        <v>25</v>
      </c>
      <c r="K409" s="0" t="n">
        <v>17795</v>
      </c>
      <c r="L409" s="23" t="s">
        <v>92</v>
      </c>
      <c r="M409" s="0" t="n">
        <v>3</v>
      </c>
      <c r="N409" s="23" t="s">
        <v>93</v>
      </c>
      <c r="O409" s="0" t="n">
        <v>201</v>
      </c>
      <c r="P409" s="23" t="s">
        <v>94</v>
      </c>
      <c r="Q409" s="23" t="s">
        <v>1360</v>
      </c>
      <c r="R409" s="23" t="n">
        <f aca="false">YEAR(A409)</f>
        <v>2024</v>
      </c>
      <c r="S409" s="23" t="n">
        <f aca="false">IF(R409=2026,1,0)</f>
        <v>0</v>
      </c>
      <c r="T409" s="23" t="n">
        <f aca="false">IF(OR(P409="Individual",P409="Committee",P409="Union/Association",P409="Aggregated Unitemized Receipts"),1,0)</f>
        <v>1</v>
      </c>
      <c r="U409" s="0" t="str">
        <f aca="false">UPPER(TRIM(E409))</f>
        <v>MA</v>
      </c>
      <c r="V409" s="23" t="n">
        <f aca="false">IF(U409="MA",1,0)</f>
        <v>1</v>
      </c>
      <c r="W409" s="23" t="n">
        <f aca="false">IF(OR(ISNUMBER(SEARCH("malden",G409)),ISNUMBER(SEARCH("malden",H409))),1,0)</f>
        <v>0</v>
      </c>
      <c r="X409" s="23" t="n">
        <f aca="false">IF(AND(TRIM(G409)="",TRIM(H409)=""),1,0)</f>
        <v>0</v>
      </c>
    </row>
    <row r="410" customFormat="false" ht="15" hidden="false" customHeight="false" outlineLevel="0" collapsed="false">
      <c r="A410" s="22" t="n">
        <v>45566</v>
      </c>
      <c r="B410" s="23" t="s">
        <v>1352</v>
      </c>
      <c r="C410" s="23" t="s">
        <v>1353</v>
      </c>
      <c r="D410" s="23" t="s">
        <v>98</v>
      </c>
      <c r="E410" s="23" t="s">
        <v>99</v>
      </c>
      <c r="F410" s="23" t="s">
        <v>100</v>
      </c>
      <c r="G410" s="23" t="s">
        <v>1354</v>
      </c>
      <c r="H410" s="23" t="s">
        <v>1355</v>
      </c>
      <c r="J410" s="24" t="n">
        <v>25</v>
      </c>
      <c r="K410" s="0" t="n">
        <v>17795</v>
      </c>
      <c r="L410" s="23" t="s">
        <v>92</v>
      </c>
      <c r="M410" s="0" t="n">
        <v>3</v>
      </c>
      <c r="N410" s="23" t="s">
        <v>93</v>
      </c>
      <c r="O410" s="0" t="n">
        <v>201</v>
      </c>
      <c r="P410" s="23" t="s">
        <v>94</v>
      </c>
      <c r="Q410" s="23" t="s">
        <v>1360</v>
      </c>
      <c r="R410" s="23" t="n">
        <f aca="false">YEAR(A410)</f>
        <v>2024</v>
      </c>
      <c r="S410" s="23" t="n">
        <f aca="false">IF(R410=2026,1,0)</f>
        <v>0</v>
      </c>
      <c r="T410" s="23" t="n">
        <f aca="false">IF(OR(P410="Individual",P410="Committee",P410="Union/Association",P410="Aggregated Unitemized Receipts"),1,0)</f>
        <v>1</v>
      </c>
      <c r="U410" s="0" t="str">
        <f aca="false">UPPER(TRIM(E410))</f>
        <v>MA</v>
      </c>
      <c r="V410" s="23" t="n">
        <f aca="false">IF(U410="MA",1,0)</f>
        <v>1</v>
      </c>
      <c r="W410" s="23" t="n">
        <f aca="false">IF(OR(ISNUMBER(SEARCH("malden",G410)),ISNUMBER(SEARCH("malden",H410))),1,0)</f>
        <v>0</v>
      </c>
      <c r="X410" s="23" t="n">
        <f aca="false">IF(AND(TRIM(G410)="",TRIM(H410)=""),1,0)</f>
        <v>0</v>
      </c>
    </row>
    <row r="411" customFormat="false" ht="15" hidden="false" customHeight="false" outlineLevel="0" collapsed="false">
      <c r="A411" s="22" t="n">
        <v>45566</v>
      </c>
      <c r="B411" s="23" t="s">
        <v>1352</v>
      </c>
      <c r="C411" s="23" t="s">
        <v>1353</v>
      </c>
      <c r="D411" s="23" t="s">
        <v>98</v>
      </c>
      <c r="E411" s="23" t="s">
        <v>99</v>
      </c>
      <c r="F411" s="23" t="s">
        <v>100</v>
      </c>
      <c r="G411" s="23" t="s">
        <v>1354</v>
      </c>
      <c r="H411" s="23" t="s">
        <v>1355</v>
      </c>
      <c r="J411" s="24" t="n">
        <v>25</v>
      </c>
      <c r="K411" s="0" t="n">
        <v>17795</v>
      </c>
      <c r="L411" s="23" t="s">
        <v>92</v>
      </c>
      <c r="M411" s="0" t="n">
        <v>3</v>
      </c>
      <c r="N411" s="23" t="s">
        <v>93</v>
      </c>
      <c r="O411" s="0" t="n">
        <v>201</v>
      </c>
      <c r="P411" s="23" t="s">
        <v>94</v>
      </c>
      <c r="Q411" s="23" t="s">
        <v>1360</v>
      </c>
      <c r="R411" s="23" t="n">
        <f aca="false">YEAR(A411)</f>
        <v>2024</v>
      </c>
      <c r="S411" s="23" t="n">
        <f aca="false">IF(R411=2026,1,0)</f>
        <v>0</v>
      </c>
      <c r="T411" s="23" t="n">
        <f aca="false">IF(OR(P411="Individual",P411="Committee",P411="Union/Association",P411="Aggregated Unitemized Receipts"),1,0)</f>
        <v>1</v>
      </c>
      <c r="U411" s="0" t="str">
        <f aca="false">UPPER(TRIM(E411))</f>
        <v>MA</v>
      </c>
      <c r="V411" s="23" t="n">
        <f aca="false">IF(U411="MA",1,0)</f>
        <v>1</v>
      </c>
      <c r="W411" s="23" t="n">
        <f aca="false">IF(OR(ISNUMBER(SEARCH("malden",G411)),ISNUMBER(SEARCH("malden",H411))),1,0)</f>
        <v>0</v>
      </c>
      <c r="X411" s="23" t="n">
        <f aca="false">IF(AND(TRIM(G411)="",TRIM(H411)=""),1,0)</f>
        <v>0</v>
      </c>
    </row>
    <row r="412" customFormat="false" ht="15" hidden="false" customHeight="false" outlineLevel="0" collapsed="false">
      <c r="A412" s="22" t="n">
        <v>45494</v>
      </c>
      <c r="B412" s="23" t="s">
        <v>1352</v>
      </c>
      <c r="C412" s="23" t="s">
        <v>1353</v>
      </c>
      <c r="D412" s="23" t="s">
        <v>98</v>
      </c>
      <c r="E412" s="23" t="s">
        <v>99</v>
      </c>
      <c r="F412" s="23" t="s">
        <v>100</v>
      </c>
      <c r="G412" s="23" t="s">
        <v>1354</v>
      </c>
      <c r="H412" s="23" t="s">
        <v>1355</v>
      </c>
      <c r="J412" s="24" t="n">
        <v>25</v>
      </c>
      <c r="K412" s="0" t="n">
        <v>17795</v>
      </c>
      <c r="L412" s="23" t="s">
        <v>92</v>
      </c>
      <c r="M412" s="0" t="n">
        <v>3</v>
      </c>
      <c r="N412" s="23" t="s">
        <v>93</v>
      </c>
      <c r="O412" s="0" t="n">
        <v>201</v>
      </c>
      <c r="P412" s="23" t="s">
        <v>94</v>
      </c>
      <c r="Q412" s="23" t="s">
        <v>1361</v>
      </c>
      <c r="R412" s="23" t="n">
        <f aca="false">YEAR(A412)</f>
        <v>2024</v>
      </c>
      <c r="S412" s="23" t="n">
        <f aca="false">IF(R412=2026,1,0)</f>
        <v>0</v>
      </c>
      <c r="T412" s="23" t="n">
        <f aca="false">IF(OR(P412="Individual",P412="Committee",P412="Union/Association",P412="Aggregated Unitemized Receipts"),1,0)</f>
        <v>1</v>
      </c>
      <c r="U412" s="0" t="str">
        <f aca="false">UPPER(TRIM(E412))</f>
        <v>MA</v>
      </c>
      <c r="V412" s="23" t="n">
        <f aca="false">IF(U412="MA",1,0)</f>
        <v>1</v>
      </c>
      <c r="W412" s="23" t="n">
        <f aca="false">IF(OR(ISNUMBER(SEARCH("malden",G412)),ISNUMBER(SEARCH("malden",H412))),1,0)</f>
        <v>0</v>
      </c>
      <c r="X412" s="23" t="n">
        <f aca="false">IF(AND(TRIM(G412)="",TRIM(H412)=""),1,0)</f>
        <v>0</v>
      </c>
    </row>
    <row r="413" customFormat="false" ht="15" hidden="false" customHeight="false" outlineLevel="0" collapsed="false">
      <c r="A413" s="22" t="n">
        <v>45494</v>
      </c>
      <c r="B413" s="23" t="s">
        <v>1352</v>
      </c>
      <c r="C413" s="23" t="s">
        <v>1353</v>
      </c>
      <c r="D413" s="23" t="s">
        <v>98</v>
      </c>
      <c r="E413" s="23" t="s">
        <v>99</v>
      </c>
      <c r="F413" s="23" t="s">
        <v>100</v>
      </c>
      <c r="G413" s="23" t="s">
        <v>1354</v>
      </c>
      <c r="H413" s="23" t="s">
        <v>1355</v>
      </c>
      <c r="J413" s="24" t="n">
        <v>25</v>
      </c>
      <c r="K413" s="0" t="n">
        <v>17795</v>
      </c>
      <c r="L413" s="23" t="s">
        <v>92</v>
      </c>
      <c r="M413" s="0" t="n">
        <v>3</v>
      </c>
      <c r="N413" s="23" t="s">
        <v>93</v>
      </c>
      <c r="O413" s="0" t="n">
        <v>201</v>
      </c>
      <c r="P413" s="23" t="s">
        <v>94</v>
      </c>
      <c r="Q413" s="23" t="s">
        <v>1361</v>
      </c>
      <c r="R413" s="23" t="n">
        <f aca="false">YEAR(A413)</f>
        <v>2024</v>
      </c>
      <c r="S413" s="23" t="n">
        <f aca="false">IF(R413=2026,1,0)</f>
        <v>0</v>
      </c>
      <c r="T413" s="23" t="n">
        <f aca="false">IF(OR(P413="Individual",P413="Committee",P413="Union/Association",P413="Aggregated Unitemized Receipts"),1,0)</f>
        <v>1</v>
      </c>
      <c r="U413" s="0" t="str">
        <f aca="false">UPPER(TRIM(E413))</f>
        <v>MA</v>
      </c>
      <c r="V413" s="23" t="n">
        <f aca="false">IF(U413="MA",1,0)</f>
        <v>1</v>
      </c>
      <c r="W413" s="23" t="n">
        <f aca="false">IF(OR(ISNUMBER(SEARCH("malden",G413)),ISNUMBER(SEARCH("malden",H413))),1,0)</f>
        <v>0</v>
      </c>
      <c r="X413" s="23" t="n">
        <f aca="false">IF(AND(TRIM(G413)="",TRIM(H413)=""),1,0)</f>
        <v>0</v>
      </c>
    </row>
    <row r="414" customFormat="false" ht="15" hidden="false" customHeight="false" outlineLevel="0" collapsed="false">
      <c r="A414" s="22" t="n">
        <v>45454</v>
      </c>
      <c r="B414" s="23" t="s">
        <v>1362</v>
      </c>
      <c r="C414" s="23" t="s">
        <v>532</v>
      </c>
      <c r="D414" s="23" t="s">
        <v>98</v>
      </c>
      <c r="E414" s="23" t="s">
        <v>99</v>
      </c>
      <c r="F414" s="23" t="s">
        <v>100</v>
      </c>
      <c r="J414" s="24" t="n">
        <v>264</v>
      </c>
      <c r="K414" s="0" t="n">
        <v>17795</v>
      </c>
      <c r="L414" s="23" t="s">
        <v>92</v>
      </c>
      <c r="M414" s="0" t="n">
        <v>1</v>
      </c>
      <c r="N414" s="23" t="s">
        <v>182</v>
      </c>
      <c r="O414" s="0" t="n">
        <v>204</v>
      </c>
      <c r="P414" s="23" t="s">
        <v>1007</v>
      </c>
      <c r="Q414" s="23" t="s">
        <v>1363</v>
      </c>
      <c r="R414" s="23" t="n">
        <f aca="false">YEAR(A414)</f>
        <v>2024</v>
      </c>
      <c r="S414" s="23" t="n">
        <f aca="false">IF(R414=2026,1,0)</f>
        <v>0</v>
      </c>
      <c r="T414" s="23" t="n">
        <f aca="false">IF(OR(P414="Individual",P414="Committee",P414="Union/Association",P414="Aggregated Unitemized Receipts"),1,0)</f>
        <v>0</v>
      </c>
      <c r="U414" s="0" t="str">
        <f aca="false">UPPER(TRIM(E414))</f>
        <v>MA</v>
      </c>
      <c r="V414" s="23" t="n">
        <f aca="false">IF(U414="MA",1,0)</f>
        <v>1</v>
      </c>
      <c r="W414" s="23" t="n">
        <f aca="false">IF(OR(ISNUMBER(SEARCH("malden",G414)),ISNUMBER(SEARCH("malden",H414))),1,0)</f>
        <v>0</v>
      </c>
      <c r="X414" s="23" t="n">
        <f aca="false">IF(AND(TRIM(G414)="",TRIM(H414)=""),1,0)</f>
        <v>1</v>
      </c>
    </row>
    <row r="415" customFormat="false" ht="15" hidden="false" customHeight="false" outlineLevel="0" collapsed="false">
      <c r="A415" s="22" t="n">
        <v>45442</v>
      </c>
      <c r="B415" s="23" t="s">
        <v>1352</v>
      </c>
      <c r="C415" s="23" t="s">
        <v>1353</v>
      </c>
      <c r="D415" s="23" t="s">
        <v>98</v>
      </c>
      <c r="E415" s="23" t="s">
        <v>99</v>
      </c>
      <c r="F415" s="23" t="s">
        <v>100</v>
      </c>
      <c r="G415" s="23" t="s">
        <v>1354</v>
      </c>
      <c r="H415" s="23" t="s">
        <v>1355</v>
      </c>
      <c r="J415" s="24" t="n">
        <v>25</v>
      </c>
      <c r="K415" s="0" t="n">
        <v>17795</v>
      </c>
      <c r="L415" s="23" t="s">
        <v>92</v>
      </c>
      <c r="M415" s="0" t="n">
        <v>3</v>
      </c>
      <c r="N415" s="23" t="s">
        <v>93</v>
      </c>
      <c r="O415" s="0" t="n">
        <v>201</v>
      </c>
      <c r="P415" s="23" t="s">
        <v>94</v>
      </c>
      <c r="Q415" s="23" t="s">
        <v>1364</v>
      </c>
      <c r="R415" s="23" t="n">
        <f aca="false">YEAR(A415)</f>
        <v>2024</v>
      </c>
      <c r="S415" s="23" t="n">
        <f aca="false">IF(R415=2026,1,0)</f>
        <v>0</v>
      </c>
      <c r="T415" s="23" t="n">
        <f aca="false">IF(OR(P415="Individual",P415="Committee",P415="Union/Association",P415="Aggregated Unitemized Receipts"),1,0)</f>
        <v>1</v>
      </c>
      <c r="U415" s="0" t="str">
        <f aca="false">UPPER(TRIM(E415))</f>
        <v>MA</v>
      </c>
      <c r="V415" s="23" t="n">
        <f aca="false">IF(U415="MA",1,0)</f>
        <v>1</v>
      </c>
      <c r="W415" s="23" t="n">
        <f aca="false">IF(OR(ISNUMBER(SEARCH("malden",G415)),ISNUMBER(SEARCH("malden",H415))),1,0)</f>
        <v>0</v>
      </c>
      <c r="X415" s="23" t="n">
        <f aca="false">IF(AND(TRIM(G415)="",TRIM(H415)=""),1,0)</f>
        <v>0</v>
      </c>
    </row>
    <row r="416" customFormat="false" ht="15" hidden="false" customHeight="false" outlineLevel="0" collapsed="false">
      <c r="A416" s="22" t="n">
        <v>45442</v>
      </c>
      <c r="B416" s="23" t="s">
        <v>1352</v>
      </c>
      <c r="C416" s="23" t="s">
        <v>1353</v>
      </c>
      <c r="D416" s="23" t="s">
        <v>98</v>
      </c>
      <c r="E416" s="23" t="s">
        <v>99</v>
      </c>
      <c r="F416" s="23" t="s">
        <v>100</v>
      </c>
      <c r="G416" s="23" t="s">
        <v>1354</v>
      </c>
      <c r="H416" s="23" t="s">
        <v>1355</v>
      </c>
      <c r="J416" s="24" t="n">
        <v>25</v>
      </c>
      <c r="K416" s="0" t="n">
        <v>17795</v>
      </c>
      <c r="L416" s="23" t="s">
        <v>92</v>
      </c>
      <c r="M416" s="0" t="n">
        <v>3</v>
      </c>
      <c r="N416" s="23" t="s">
        <v>93</v>
      </c>
      <c r="O416" s="0" t="n">
        <v>201</v>
      </c>
      <c r="P416" s="23" t="s">
        <v>94</v>
      </c>
      <c r="Q416" s="23" t="s">
        <v>1364</v>
      </c>
      <c r="R416" s="23" t="n">
        <f aca="false">YEAR(A416)</f>
        <v>2024</v>
      </c>
      <c r="S416" s="23" t="n">
        <f aca="false">IF(R416=2026,1,0)</f>
        <v>0</v>
      </c>
      <c r="T416" s="23" t="n">
        <f aca="false">IF(OR(P416="Individual",P416="Committee",P416="Union/Association",P416="Aggregated Unitemized Receipts"),1,0)</f>
        <v>1</v>
      </c>
      <c r="U416" s="0" t="str">
        <f aca="false">UPPER(TRIM(E416))</f>
        <v>MA</v>
      </c>
      <c r="V416" s="23" t="n">
        <f aca="false">IF(U416="MA",1,0)</f>
        <v>1</v>
      </c>
      <c r="W416" s="23" t="n">
        <f aca="false">IF(OR(ISNUMBER(SEARCH("malden",G416)),ISNUMBER(SEARCH("malden",H416))),1,0)</f>
        <v>0</v>
      </c>
      <c r="X416" s="23" t="n">
        <f aca="false">IF(AND(TRIM(G416)="",TRIM(H416)=""),1,0)</f>
        <v>0</v>
      </c>
    </row>
    <row r="417" customFormat="false" ht="15" hidden="false" customHeight="false" outlineLevel="0" collapsed="false">
      <c r="A417" s="22" t="n">
        <v>45356</v>
      </c>
      <c r="B417" s="23" t="s">
        <v>1352</v>
      </c>
      <c r="C417" s="23" t="s">
        <v>1353</v>
      </c>
      <c r="D417" s="23" t="s">
        <v>98</v>
      </c>
      <c r="E417" s="23" t="s">
        <v>99</v>
      </c>
      <c r="F417" s="23" t="s">
        <v>100</v>
      </c>
      <c r="G417" s="23" t="s">
        <v>1354</v>
      </c>
      <c r="H417" s="23" t="s">
        <v>1355</v>
      </c>
      <c r="J417" s="24" t="n">
        <v>25</v>
      </c>
      <c r="K417" s="0" t="n">
        <v>17795</v>
      </c>
      <c r="L417" s="23" t="s">
        <v>92</v>
      </c>
      <c r="M417" s="0" t="n">
        <v>3</v>
      </c>
      <c r="N417" s="23" t="s">
        <v>93</v>
      </c>
      <c r="O417" s="0" t="n">
        <v>201</v>
      </c>
      <c r="P417" s="23" t="s">
        <v>94</v>
      </c>
      <c r="Q417" s="23" t="s">
        <v>1365</v>
      </c>
      <c r="R417" s="23" t="n">
        <f aca="false">YEAR(A417)</f>
        <v>2024</v>
      </c>
      <c r="S417" s="23" t="n">
        <f aca="false">IF(R417=2026,1,0)</f>
        <v>0</v>
      </c>
      <c r="T417" s="23" t="n">
        <f aca="false">IF(OR(P417="Individual",P417="Committee",P417="Union/Association",P417="Aggregated Unitemized Receipts"),1,0)</f>
        <v>1</v>
      </c>
      <c r="U417" s="0" t="str">
        <f aca="false">UPPER(TRIM(E417))</f>
        <v>MA</v>
      </c>
      <c r="V417" s="23" t="n">
        <f aca="false">IF(U417="MA",1,0)</f>
        <v>1</v>
      </c>
      <c r="W417" s="23" t="n">
        <f aca="false">IF(OR(ISNUMBER(SEARCH("malden",G417)),ISNUMBER(SEARCH("malden",H417))),1,0)</f>
        <v>0</v>
      </c>
      <c r="X417" s="23" t="n">
        <f aca="false">IF(AND(TRIM(G417)="",TRIM(H417)=""),1,0)</f>
        <v>0</v>
      </c>
    </row>
    <row r="418" customFormat="false" ht="15" hidden="false" customHeight="false" outlineLevel="0" collapsed="false">
      <c r="A418" s="22" t="n">
        <v>45356</v>
      </c>
      <c r="B418" s="23" t="s">
        <v>1352</v>
      </c>
      <c r="C418" s="23" t="s">
        <v>1353</v>
      </c>
      <c r="D418" s="23" t="s">
        <v>98</v>
      </c>
      <c r="E418" s="23" t="s">
        <v>99</v>
      </c>
      <c r="F418" s="23" t="s">
        <v>100</v>
      </c>
      <c r="G418" s="23" t="s">
        <v>1354</v>
      </c>
      <c r="H418" s="23" t="s">
        <v>1355</v>
      </c>
      <c r="J418" s="24" t="n">
        <v>25</v>
      </c>
      <c r="K418" s="0" t="n">
        <v>17795</v>
      </c>
      <c r="L418" s="23" t="s">
        <v>92</v>
      </c>
      <c r="M418" s="0" t="n">
        <v>3</v>
      </c>
      <c r="N418" s="23" t="s">
        <v>93</v>
      </c>
      <c r="O418" s="0" t="n">
        <v>201</v>
      </c>
      <c r="P418" s="23" t="s">
        <v>94</v>
      </c>
      <c r="Q418" s="23" t="s">
        <v>1365</v>
      </c>
      <c r="R418" s="23" t="n">
        <f aca="false">YEAR(A418)</f>
        <v>2024</v>
      </c>
      <c r="S418" s="23" t="n">
        <f aca="false">IF(R418=2026,1,0)</f>
        <v>0</v>
      </c>
      <c r="T418" s="23" t="n">
        <f aca="false">IF(OR(P418="Individual",P418="Committee",P418="Union/Association",P418="Aggregated Unitemized Receipts"),1,0)</f>
        <v>1</v>
      </c>
      <c r="U418" s="0" t="str">
        <f aca="false">UPPER(TRIM(E418))</f>
        <v>MA</v>
      </c>
      <c r="V418" s="23" t="n">
        <f aca="false">IF(U418="MA",1,0)</f>
        <v>1</v>
      </c>
      <c r="W418" s="23" t="n">
        <f aca="false">IF(OR(ISNUMBER(SEARCH("malden",G418)),ISNUMBER(SEARCH("malden",H418))),1,0)</f>
        <v>0</v>
      </c>
      <c r="X418" s="23" t="n">
        <f aca="false">IF(AND(TRIM(G418)="",TRIM(H418)=""),1,0)</f>
        <v>0</v>
      </c>
    </row>
    <row r="419" customFormat="false" ht="15" hidden="false" customHeight="false" outlineLevel="0" collapsed="false">
      <c r="A419" s="22" t="n">
        <v>45301</v>
      </c>
      <c r="B419" s="23" t="s">
        <v>1352</v>
      </c>
      <c r="C419" s="23" t="s">
        <v>1353</v>
      </c>
      <c r="D419" s="23" t="s">
        <v>98</v>
      </c>
      <c r="E419" s="23" t="s">
        <v>99</v>
      </c>
      <c r="F419" s="23" t="s">
        <v>100</v>
      </c>
      <c r="G419" s="23" t="s">
        <v>1354</v>
      </c>
      <c r="H419" s="23" t="s">
        <v>1355</v>
      </c>
      <c r="J419" s="24" t="n">
        <v>25</v>
      </c>
      <c r="K419" s="0" t="n">
        <v>17795</v>
      </c>
      <c r="L419" s="23" t="s">
        <v>92</v>
      </c>
      <c r="M419" s="0" t="n">
        <v>3</v>
      </c>
      <c r="N419" s="23" t="s">
        <v>93</v>
      </c>
      <c r="O419" s="0" t="n">
        <v>201</v>
      </c>
      <c r="P419" s="23" t="s">
        <v>94</v>
      </c>
      <c r="Q419" s="23" t="s">
        <v>1366</v>
      </c>
      <c r="R419" s="23" t="n">
        <f aca="false">YEAR(A419)</f>
        <v>2024</v>
      </c>
      <c r="S419" s="23" t="n">
        <f aca="false">IF(R419=2026,1,0)</f>
        <v>0</v>
      </c>
      <c r="T419" s="23" t="n">
        <f aca="false">IF(OR(P419="Individual",P419="Committee",P419="Union/Association",P419="Aggregated Unitemized Receipts"),1,0)</f>
        <v>1</v>
      </c>
      <c r="U419" s="0" t="str">
        <f aca="false">UPPER(TRIM(E419))</f>
        <v>MA</v>
      </c>
      <c r="V419" s="23" t="n">
        <f aca="false">IF(U419="MA",1,0)</f>
        <v>1</v>
      </c>
      <c r="W419" s="23" t="n">
        <f aca="false">IF(OR(ISNUMBER(SEARCH("malden",G419)),ISNUMBER(SEARCH("malden",H419))),1,0)</f>
        <v>0</v>
      </c>
      <c r="X419" s="23" t="n">
        <f aca="false">IF(AND(TRIM(G419)="",TRIM(H419)=""),1,0)</f>
        <v>0</v>
      </c>
    </row>
    <row r="420" customFormat="false" ht="15" hidden="false" customHeight="false" outlineLevel="0" collapsed="false">
      <c r="A420" s="22" t="n">
        <v>45301</v>
      </c>
      <c r="B420" s="23" t="s">
        <v>1367</v>
      </c>
      <c r="C420" s="23" t="s">
        <v>1368</v>
      </c>
      <c r="D420" s="23" t="s">
        <v>98</v>
      </c>
      <c r="E420" s="23" t="s">
        <v>99</v>
      </c>
      <c r="F420" s="23" t="s">
        <v>100</v>
      </c>
      <c r="G420" s="23" t="s">
        <v>1369</v>
      </c>
      <c r="H420" s="23" t="s">
        <v>143</v>
      </c>
      <c r="J420" s="24" t="n">
        <v>25</v>
      </c>
      <c r="K420" s="0" t="n">
        <v>17795</v>
      </c>
      <c r="L420" s="23" t="s">
        <v>92</v>
      </c>
      <c r="M420" s="0" t="n">
        <v>6</v>
      </c>
      <c r="N420" s="23" t="s">
        <v>265</v>
      </c>
      <c r="O420" s="0" t="n">
        <v>201</v>
      </c>
      <c r="P420" s="23" t="s">
        <v>94</v>
      </c>
      <c r="Q420" s="23" t="s">
        <v>1366</v>
      </c>
      <c r="R420" s="23" t="n">
        <f aca="false">YEAR(A420)</f>
        <v>2024</v>
      </c>
      <c r="S420" s="23" t="n">
        <f aca="false">IF(R420=2026,1,0)</f>
        <v>0</v>
      </c>
      <c r="T420" s="23" t="n">
        <f aca="false">IF(OR(P420="Individual",P420="Committee",P420="Union/Association",P420="Aggregated Unitemized Receipts"),1,0)</f>
        <v>1</v>
      </c>
      <c r="U420" s="0" t="str">
        <f aca="false">UPPER(TRIM(E420))</f>
        <v>MA</v>
      </c>
      <c r="V420" s="23" t="n">
        <f aca="false">IF(U420="MA",1,0)</f>
        <v>1</v>
      </c>
      <c r="W420" s="23" t="n">
        <f aca="false">IF(OR(ISNUMBER(SEARCH("malden",G420)),ISNUMBER(SEARCH("malden",H420))),1,0)</f>
        <v>0</v>
      </c>
      <c r="X420" s="23" t="n">
        <f aca="false">IF(AND(TRIM(G420)="",TRIM(H420)=""),1,0)</f>
        <v>0</v>
      </c>
    </row>
    <row r="421" customFormat="false" ht="15" hidden="false" customHeight="false" outlineLevel="0" collapsed="false">
      <c r="A421" s="22" t="n">
        <v>45269</v>
      </c>
      <c r="B421" s="23" t="s">
        <v>1352</v>
      </c>
      <c r="C421" s="23" t="s">
        <v>1353</v>
      </c>
      <c r="D421" s="23" t="s">
        <v>98</v>
      </c>
      <c r="E421" s="23" t="s">
        <v>99</v>
      </c>
      <c r="F421" s="23" t="s">
        <v>100</v>
      </c>
      <c r="G421" s="23" t="s">
        <v>1354</v>
      </c>
      <c r="H421" s="23" t="s">
        <v>1355</v>
      </c>
      <c r="J421" s="24" t="n">
        <v>25</v>
      </c>
      <c r="K421" s="0" t="n">
        <v>17795</v>
      </c>
      <c r="L421" s="23" t="s">
        <v>92</v>
      </c>
      <c r="M421" s="0" t="n">
        <v>3</v>
      </c>
      <c r="N421" s="23" t="s">
        <v>93</v>
      </c>
      <c r="O421" s="0" t="n">
        <v>201</v>
      </c>
      <c r="P421" s="23" t="s">
        <v>94</v>
      </c>
      <c r="Q421" s="23" t="s">
        <v>1370</v>
      </c>
      <c r="R421" s="23" t="n">
        <f aca="false">YEAR(A421)</f>
        <v>2023</v>
      </c>
      <c r="S421" s="23" t="n">
        <f aca="false">IF(R421=2026,1,0)</f>
        <v>0</v>
      </c>
      <c r="T421" s="23" t="n">
        <f aca="false">IF(OR(P421="Individual",P421="Committee",P421="Union/Association",P421="Aggregated Unitemized Receipts"),1,0)</f>
        <v>1</v>
      </c>
      <c r="U421" s="0" t="str">
        <f aca="false">UPPER(TRIM(E421))</f>
        <v>MA</v>
      </c>
      <c r="V421" s="23" t="n">
        <f aca="false">IF(U421="MA",1,0)</f>
        <v>1</v>
      </c>
      <c r="W421" s="23" t="n">
        <f aca="false">IF(OR(ISNUMBER(SEARCH("malden",G421)),ISNUMBER(SEARCH("malden",H421))),1,0)</f>
        <v>0</v>
      </c>
      <c r="X421" s="23" t="n">
        <f aca="false">IF(AND(TRIM(G421)="",TRIM(H421)=""),1,0)</f>
        <v>0</v>
      </c>
    </row>
    <row r="422" customFormat="false" ht="15" hidden="false" customHeight="false" outlineLevel="0" collapsed="false">
      <c r="A422" s="22" t="n">
        <v>45269</v>
      </c>
      <c r="B422" s="23" t="s">
        <v>920</v>
      </c>
      <c r="C422" s="23" t="s">
        <v>921</v>
      </c>
      <c r="D422" s="23" t="s">
        <v>413</v>
      </c>
      <c r="E422" s="23" t="s">
        <v>99</v>
      </c>
      <c r="F422" s="23" t="s">
        <v>419</v>
      </c>
      <c r="G422" s="23" t="s">
        <v>1175</v>
      </c>
      <c r="H422" s="23" t="s">
        <v>654</v>
      </c>
      <c r="J422" s="24" t="n">
        <v>50</v>
      </c>
      <c r="K422" s="0" t="n">
        <v>17795</v>
      </c>
      <c r="L422" s="23" t="s">
        <v>92</v>
      </c>
      <c r="M422" s="0" t="n">
        <v>3</v>
      </c>
      <c r="N422" s="23" t="s">
        <v>93</v>
      </c>
      <c r="O422" s="0" t="n">
        <v>201</v>
      </c>
      <c r="P422" s="23" t="s">
        <v>94</v>
      </c>
      <c r="Q422" s="23" t="s">
        <v>1370</v>
      </c>
      <c r="R422" s="23" t="n">
        <f aca="false">YEAR(A422)</f>
        <v>2023</v>
      </c>
      <c r="S422" s="23" t="n">
        <f aca="false">IF(R422=2026,1,0)</f>
        <v>0</v>
      </c>
      <c r="T422" s="23" t="n">
        <f aca="false">IF(OR(P422="Individual",P422="Committee",P422="Union/Association",P422="Aggregated Unitemized Receipts"),1,0)</f>
        <v>1</v>
      </c>
      <c r="U422" s="0" t="str">
        <f aca="false">UPPER(TRIM(E422))</f>
        <v>MA</v>
      </c>
      <c r="V422" s="23" t="n">
        <f aca="false">IF(U422="MA",1,0)</f>
        <v>1</v>
      </c>
      <c r="W422" s="23" t="n">
        <f aca="false">IF(OR(ISNUMBER(SEARCH("malden",G422)),ISNUMBER(SEARCH("malden",H422))),1,0)</f>
        <v>0</v>
      </c>
      <c r="X422" s="23" t="n">
        <f aca="false">IF(AND(TRIM(G422)="",TRIM(H422)=""),1,0)</f>
        <v>0</v>
      </c>
    </row>
    <row r="423" customFormat="false" ht="15" hidden="false" customHeight="false" outlineLevel="0" collapsed="false">
      <c r="A423" s="22" t="n">
        <v>45269</v>
      </c>
      <c r="B423" s="23" t="s">
        <v>738</v>
      </c>
      <c r="C423" s="23" t="s">
        <v>301</v>
      </c>
      <c r="D423" s="23" t="s">
        <v>302</v>
      </c>
      <c r="E423" s="23" t="s">
        <v>257</v>
      </c>
      <c r="F423" s="23" t="s">
        <v>303</v>
      </c>
      <c r="G423" s="23" t="s">
        <v>91</v>
      </c>
      <c r="H423" s="23" t="s">
        <v>91</v>
      </c>
      <c r="J423" s="24" t="n">
        <v>76</v>
      </c>
      <c r="K423" s="0" t="n">
        <v>17795</v>
      </c>
      <c r="L423" s="23" t="s">
        <v>92</v>
      </c>
      <c r="M423" s="0" t="n">
        <v>1</v>
      </c>
      <c r="N423" s="23" t="s">
        <v>182</v>
      </c>
      <c r="O423" s="0" t="n">
        <v>201</v>
      </c>
      <c r="P423" s="23" t="s">
        <v>94</v>
      </c>
      <c r="Q423" s="23" t="s">
        <v>1370</v>
      </c>
      <c r="R423" s="23" t="n">
        <f aca="false">YEAR(A423)</f>
        <v>2023</v>
      </c>
      <c r="S423" s="23" t="n">
        <f aca="false">IF(R423=2026,1,0)</f>
        <v>0</v>
      </c>
      <c r="T423" s="23" t="n">
        <f aca="false">IF(OR(P423="Individual",P423="Committee",P423="Union/Association",P423="Aggregated Unitemized Receipts"),1,0)</f>
        <v>1</v>
      </c>
      <c r="U423" s="0" t="str">
        <f aca="false">UPPER(TRIM(E423))</f>
        <v>CA</v>
      </c>
      <c r="V423" s="23" t="n">
        <f aca="false">IF(U423="MA",1,0)</f>
        <v>0</v>
      </c>
      <c r="W423" s="23" t="n">
        <f aca="false">IF(OR(ISNUMBER(SEARCH("malden",G423)),ISNUMBER(SEARCH("malden",H423))),1,0)</f>
        <v>0</v>
      </c>
      <c r="X423" s="23" t="n">
        <f aca="false">IF(AND(TRIM(G423)="",TRIM(H423)=""),1,0)</f>
        <v>0</v>
      </c>
    </row>
    <row r="424" customFormat="false" ht="15" hidden="false" customHeight="false" outlineLevel="0" collapsed="false">
      <c r="A424" s="22" t="n">
        <v>45269</v>
      </c>
      <c r="B424" s="23" t="s">
        <v>1371</v>
      </c>
      <c r="C424" s="23" t="s">
        <v>1372</v>
      </c>
      <c r="D424" s="23" t="s">
        <v>98</v>
      </c>
      <c r="E424" s="23" t="s">
        <v>99</v>
      </c>
      <c r="F424" s="23" t="s">
        <v>100</v>
      </c>
      <c r="G424" s="23" t="s">
        <v>1373</v>
      </c>
      <c r="H424" s="23" t="s">
        <v>138</v>
      </c>
      <c r="J424" s="24" t="n">
        <v>20</v>
      </c>
      <c r="K424" s="0" t="n">
        <v>17795</v>
      </c>
      <c r="L424" s="23" t="s">
        <v>92</v>
      </c>
      <c r="M424" s="0" t="n">
        <v>3</v>
      </c>
      <c r="N424" s="23" t="s">
        <v>93</v>
      </c>
      <c r="O424" s="0" t="n">
        <v>201</v>
      </c>
      <c r="P424" s="23" t="s">
        <v>94</v>
      </c>
      <c r="Q424" s="23" t="s">
        <v>1370</v>
      </c>
      <c r="R424" s="23" t="n">
        <f aca="false">YEAR(A424)</f>
        <v>2023</v>
      </c>
      <c r="S424" s="23" t="n">
        <f aca="false">IF(R424=2026,1,0)</f>
        <v>0</v>
      </c>
      <c r="T424" s="23" t="n">
        <f aca="false">IF(OR(P424="Individual",P424="Committee",P424="Union/Association",P424="Aggregated Unitemized Receipts"),1,0)</f>
        <v>1</v>
      </c>
      <c r="U424" s="0" t="str">
        <f aca="false">UPPER(TRIM(E424))</f>
        <v>MA</v>
      </c>
      <c r="V424" s="23" t="n">
        <f aca="false">IF(U424="MA",1,0)</f>
        <v>1</v>
      </c>
      <c r="W424" s="23" t="n">
        <f aca="false">IF(OR(ISNUMBER(SEARCH("malden",G424)),ISNUMBER(SEARCH("malden",H424))),1,0)</f>
        <v>1</v>
      </c>
      <c r="X424" s="23" t="n">
        <f aca="false">IF(AND(TRIM(G424)="",TRIM(H424)=""),1,0)</f>
        <v>0</v>
      </c>
    </row>
    <row r="425" customFormat="false" ht="15" hidden="false" customHeight="false" outlineLevel="0" collapsed="false">
      <c r="A425" s="22" t="n">
        <v>45269</v>
      </c>
      <c r="B425" s="23" t="s">
        <v>1367</v>
      </c>
      <c r="C425" s="23" t="s">
        <v>1368</v>
      </c>
      <c r="D425" s="23" t="s">
        <v>98</v>
      </c>
      <c r="E425" s="23" t="s">
        <v>99</v>
      </c>
      <c r="F425" s="23" t="s">
        <v>100</v>
      </c>
      <c r="G425" s="23" t="s">
        <v>1369</v>
      </c>
      <c r="H425" s="23" t="s">
        <v>143</v>
      </c>
      <c r="J425" s="24" t="n">
        <v>25</v>
      </c>
      <c r="K425" s="0" t="n">
        <v>17795</v>
      </c>
      <c r="L425" s="23" t="s">
        <v>92</v>
      </c>
      <c r="M425" s="0" t="n">
        <v>3</v>
      </c>
      <c r="N425" s="23" t="s">
        <v>93</v>
      </c>
      <c r="O425" s="0" t="n">
        <v>201</v>
      </c>
      <c r="P425" s="23" t="s">
        <v>94</v>
      </c>
      <c r="Q425" s="23" t="s">
        <v>1370</v>
      </c>
      <c r="R425" s="23" t="n">
        <f aca="false">YEAR(A425)</f>
        <v>2023</v>
      </c>
      <c r="S425" s="23" t="n">
        <f aca="false">IF(R425=2026,1,0)</f>
        <v>0</v>
      </c>
      <c r="T425" s="23" t="n">
        <f aca="false">IF(OR(P425="Individual",P425="Committee",P425="Union/Association",P425="Aggregated Unitemized Receipts"),1,0)</f>
        <v>1</v>
      </c>
      <c r="U425" s="0" t="str">
        <f aca="false">UPPER(TRIM(E425))</f>
        <v>MA</v>
      </c>
      <c r="V425" s="23" t="n">
        <f aca="false">IF(U425="MA",1,0)</f>
        <v>1</v>
      </c>
      <c r="W425" s="23" t="n">
        <f aca="false">IF(OR(ISNUMBER(SEARCH("malden",G425)),ISNUMBER(SEARCH("malden",H425))),1,0)</f>
        <v>0</v>
      </c>
      <c r="X425" s="23" t="n">
        <f aca="false">IF(AND(TRIM(G425)="",TRIM(H425)=""),1,0)</f>
        <v>0</v>
      </c>
    </row>
    <row r="426" customFormat="false" ht="15" hidden="false" customHeight="false" outlineLevel="0" collapsed="false">
      <c r="A426" s="22" t="n">
        <v>45262</v>
      </c>
      <c r="B426" s="23" t="s">
        <v>1374</v>
      </c>
      <c r="C426" s="23" t="s">
        <v>1375</v>
      </c>
      <c r="D426" s="23" t="s">
        <v>1376</v>
      </c>
      <c r="E426" s="23" t="s">
        <v>257</v>
      </c>
      <c r="F426" s="23" t="s">
        <v>1377</v>
      </c>
      <c r="J426" s="24" t="n">
        <v>175</v>
      </c>
      <c r="K426" s="0" t="n">
        <v>17795</v>
      </c>
      <c r="L426" s="23" t="s">
        <v>92</v>
      </c>
      <c r="M426" s="0" t="n">
        <v>4</v>
      </c>
      <c r="N426" s="23" t="s">
        <v>1378</v>
      </c>
      <c r="O426" s="0" t="n">
        <v>204</v>
      </c>
      <c r="P426" s="23" t="s">
        <v>1007</v>
      </c>
      <c r="Q426" s="23" t="s">
        <v>1379</v>
      </c>
      <c r="R426" s="23" t="n">
        <f aca="false">YEAR(A426)</f>
        <v>2023</v>
      </c>
      <c r="S426" s="23" t="n">
        <f aca="false">IF(R426=2026,1,0)</f>
        <v>0</v>
      </c>
      <c r="T426" s="23" t="n">
        <f aca="false">IF(OR(P426="Individual",P426="Committee",P426="Union/Association",P426="Aggregated Unitemized Receipts"),1,0)</f>
        <v>0</v>
      </c>
      <c r="U426" s="0" t="str">
        <f aca="false">UPPER(TRIM(E426))</f>
        <v>CA</v>
      </c>
      <c r="V426" s="23" t="n">
        <f aca="false">IF(U426="MA",1,0)</f>
        <v>0</v>
      </c>
      <c r="W426" s="23" t="n">
        <f aca="false">IF(OR(ISNUMBER(SEARCH("malden",G426)),ISNUMBER(SEARCH("malden",H426))),1,0)</f>
        <v>0</v>
      </c>
      <c r="X426" s="23" t="n">
        <f aca="false">IF(AND(TRIM(G426)="",TRIM(H426)=""),1,0)</f>
        <v>1</v>
      </c>
    </row>
    <row r="427" customFormat="false" ht="15" hidden="false" customHeight="false" outlineLevel="0" collapsed="false">
      <c r="A427" s="22" t="n">
        <v>45262</v>
      </c>
      <c r="B427" s="23" t="s">
        <v>1374</v>
      </c>
      <c r="C427" s="23" t="s">
        <v>1375</v>
      </c>
      <c r="D427" s="23" t="s">
        <v>1376</v>
      </c>
      <c r="E427" s="23" t="s">
        <v>257</v>
      </c>
      <c r="F427" s="23" t="s">
        <v>1377</v>
      </c>
      <c r="J427" s="24" t="n">
        <v>175</v>
      </c>
      <c r="K427" s="0" t="n">
        <v>17795</v>
      </c>
      <c r="L427" s="23" t="s">
        <v>92</v>
      </c>
      <c r="M427" s="0" t="n">
        <v>4</v>
      </c>
      <c r="N427" s="23" t="s">
        <v>1378</v>
      </c>
      <c r="O427" s="0" t="n">
        <v>204</v>
      </c>
      <c r="P427" s="23" t="s">
        <v>1007</v>
      </c>
      <c r="Q427" s="23" t="s">
        <v>1379</v>
      </c>
      <c r="R427" s="23" t="n">
        <f aca="false">YEAR(A427)</f>
        <v>2023</v>
      </c>
      <c r="S427" s="23" t="n">
        <f aca="false">IF(R427=2026,1,0)</f>
        <v>0</v>
      </c>
      <c r="T427" s="23" t="n">
        <f aca="false">IF(OR(P427="Individual",P427="Committee",P427="Union/Association",P427="Aggregated Unitemized Receipts"),1,0)</f>
        <v>0</v>
      </c>
      <c r="U427" s="0" t="str">
        <f aca="false">UPPER(TRIM(E427))</f>
        <v>CA</v>
      </c>
      <c r="V427" s="23" t="n">
        <f aca="false">IF(U427="MA",1,0)</f>
        <v>0</v>
      </c>
      <c r="W427" s="23" t="n">
        <f aca="false">IF(OR(ISNUMBER(SEARCH("malden",G427)),ISNUMBER(SEARCH("malden",H427))),1,0)</f>
        <v>0</v>
      </c>
      <c r="X427" s="23" t="n">
        <f aca="false">IF(AND(TRIM(G427)="",TRIM(H427)=""),1,0)</f>
        <v>1</v>
      </c>
    </row>
    <row r="428" customFormat="false" ht="15" hidden="false" customHeight="false" outlineLevel="0" collapsed="false">
      <c r="A428" s="22" t="n">
        <v>45262</v>
      </c>
      <c r="B428" s="23" t="s">
        <v>1374</v>
      </c>
      <c r="C428" s="23" t="s">
        <v>1375</v>
      </c>
      <c r="D428" s="23" t="s">
        <v>1376</v>
      </c>
      <c r="E428" s="23" t="s">
        <v>257</v>
      </c>
      <c r="F428" s="23" t="s">
        <v>1377</v>
      </c>
      <c r="J428" s="24" t="n">
        <v>175</v>
      </c>
      <c r="K428" s="0" t="n">
        <v>17795</v>
      </c>
      <c r="L428" s="23" t="s">
        <v>92</v>
      </c>
      <c r="M428" s="0" t="n">
        <v>4</v>
      </c>
      <c r="N428" s="23" t="s">
        <v>1378</v>
      </c>
      <c r="O428" s="0" t="n">
        <v>204</v>
      </c>
      <c r="P428" s="23" t="s">
        <v>1007</v>
      </c>
      <c r="Q428" s="23" t="s">
        <v>1379</v>
      </c>
      <c r="R428" s="23" t="n">
        <f aca="false">YEAR(A428)</f>
        <v>2023</v>
      </c>
      <c r="S428" s="23" t="n">
        <f aca="false">IF(R428=2026,1,0)</f>
        <v>0</v>
      </c>
      <c r="T428" s="23" t="n">
        <f aca="false">IF(OR(P428="Individual",P428="Committee",P428="Union/Association",P428="Aggregated Unitemized Receipts"),1,0)</f>
        <v>0</v>
      </c>
      <c r="U428" s="0" t="str">
        <f aca="false">UPPER(TRIM(E428))</f>
        <v>CA</v>
      </c>
      <c r="V428" s="23" t="n">
        <f aca="false">IF(U428="MA",1,0)</f>
        <v>0</v>
      </c>
      <c r="W428" s="23" t="n">
        <f aca="false">IF(OR(ISNUMBER(SEARCH("malden",G428)),ISNUMBER(SEARCH("malden",H428))),1,0)</f>
        <v>0</v>
      </c>
      <c r="X428" s="23" t="n">
        <f aca="false">IF(AND(TRIM(G428)="",TRIM(H428)=""),1,0)</f>
        <v>1</v>
      </c>
    </row>
    <row r="429" customFormat="false" ht="15" hidden="false" customHeight="false" outlineLevel="0" collapsed="false">
      <c r="A429" s="22" t="n">
        <v>45245</v>
      </c>
      <c r="B429" s="23" t="s">
        <v>1069</v>
      </c>
      <c r="C429" s="23" t="s">
        <v>1070</v>
      </c>
      <c r="D429" s="23" t="s">
        <v>98</v>
      </c>
      <c r="E429" s="23" t="s">
        <v>99</v>
      </c>
      <c r="F429" s="23" t="s">
        <v>100</v>
      </c>
      <c r="G429" s="23" t="s">
        <v>121</v>
      </c>
      <c r="H429" s="23" t="s">
        <v>1380</v>
      </c>
      <c r="J429" s="24" t="n">
        <v>25</v>
      </c>
      <c r="K429" s="0" t="n">
        <v>17795</v>
      </c>
      <c r="L429" s="23" t="s">
        <v>92</v>
      </c>
      <c r="M429" s="0" t="n">
        <v>3</v>
      </c>
      <c r="N429" s="23" t="s">
        <v>93</v>
      </c>
      <c r="O429" s="0" t="n">
        <v>201</v>
      </c>
      <c r="P429" s="23" t="s">
        <v>94</v>
      </c>
      <c r="Q429" s="23" t="s">
        <v>1381</v>
      </c>
      <c r="R429" s="23" t="n">
        <f aca="false">YEAR(A429)</f>
        <v>2023</v>
      </c>
      <c r="S429" s="23" t="n">
        <f aca="false">IF(R429=2026,1,0)</f>
        <v>0</v>
      </c>
      <c r="T429" s="23" t="n">
        <f aca="false">IF(OR(P429="Individual",P429="Committee",P429="Union/Association",P429="Aggregated Unitemized Receipts"),1,0)</f>
        <v>1</v>
      </c>
      <c r="U429" s="0" t="str">
        <f aca="false">UPPER(TRIM(E429))</f>
        <v>MA</v>
      </c>
      <c r="V429" s="23" t="n">
        <f aca="false">IF(U429="MA",1,0)</f>
        <v>1</v>
      </c>
      <c r="W429" s="23" t="n">
        <f aca="false">IF(OR(ISNUMBER(SEARCH("malden",G429)),ISNUMBER(SEARCH("malden",H429))),1,0)</f>
        <v>0</v>
      </c>
      <c r="X429" s="23" t="n">
        <f aca="false">IF(AND(TRIM(G429)="",TRIM(H429)=""),1,0)</f>
        <v>0</v>
      </c>
    </row>
    <row r="430" customFormat="false" ht="15" hidden="false" customHeight="false" outlineLevel="0" collapsed="false">
      <c r="A430" s="22" t="n">
        <v>45245</v>
      </c>
      <c r="B430" s="23" t="s">
        <v>1382</v>
      </c>
      <c r="C430" s="23" t="s">
        <v>1383</v>
      </c>
      <c r="D430" s="23" t="s">
        <v>1384</v>
      </c>
      <c r="E430" s="23" t="s">
        <v>1094</v>
      </c>
      <c r="F430" s="23" t="s">
        <v>1385</v>
      </c>
      <c r="G430" s="23" t="s">
        <v>91</v>
      </c>
      <c r="J430" s="24" t="n">
        <v>25</v>
      </c>
      <c r="K430" s="0" t="n">
        <v>17795</v>
      </c>
      <c r="L430" s="23" t="s">
        <v>92</v>
      </c>
      <c r="M430" s="0" t="n">
        <v>3</v>
      </c>
      <c r="N430" s="23" t="s">
        <v>93</v>
      </c>
      <c r="O430" s="0" t="n">
        <v>201</v>
      </c>
      <c r="P430" s="23" t="s">
        <v>94</v>
      </c>
      <c r="Q430" s="23" t="s">
        <v>1381</v>
      </c>
      <c r="R430" s="23" t="n">
        <f aca="false">YEAR(A430)</f>
        <v>2023</v>
      </c>
      <c r="S430" s="23" t="n">
        <f aca="false">IF(R430=2026,1,0)</f>
        <v>0</v>
      </c>
      <c r="T430" s="23" t="n">
        <f aca="false">IF(OR(P430="Individual",P430="Committee",P430="Union/Association",P430="Aggregated Unitemized Receipts"),1,0)</f>
        <v>1</v>
      </c>
      <c r="U430" s="0" t="str">
        <f aca="false">UPPER(TRIM(E430))</f>
        <v>MN</v>
      </c>
      <c r="V430" s="23" t="n">
        <f aca="false">IF(U430="MA",1,0)</f>
        <v>0</v>
      </c>
      <c r="W430" s="23" t="n">
        <f aca="false">IF(OR(ISNUMBER(SEARCH("malden",G430)),ISNUMBER(SEARCH("malden",H430))),1,0)</f>
        <v>0</v>
      </c>
      <c r="X430" s="23" t="n">
        <f aca="false">IF(AND(TRIM(G430)="",TRIM(H430)=""),1,0)</f>
        <v>0</v>
      </c>
    </row>
    <row r="431" customFormat="false" ht="15" hidden="false" customHeight="false" outlineLevel="0" collapsed="false">
      <c r="A431" s="22" t="n">
        <v>45245</v>
      </c>
      <c r="B431" s="23" t="s">
        <v>618</v>
      </c>
      <c r="C431" s="23" t="s">
        <v>619</v>
      </c>
      <c r="D431" s="23" t="s">
        <v>620</v>
      </c>
      <c r="E431" s="23" t="s">
        <v>89</v>
      </c>
      <c r="F431" s="23" t="s">
        <v>621</v>
      </c>
      <c r="G431" s="23" t="s">
        <v>597</v>
      </c>
      <c r="H431" s="23" t="s">
        <v>622</v>
      </c>
      <c r="J431" s="24" t="n">
        <v>50</v>
      </c>
      <c r="K431" s="0" t="n">
        <v>17795</v>
      </c>
      <c r="L431" s="23" t="s">
        <v>92</v>
      </c>
      <c r="M431" s="0" t="n">
        <v>3</v>
      </c>
      <c r="N431" s="23" t="s">
        <v>93</v>
      </c>
      <c r="O431" s="0" t="n">
        <v>201</v>
      </c>
      <c r="P431" s="23" t="s">
        <v>94</v>
      </c>
      <c r="Q431" s="23" t="s">
        <v>1381</v>
      </c>
      <c r="R431" s="23" t="n">
        <f aca="false">YEAR(A431)</f>
        <v>2023</v>
      </c>
      <c r="S431" s="23" t="n">
        <f aca="false">IF(R431=2026,1,0)</f>
        <v>0</v>
      </c>
      <c r="T431" s="23" t="n">
        <f aca="false">IF(OR(P431="Individual",P431="Committee",P431="Union/Association",P431="Aggregated Unitemized Receipts"),1,0)</f>
        <v>1</v>
      </c>
      <c r="U431" s="0" t="str">
        <f aca="false">UPPER(TRIM(E431))</f>
        <v>NY</v>
      </c>
      <c r="V431" s="23" t="n">
        <f aca="false">IF(U431="MA",1,0)</f>
        <v>0</v>
      </c>
      <c r="W431" s="23" t="n">
        <f aca="false">IF(OR(ISNUMBER(SEARCH("malden",G431)),ISNUMBER(SEARCH("malden",H431))),1,0)</f>
        <v>0</v>
      </c>
      <c r="X431" s="23" t="n">
        <f aca="false">IF(AND(TRIM(G431)="",TRIM(H431)=""),1,0)</f>
        <v>0</v>
      </c>
    </row>
    <row r="432" customFormat="false" ht="15" hidden="false" customHeight="false" outlineLevel="0" collapsed="false">
      <c r="A432" s="22" t="n">
        <v>45245</v>
      </c>
      <c r="B432" s="23" t="s">
        <v>900</v>
      </c>
      <c r="C432" s="23" t="s">
        <v>1386</v>
      </c>
      <c r="D432" s="23" t="s">
        <v>450</v>
      </c>
      <c r="E432" s="23" t="s">
        <v>99</v>
      </c>
      <c r="F432" s="23" t="s">
        <v>1387</v>
      </c>
      <c r="G432" s="23" t="s">
        <v>180</v>
      </c>
      <c r="H432" s="23" t="s">
        <v>904</v>
      </c>
      <c r="J432" s="24" t="n">
        <v>75</v>
      </c>
      <c r="K432" s="0" t="n">
        <v>17795</v>
      </c>
      <c r="L432" s="23" t="s">
        <v>92</v>
      </c>
      <c r="M432" s="0" t="n">
        <v>3</v>
      </c>
      <c r="N432" s="23" t="s">
        <v>93</v>
      </c>
      <c r="O432" s="0" t="n">
        <v>201</v>
      </c>
      <c r="P432" s="23" t="s">
        <v>94</v>
      </c>
      <c r="Q432" s="23" t="s">
        <v>1381</v>
      </c>
      <c r="R432" s="23" t="n">
        <f aca="false">YEAR(A432)</f>
        <v>2023</v>
      </c>
      <c r="S432" s="23" t="n">
        <f aca="false">IF(R432=2026,1,0)</f>
        <v>0</v>
      </c>
      <c r="T432" s="23" t="n">
        <f aca="false">IF(OR(P432="Individual",P432="Committee",P432="Union/Association",P432="Aggregated Unitemized Receipts"),1,0)</f>
        <v>1</v>
      </c>
      <c r="U432" s="0" t="str">
        <f aca="false">UPPER(TRIM(E432))</f>
        <v>MA</v>
      </c>
      <c r="V432" s="23" t="n">
        <f aca="false">IF(U432="MA",1,0)</f>
        <v>1</v>
      </c>
      <c r="W432" s="23" t="n">
        <f aca="false">IF(OR(ISNUMBER(SEARCH("malden",G432)),ISNUMBER(SEARCH("malden",H432))),1,0)</f>
        <v>0</v>
      </c>
      <c r="X432" s="23" t="n">
        <f aca="false">IF(AND(TRIM(G432)="",TRIM(H432)=""),1,0)</f>
        <v>0</v>
      </c>
    </row>
    <row r="433" customFormat="false" ht="15" hidden="false" customHeight="false" outlineLevel="0" collapsed="false">
      <c r="A433" s="22" t="n">
        <v>45245</v>
      </c>
      <c r="B433" s="23" t="s">
        <v>1388</v>
      </c>
      <c r="C433" s="23" t="s">
        <v>1389</v>
      </c>
      <c r="D433" s="23" t="s">
        <v>1390</v>
      </c>
      <c r="E433" s="23" t="s">
        <v>99</v>
      </c>
      <c r="F433" s="23" t="s">
        <v>1391</v>
      </c>
      <c r="G433" s="23" t="s">
        <v>1392</v>
      </c>
      <c r="H433" s="23" t="s">
        <v>1393</v>
      </c>
      <c r="J433" s="24" t="n">
        <v>150</v>
      </c>
      <c r="K433" s="0" t="n">
        <v>17795</v>
      </c>
      <c r="L433" s="23" t="s">
        <v>92</v>
      </c>
      <c r="M433" s="0" t="n">
        <v>3</v>
      </c>
      <c r="N433" s="23" t="s">
        <v>93</v>
      </c>
      <c r="O433" s="0" t="n">
        <v>201</v>
      </c>
      <c r="P433" s="23" t="s">
        <v>94</v>
      </c>
      <c r="Q433" s="23" t="s">
        <v>1381</v>
      </c>
      <c r="R433" s="23" t="n">
        <f aca="false">YEAR(A433)</f>
        <v>2023</v>
      </c>
      <c r="S433" s="23" t="n">
        <f aca="false">IF(R433=2026,1,0)</f>
        <v>0</v>
      </c>
      <c r="T433" s="23" t="n">
        <f aca="false">IF(OR(P433="Individual",P433="Committee",P433="Union/Association",P433="Aggregated Unitemized Receipts"),1,0)</f>
        <v>1</v>
      </c>
      <c r="U433" s="0" t="str">
        <f aca="false">UPPER(TRIM(E433))</f>
        <v>MA</v>
      </c>
      <c r="V433" s="23" t="n">
        <f aca="false">IF(U433="MA",1,0)</f>
        <v>1</v>
      </c>
      <c r="W433" s="23" t="n">
        <f aca="false">IF(OR(ISNUMBER(SEARCH("malden",G433)),ISNUMBER(SEARCH("malden",H433))),1,0)</f>
        <v>0</v>
      </c>
      <c r="X433" s="23" t="n">
        <f aca="false">IF(AND(TRIM(G433)="",TRIM(H433)=""),1,0)</f>
        <v>0</v>
      </c>
    </row>
    <row r="434" customFormat="false" ht="15" hidden="false" customHeight="false" outlineLevel="0" collapsed="false">
      <c r="A434" s="22" t="n">
        <v>45245</v>
      </c>
      <c r="B434" s="23" t="s">
        <v>1394</v>
      </c>
      <c r="C434" s="23" t="s">
        <v>1395</v>
      </c>
      <c r="D434" s="23" t="s">
        <v>1060</v>
      </c>
      <c r="E434" s="23" t="s">
        <v>99</v>
      </c>
      <c r="F434" s="23" t="s">
        <v>1061</v>
      </c>
      <c r="G434" s="23" t="s">
        <v>209</v>
      </c>
      <c r="H434" s="23" t="s">
        <v>658</v>
      </c>
      <c r="J434" s="24" t="n">
        <v>100</v>
      </c>
      <c r="K434" s="0" t="n">
        <v>17795</v>
      </c>
      <c r="L434" s="23" t="s">
        <v>92</v>
      </c>
      <c r="M434" s="0" t="n">
        <v>3</v>
      </c>
      <c r="N434" s="23" t="s">
        <v>93</v>
      </c>
      <c r="O434" s="0" t="n">
        <v>201</v>
      </c>
      <c r="P434" s="23" t="s">
        <v>94</v>
      </c>
      <c r="Q434" s="23" t="s">
        <v>1381</v>
      </c>
      <c r="R434" s="23" t="n">
        <f aca="false">YEAR(A434)</f>
        <v>2023</v>
      </c>
      <c r="S434" s="23" t="n">
        <f aca="false">IF(R434=2026,1,0)</f>
        <v>0</v>
      </c>
      <c r="T434" s="23" t="n">
        <f aca="false">IF(OR(P434="Individual",P434="Committee",P434="Union/Association",P434="Aggregated Unitemized Receipts"),1,0)</f>
        <v>1</v>
      </c>
      <c r="U434" s="0" t="str">
        <f aca="false">UPPER(TRIM(E434))</f>
        <v>MA</v>
      </c>
      <c r="V434" s="23" t="n">
        <f aca="false">IF(U434="MA",1,0)</f>
        <v>1</v>
      </c>
      <c r="W434" s="23" t="n">
        <f aca="false">IF(OR(ISNUMBER(SEARCH("malden",G434)),ISNUMBER(SEARCH("malden",H434))),1,0)</f>
        <v>0</v>
      </c>
      <c r="X434" s="23" t="n">
        <f aca="false">IF(AND(TRIM(G434)="",TRIM(H434)=""),1,0)</f>
        <v>0</v>
      </c>
    </row>
    <row r="435" customFormat="false" ht="15" hidden="false" customHeight="false" outlineLevel="0" collapsed="false">
      <c r="A435" s="22" t="n">
        <v>45245</v>
      </c>
      <c r="B435" s="23" t="s">
        <v>646</v>
      </c>
      <c r="C435" s="23" t="s">
        <v>647</v>
      </c>
      <c r="D435" s="23" t="s">
        <v>648</v>
      </c>
      <c r="E435" s="23" t="s">
        <v>615</v>
      </c>
      <c r="F435" s="23" t="s">
        <v>649</v>
      </c>
      <c r="G435" s="23" t="s">
        <v>637</v>
      </c>
      <c r="H435" s="23" t="s">
        <v>167</v>
      </c>
      <c r="J435" s="24" t="n">
        <v>100</v>
      </c>
      <c r="K435" s="0" t="n">
        <v>17795</v>
      </c>
      <c r="L435" s="23" t="s">
        <v>92</v>
      </c>
      <c r="M435" s="0" t="n">
        <v>3</v>
      </c>
      <c r="N435" s="23" t="s">
        <v>93</v>
      </c>
      <c r="O435" s="0" t="n">
        <v>201</v>
      </c>
      <c r="P435" s="23" t="s">
        <v>94</v>
      </c>
      <c r="Q435" s="23" t="s">
        <v>1381</v>
      </c>
      <c r="R435" s="23" t="n">
        <f aca="false">YEAR(A435)</f>
        <v>2023</v>
      </c>
      <c r="S435" s="23" t="n">
        <f aca="false">IF(R435=2026,1,0)</f>
        <v>0</v>
      </c>
      <c r="T435" s="23" t="n">
        <f aca="false">IF(OR(P435="Individual",P435="Committee",P435="Union/Association",P435="Aggregated Unitemized Receipts"),1,0)</f>
        <v>1</v>
      </c>
      <c r="U435" s="0" t="str">
        <f aca="false">UPPER(TRIM(E435))</f>
        <v>NM</v>
      </c>
      <c r="V435" s="23" t="n">
        <f aca="false">IF(U435="MA",1,0)</f>
        <v>0</v>
      </c>
      <c r="W435" s="23" t="n">
        <f aca="false">IF(OR(ISNUMBER(SEARCH("malden",G435)),ISNUMBER(SEARCH("malden",H435))),1,0)</f>
        <v>0</v>
      </c>
      <c r="X435" s="23" t="n">
        <f aca="false">IF(AND(TRIM(G435)="",TRIM(H435)=""),1,0)</f>
        <v>0</v>
      </c>
    </row>
    <row r="436" customFormat="false" ht="15" hidden="false" customHeight="false" outlineLevel="0" collapsed="false">
      <c r="A436" s="22" t="n">
        <v>45245</v>
      </c>
      <c r="B436" s="23" t="s">
        <v>650</v>
      </c>
      <c r="C436" s="23" t="s">
        <v>651</v>
      </c>
      <c r="D436" s="23" t="s">
        <v>652</v>
      </c>
      <c r="E436" s="23" t="s">
        <v>581</v>
      </c>
      <c r="F436" s="23" t="s">
        <v>653</v>
      </c>
      <c r="G436" s="23" t="s">
        <v>121</v>
      </c>
      <c r="H436" s="23" t="s">
        <v>1396</v>
      </c>
      <c r="J436" s="24" t="n">
        <v>25</v>
      </c>
      <c r="K436" s="0" t="n">
        <v>17795</v>
      </c>
      <c r="L436" s="23" t="s">
        <v>92</v>
      </c>
      <c r="M436" s="0" t="n">
        <v>3</v>
      </c>
      <c r="N436" s="23" t="s">
        <v>93</v>
      </c>
      <c r="O436" s="0" t="n">
        <v>201</v>
      </c>
      <c r="P436" s="23" t="s">
        <v>94</v>
      </c>
      <c r="Q436" s="23" t="s">
        <v>1381</v>
      </c>
      <c r="R436" s="23" t="n">
        <f aca="false">YEAR(A436)</f>
        <v>2023</v>
      </c>
      <c r="S436" s="23" t="n">
        <f aca="false">IF(R436=2026,1,0)</f>
        <v>0</v>
      </c>
      <c r="T436" s="23" t="n">
        <f aca="false">IF(OR(P436="Individual",P436="Committee",P436="Union/Association",P436="Aggregated Unitemized Receipts"),1,0)</f>
        <v>1</v>
      </c>
      <c r="U436" s="0" t="str">
        <f aca="false">UPPER(TRIM(E436))</f>
        <v>WA</v>
      </c>
      <c r="V436" s="23" t="n">
        <f aca="false">IF(U436="MA",1,0)</f>
        <v>0</v>
      </c>
      <c r="W436" s="23" t="n">
        <f aca="false">IF(OR(ISNUMBER(SEARCH("malden",G436)),ISNUMBER(SEARCH("malden",H436))),1,0)</f>
        <v>0</v>
      </c>
      <c r="X436" s="23" t="n">
        <f aca="false">IF(AND(TRIM(G436)="",TRIM(H436)=""),1,0)</f>
        <v>0</v>
      </c>
    </row>
    <row r="437" customFormat="false" ht="15" hidden="false" customHeight="false" outlineLevel="0" collapsed="false">
      <c r="A437" s="22" t="n">
        <v>45245</v>
      </c>
      <c r="B437" s="23" t="s">
        <v>655</v>
      </c>
      <c r="C437" s="23" t="s">
        <v>656</v>
      </c>
      <c r="D437" s="23" t="s">
        <v>98</v>
      </c>
      <c r="E437" s="23" t="s">
        <v>99</v>
      </c>
      <c r="F437" s="23" t="s">
        <v>100</v>
      </c>
      <c r="G437" s="23" t="s">
        <v>1397</v>
      </c>
      <c r="H437" s="23" t="s">
        <v>658</v>
      </c>
      <c r="J437" s="24" t="n">
        <v>50</v>
      </c>
      <c r="K437" s="0" t="n">
        <v>17795</v>
      </c>
      <c r="L437" s="23" t="s">
        <v>92</v>
      </c>
      <c r="M437" s="0" t="n">
        <v>3</v>
      </c>
      <c r="N437" s="23" t="s">
        <v>93</v>
      </c>
      <c r="O437" s="0" t="n">
        <v>201</v>
      </c>
      <c r="P437" s="23" t="s">
        <v>94</v>
      </c>
      <c r="Q437" s="23" t="s">
        <v>1381</v>
      </c>
      <c r="R437" s="23" t="n">
        <f aca="false">YEAR(A437)</f>
        <v>2023</v>
      </c>
      <c r="S437" s="23" t="n">
        <f aca="false">IF(R437=2026,1,0)</f>
        <v>0</v>
      </c>
      <c r="T437" s="23" t="n">
        <f aca="false">IF(OR(P437="Individual",P437="Committee",P437="Union/Association",P437="Aggregated Unitemized Receipts"),1,0)</f>
        <v>1</v>
      </c>
      <c r="U437" s="0" t="str">
        <f aca="false">UPPER(TRIM(E437))</f>
        <v>MA</v>
      </c>
      <c r="V437" s="23" t="n">
        <f aca="false">IF(U437="MA",1,0)</f>
        <v>1</v>
      </c>
      <c r="W437" s="23" t="n">
        <f aca="false">IF(OR(ISNUMBER(SEARCH("malden",G437)),ISNUMBER(SEARCH("malden",H437))),1,0)</f>
        <v>0</v>
      </c>
      <c r="X437" s="23" t="n">
        <f aca="false">IF(AND(TRIM(G437)="",TRIM(H437)=""),1,0)</f>
        <v>0</v>
      </c>
    </row>
    <row r="438" customFormat="false" ht="15" hidden="false" customHeight="false" outlineLevel="0" collapsed="false">
      <c r="A438" s="22" t="n">
        <v>45245</v>
      </c>
      <c r="B438" s="23" t="s">
        <v>1398</v>
      </c>
      <c r="C438" s="23" t="s">
        <v>1399</v>
      </c>
      <c r="D438" s="23" t="s">
        <v>1400</v>
      </c>
      <c r="E438" s="23" t="s">
        <v>676</v>
      </c>
      <c r="F438" s="23" t="s">
        <v>1401</v>
      </c>
      <c r="G438" s="23" t="s">
        <v>1402</v>
      </c>
      <c r="H438" s="23" t="s">
        <v>1403</v>
      </c>
      <c r="J438" s="24" t="n">
        <v>25</v>
      </c>
      <c r="K438" s="0" t="n">
        <v>17795</v>
      </c>
      <c r="L438" s="23" t="s">
        <v>92</v>
      </c>
      <c r="M438" s="0" t="n">
        <v>3</v>
      </c>
      <c r="N438" s="23" t="s">
        <v>93</v>
      </c>
      <c r="O438" s="0" t="n">
        <v>201</v>
      </c>
      <c r="P438" s="23" t="s">
        <v>94</v>
      </c>
      <c r="Q438" s="23" t="s">
        <v>1381</v>
      </c>
      <c r="R438" s="23" t="n">
        <f aca="false">YEAR(A438)</f>
        <v>2023</v>
      </c>
      <c r="S438" s="23" t="n">
        <f aca="false">IF(R438=2026,1,0)</f>
        <v>0</v>
      </c>
      <c r="T438" s="23" t="n">
        <f aca="false">IF(OR(P438="Individual",P438="Committee",P438="Union/Association",P438="Aggregated Unitemized Receipts"),1,0)</f>
        <v>1</v>
      </c>
      <c r="U438" s="0" t="str">
        <f aca="false">UPPER(TRIM(E438))</f>
        <v>PA</v>
      </c>
      <c r="V438" s="23" t="n">
        <f aca="false">IF(U438="MA",1,0)</f>
        <v>0</v>
      </c>
      <c r="W438" s="23" t="n">
        <f aca="false">IF(OR(ISNUMBER(SEARCH("malden",G438)),ISNUMBER(SEARCH("malden",H438))),1,0)</f>
        <v>0</v>
      </c>
      <c r="X438" s="23" t="n">
        <f aca="false">IF(AND(TRIM(G438)="",TRIM(H438)=""),1,0)</f>
        <v>0</v>
      </c>
    </row>
    <row r="439" customFormat="false" ht="15" hidden="false" customHeight="false" outlineLevel="0" collapsed="false">
      <c r="A439" s="22" t="n">
        <v>45245</v>
      </c>
      <c r="B439" s="23" t="s">
        <v>171</v>
      </c>
      <c r="C439" s="23" t="s">
        <v>172</v>
      </c>
      <c r="D439" s="23" t="s">
        <v>98</v>
      </c>
      <c r="E439" s="23" t="s">
        <v>99</v>
      </c>
      <c r="F439" s="23" t="s">
        <v>100</v>
      </c>
      <c r="G439" s="23" t="s">
        <v>298</v>
      </c>
      <c r="H439" s="23" t="s">
        <v>1404</v>
      </c>
      <c r="J439" s="24" t="n">
        <v>25</v>
      </c>
      <c r="K439" s="0" t="n">
        <v>17795</v>
      </c>
      <c r="L439" s="23" t="s">
        <v>92</v>
      </c>
      <c r="M439" s="0" t="n">
        <v>3</v>
      </c>
      <c r="N439" s="23" t="s">
        <v>93</v>
      </c>
      <c r="O439" s="0" t="n">
        <v>201</v>
      </c>
      <c r="P439" s="23" t="s">
        <v>94</v>
      </c>
      <c r="Q439" s="23" t="s">
        <v>1381</v>
      </c>
      <c r="R439" s="23" t="n">
        <f aca="false">YEAR(A439)</f>
        <v>2023</v>
      </c>
      <c r="S439" s="23" t="n">
        <f aca="false">IF(R439=2026,1,0)</f>
        <v>0</v>
      </c>
      <c r="T439" s="23" t="n">
        <f aca="false">IF(OR(P439="Individual",P439="Committee",P439="Union/Association",P439="Aggregated Unitemized Receipts"),1,0)</f>
        <v>1</v>
      </c>
      <c r="U439" s="0" t="str">
        <f aca="false">UPPER(TRIM(E439))</f>
        <v>MA</v>
      </c>
      <c r="V439" s="23" t="n">
        <f aca="false">IF(U439="MA",1,0)</f>
        <v>1</v>
      </c>
      <c r="W439" s="23" t="n">
        <f aca="false">IF(OR(ISNUMBER(SEARCH("malden",G439)),ISNUMBER(SEARCH("malden",H439))),1,0)</f>
        <v>0</v>
      </c>
      <c r="X439" s="23" t="n">
        <f aca="false">IF(AND(TRIM(G439)="",TRIM(H439)=""),1,0)</f>
        <v>0</v>
      </c>
    </row>
    <row r="440" customFormat="false" ht="15" hidden="false" customHeight="false" outlineLevel="0" collapsed="false">
      <c r="A440" s="22" t="n">
        <v>45245</v>
      </c>
      <c r="B440" s="23" t="s">
        <v>693</v>
      </c>
      <c r="C440" s="23" t="s">
        <v>694</v>
      </c>
      <c r="D440" s="23" t="s">
        <v>695</v>
      </c>
      <c r="E440" s="23" t="s">
        <v>270</v>
      </c>
      <c r="F440" s="23" t="s">
        <v>696</v>
      </c>
      <c r="G440" s="23" t="s">
        <v>697</v>
      </c>
      <c r="H440" s="23" t="s">
        <v>698</v>
      </c>
      <c r="J440" s="24" t="n">
        <v>25</v>
      </c>
      <c r="K440" s="0" t="n">
        <v>17795</v>
      </c>
      <c r="L440" s="23" t="s">
        <v>92</v>
      </c>
      <c r="M440" s="0" t="n">
        <v>3</v>
      </c>
      <c r="N440" s="23" t="s">
        <v>93</v>
      </c>
      <c r="O440" s="0" t="n">
        <v>201</v>
      </c>
      <c r="P440" s="23" t="s">
        <v>94</v>
      </c>
      <c r="Q440" s="23" t="s">
        <v>1381</v>
      </c>
      <c r="R440" s="23" t="n">
        <f aca="false">YEAR(A440)</f>
        <v>2023</v>
      </c>
      <c r="S440" s="23" t="n">
        <f aca="false">IF(R440=2026,1,0)</f>
        <v>0</v>
      </c>
      <c r="T440" s="23" t="n">
        <f aca="false">IF(OR(P440="Individual",P440="Committee",P440="Union/Association",P440="Aggregated Unitemized Receipts"),1,0)</f>
        <v>1</v>
      </c>
      <c r="U440" s="0" t="str">
        <f aca="false">UPPER(TRIM(E440))</f>
        <v>OH</v>
      </c>
      <c r="V440" s="23" t="n">
        <f aca="false">IF(U440="MA",1,0)</f>
        <v>0</v>
      </c>
      <c r="W440" s="23" t="n">
        <f aca="false">IF(OR(ISNUMBER(SEARCH("malden",G440)),ISNUMBER(SEARCH("malden",H440))),1,0)</f>
        <v>0</v>
      </c>
      <c r="X440" s="23" t="n">
        <f aca="false">IF(AND(TRIM(G440)="",TRIM(H440)=""),1,0)</f>
        <v>0</v>
      </c>
    </row>
    <row r="441" customFormat="false" ht="15" hidden="false" customHeight="false" outlineLevel="0" collapsed="false">
      <c r="A441" s="22" t="n">
        <v>45239</v>
      </c>
      <c r="B441" s="23" t="s">
        <v>1405</v>
      </c>
      <c r="C441" s="23" t="s">
        <v>1406</v>
      </c>
      <c r="D441" s="23" t="s">
        <v>450</v>
      </c>
      <c r="E441" s="23" t="s">
        <v>99</v>
      </c>
      <c r="F441" s="23" t="s">
        <v>518</v>
      </c>
      <c r="J441" s="24" t="n">
        <v>100</v>
      </c>
      <c r="K441" s="0" t="n">
        <v>17795</v>
      </c>
      <c r="L441" s="23" t="s">
        <v>92</v>
      </c>
      <c r="M441" s="0" t="n">
        <v>1</v>
      </c>
      <c r="N441" s="23" t="s">
        <v>182</v>
      </c>
      <c r="O441" s="0" t="n">
        <v>202</v>
      </c>
      <c r="P441" s="23" t="s">
        <v>206</v>
      </c>
      <c r="Q441" s="23" t="s">
        <v>1407</v>
      </c>
      <c r="R441" s="23" t="n">
        <f aca="false">YEAR(A441)</f>
        <v>2023</v>
      </c>
      <c r="S441" s="23" t="n">
        <f aca="false">IF(R441=2026,1,0)</f>
        <v>0</v>
      </c>
      <c r="T441" s="23" t="n">
        <f aca="false">IF(OR(P441="Individual",P441="Committee",P441="Union/Association",P441="Aggregated Unitemized Receipts"),1,0)</f>
        <v>1</v>
      </c>
      <c r="U441" s="0" t="str">
        <f aca="false">UPPER(TRIM(E441))</f>
        <v>MA</v>
      </c>
      <c r="V441" s="23" t="n">
        <f aca="false">IF(U441="MA",1,0)</f>
        <v>1</v>
      </c>
      <c r="W441" s="23" t="n">
        <f aca="false">IF(OR(ISNUMBER(SEARCH("malden",G441)),ISNUMBER(SEARCH("malden",H441))),1,0)</f>
        <v>0</v>
      </c>
      <c r="X441" s="23" t="n">
        <f aca="false">IF(AND(TRIM(G441)="",TRIM(H441)=""),1,0)</f>
        <v>1</v>
      </c>
    </row>
    <row r="442" customFormat="false" ht="15" hidden="false" customHeight="false" outlineLevel="0" collapsed="false">
      <c r="A442" s="22" t="n">
        <v>45239</v>
      </c>
      <c r="B442" s="23" t="s">
        <v>1352</v>
      </c>
      <c r="C442" s="23" t="s">
        <v>1353</v>
      </c>
      <c r="D442" s="23" t="s">
        <v>98</v>
      </c>
      <c r="E442" s="23" t="s">
        <v>99</v>
      </c>
      <c r="F442" s="23" t="s">
        <v>100</v>
      </c>
      <c r="G442" s="23" t="s">
        <v>1354</v>
      </c>
      <c r="H442" s="23" t="s">
        <v>1355</v>
      </c>
      <c r="J442" s="24" t="n">
        <v>25</v>
      </c>
      <c r="K442" s="0" t="n">
        <v>17795</v>
      </c>
      <c r="L442" s="23" t="s">
        <v>92</v>
      </c>
      <c r="M442" s="0" t="n">
        <v>3</v>
      </c>
      <c r="N442" s="23" t="s">
        <v>93</v>
      </c>
      <c r="O442" s="0" t="n">
        <v>201</v>
      </c>
      <c r="P442" s="23" t="s">
        <v>94</v>
      </c>
      <c r="Q442" s="23" t="s">
        <v>1407</v>
      </c>
      <c r="R442" s="23" t="n">
        <f aca="false">YEAR(A442)</f>
        <v>2023</v>
      </c>
      <c r="S442" s="23" t="n">
        <f aca="false">IF(R442=2026,1,0)</f>
        <v>0</v>
      </c>
      <c r="T442" s="23" t="n">
        <f aca="false">IF(OR(P442="Individual",P442="Committee",P442="Union/Association",P442="Aggregated Unitemized Receipts"),1,0)</f>
        <v>1</v>
      </c>
      <c r="U442" s="0" t="str">
        <f aca="false">UPPER(TRIM(E442))</f>
        <v>MA</v>
      </c>
      <c r="V442" s="23" t="n">
        <f aca="false">IF(U442="MA",1,0)</f>
        <v>1</v>
      </c>
      <c r="W442" s="23" t="n">
        <f aca="false">IF(OR(ISNUMBER(SEARCH("malden",G442)),ISNUMBER(SEARCH("malden",H442))),1,0)</f>
        <v>0</v>
      </c>
      <c r="X442" s="23" t="n">
        <f aca="false">IF(AND(TRIM(G442)="",TRIM(H442)=""),1,0)</f>
        <v>0</v>
      </c>
    </row>
    <row r="443" customFormat="false" ht="15" hidden="false" customHeight="false" outlineLevel="0" collapsed="false">
      <c r="A443" s="22" t="n">
        <v>45239</v>
      </c>
      <c r="B443" s="23" t="s">
        <v>235</v>
      </c>
      <c r="C443" s="23" t="s">
        <v>236</v>
      </c>
      <c r="D443" s="23" t="s">
        <v>98</v>
      </c>
      <c r="E443" s="23" t="s">
        <v>99</v>
      </c>
      <c r="F443" s="23" t="s">
        <v>100</v>
      </c>
      <c r="G443" s="23" t="s">
        <v>237</v>
      </c>
      <c r="H443" s="23" t="s">
        <v>238</v>
      </c>
      <c r="J443" s="24" t="n">
        <v>50</v>
      </c>
      <c r="K443" s="0" t="n">
        <v>17795</v>
      </c>
      <c r="L443" s="23" t="s">
        <v>92</v>
      </c>
      <c r="M443" s="0" t="n">
        <v>3</v>
      </c>
      <c r="N443" s="23" t="s">
        <v>93</v>
      </c>
      <c r="O443" s="0" t="n">
        <v>201</v>
      </c>
      <c r="P443" s="23" t="s">
        <v>94</v>
      </c>
      <c r="Q443" s="23" t="s">
        <v>1407</v>
      </c>
      <c r="R443" s="23" t="n">
        <f aca="false">YEAR(A443)</f>
        <v>2023</v>
      </c>
      <c r="S443" s="23" t="n">
        <f aca="false">IF(R443=2026,1,0)</f>
        <v>0</v>
      </c>
      <c r="T443" s="23" t="n">
        <f aca="false">IF(OR(P443="Individual",P443="Committee",P443="Union/Association",P443="Aggregated Unitemized Receipts"),1,0)</f>
        <v>1</v>
      </c>
      <c r="U443" s="0" t="str">
        <f aca="false">UPPER(TRIM(E443))</f>
        <v>MA</v>
      </c>
      <c r="V443" s="23" t="n">
        <f aca="false">IF(U443="MA",1,0)</f>
        <v>1</v>
      </c>
      <c r="W443" s="23" t="n">
        <f aca="false">IF(OR(ISNUMBER(SEARCH("malden",G443)),ISNUMBER(SEARCH("malden",H443))),1,0)</f>
        <v>0</v>
      </c>
      <c r="X443" s="23" t="n">
        <f aca="false">IF(AND(TRIM(G443)="",TRIM(H443)=""),1,0)</f>
        <v>0</v>
      </c>
    </row>
    <row r="444" customFormat="false" ht="15" hidden="false" customHeight="false" outlineLevel="0" collapsed="false">
      <c r="A444" s="22" t="n">
        <v>45239</v>
      </c>
      <c r="B444" s="23" t="s">
        <v>739</v>
      </c>
      <c r="C444" s="23" t="s">
        <v>740</v>
      </c>
      <c r="D444" s="23" t="s">
        <v>741</v>
      </c>
      <c r="E444" s="23" t="s">
        <v>742</v>
      </c>
      <c r="F444" s="23" t="s">
        <v>743</v>
      </c>
      <c r="G444" s="23" t="s">
        <v>744</v>
      </c>
      <c r="H444" s="23" t="s">
        <v>143</v>
      </c>
      <c r="J444" s="24" t="n">
        <v>150</v>
      </c>
      <c r="K444" s="0" t="n">
        <v>17795</v>
      </c>
      <c r="L444" s="23" t="s">
        <v>92</v>
      </c>
      <c r="M444" s="0" t="n">
        <v>1</v>
      </c>
      <c r="N444" s="23" t="s">
        <v>182</v>
      </c>
      <c r="O444" s="0" t="n">
        <v>201</v>
      </c>
      <c r="P444" s="23" t="s">
        <v>94</v>
      </c>
      <c r="Q444" s="23" t="s">
        <v>1407</v>
      </c>
      <c r="R444" s="23" t="n">
        <f aca="false">YEAR(A444)</f>
        <v>2023</v>
      </c>
      <c r="S444" s="23" t="n">
        <f aca="false">IF(R444=2026,1,0)</f>
        <v>0</v>
      </c>
      <c r="T444" s="23" t="n">
        <f aca="false">IF(OR(P444="Individual",P444="Committee",P444="Union/Association",P444="Aggregated Unitemized Receipts"),1,0)</f>
        <v>1</v>
      </c>
      <c r="U444" s="0" t="str">
        <f aca="false">UPPER(TRIM(E444))</f>
        <v>RI</v>
      </c>
      <c r="V444" s="23" t="n">
        <f aca="false">IF(U444="MA",1,0)</f>
        <v>0</v>
      </c>
      <c r="W444" s="23" t="n">
        <f aca="false">IF(OR(ISNUMBER(SEARCH("malden",G444)),ISNUMBER(SEARCH("malden",H444))),1,0)</f>
        <v>0</v>
      </c>
      <c r="X444" s="23" t="n">
        <f aca="false">IF(AND(TRIM(G444)="",TRIM(H444)=""),1,0)</f>
        <v>0</v>
      </c>
    </row>
    <row r="445" customFormat="false" ht="15" hidden="false" customHeight="false" outlineLevel="0" collapsed="false">
      <c r="A445" s="22" t="n">
        <v>45239</v>
      </c>
      <c r="B445" s="23" t="s">
        <v>1408</v>
      </c>
      <c r="C445" s="23" t="s">
        <v>1409</v>
      </c>
      <c r="D445" s="23" t="s">
        <v>1410</v>
      </c>
      <c r="E445" s="23" t="s">
        <v>99</v>
      </c>
      <c r="F445" s="23" t="s">
        <v>1411</v>
      </c>
      <c r="G445" s="23" t="s">
        <v>744</v>
      </c>
      <c r="H445" s="23" t="s">
        <v>1412</v>
      </c>
      <c r="J445" s="24" t="n">
        <v>25</v>
      </c>
      <c r="K445" s="0" t="n">
        <v>17795</v>
      </c>
      <c r="L445" s="23" t="s">
        <v>92</v>
      </c>
      <c r="M445" s="0" t="n">
        <v>3</v>
      </c>
      <c r="N445" s="23" t="s">
        <v>93</v>
      </c>
      <c r="O445" s="0" t="n">
        <v>201</v>
      </c>
      <c r="P445" s="23" t="s">
        <v>94</v>
      </c>
      <c r="Q445" s="23" t="s">
        <v>1407</v>
      </c>
      <c r="R445" s="23" t="n">
        <f aca="false">YEAR(A445)</f>
        <v>2023</v>
      </c>
      <c r="S445" s="23" t="n">
        <f aca="false">IF(R445=2026,1,0)</f>
        <v>0</v>
      </c>
      <c r="T445" s="23" t="n">
        <f aca="false">IF(OR(P445="Individual",P445="Committee",P445="Union/Association",P445="Aggregated Unitemized Receipts"),1,0)</f>
        <v>1</v>
      </c>
      <c r="U445" s="0" t="str">
        <f aca="false">UPPER(TRIM(E445))</f>
        <v>MA</v>
      </c>
      <c r="V445" s="23" t="n">
        <f aca="false">IF(U445="MA",1,0)</f>
        <v>1</v>
      </c>
      <c r="W445" s="23" t="n">
        <f aca="false">IF(OR(ISNUMBER(SEARCH("malden",G445)),ISNUMBER(SEARCH("malden",H445))),1,0)</f>
        <v>0</v>
      </c>
      <c r="X445" s="23" t="n">
        <f aca="false">IF(AND(TRIM(G445)="",TRIM(H445)=""),1,0)</f>
        <v>0</v>
      </c>
    </row>
    <row r="446" customFormat="false" ht="15" hidden="false" customHeight="false" outlineLevel="0" collapsed="false">
      <c r="A446" s="22" t="n">
        <v>45231</v>
      </c>
      <c r="B446" s="23" t="s">
        <v>756</v>
      </c>
      <c r="C446" s="23" t="s">
        <v>757</v>
      </c>
      <c r="D446" s="23" t="s">
        <v>333</v>
      </c>
      <c r="E446" s="23" t="s">
        <v>99</v>
      </c>
      <c r="F446" s="23" t="s">
        <v>758</v>
      </c>
      <c r="G446" s="23" t="s">
        <v>200</v>
      </c>
      <c r="H446" s="23" t="s">
        <v>759</v>
      </c>
      <c r="J446" s="24" t="n">
        <v>300</v>
      </c>
      <c r="K446" s="0" t="n">
        <v>17795</v>
      </c>
      <c r="L446" s="23" t="s">
        <v>92</v>
      </c>
      <c r="M446" s="0" t="n">
        <v>1</v>
      </c>
      <c r="N446" s="23" t="s">
        <v>182</v>
      </c>
      <c r="O446" s="0" t="n">
        <v>201</v>
      </c>
      <c r="P446" s="23" t="s">
        <v>94</v>
      </c>
      <c r="Q446" s="23" t="s">
        <v>1413</v>
      </c>
      <c r="R446" s="23" t="n">
        <f aca="false">YEAR(A446)</f>
        <v>2023</v>
      </c>
      <c r="S446" s="23" t="n">
        <f aca="false">IF(R446=2026,1,0)</f>
        <v>0</v>
      </c>
      <c r="T446" s="23" t="n">
        <f aca="false">IF(OR(P446="Individual",P446="Committee",P446="Union/Association",P446="Aggregated Unitemized Receipts"),1,0)</f>
        <v>1</v>
      </c>
      <c r="U446" s="0" t="str">
        <f aca="false">UPPER(TRIM(E446))</f>
        <v>MA</v>
      </c>
      <c r="V446" s="23" t="n">
        <f aca="false">IF(U446="MA",1,0)</f>
        <v>1</v>
      </c>
      <c r="W446" s="23" t="n">
        <f aca="false">IF(OR(ISNUMBER(SEARCH("malden",G446)),ISNUMBER(SEARCH("malden",H446))),1,0)</f>
        <v>0</v>
      </c>
      <c r="X446" s="23" t="n">
        <f aca="false">IF(AND(TRIM(G446)="",TRIM(H446)=""),1,0)</f>
        <v>0</v>
      </c>
    </row>
    <row r="447" customFormat="false" ht="15" hidden="false" customHeight="false" outlineLevel="0" collapsed="false">
      <c r="A447" s="22" t="n">
        <v>45226</v>
      </c>
      <c r="B447" s="23" t="s">
        <v>1414</v>
      </c>
      <c r="C447" s="23" t="s">
        <v>1415</v>
      </c>
      <c r="D447" s="23" t="s">
        <v>295</v>
      </c>
      <c r="E447" s="23" t="s">
        <v>296</v>
      </c>
      <c r="F447" s="23" t="s">
        <v>511</v>
      </c>
      <c r="G447" s="23" t="s">
        <v>91</v>
      </c>
      <c r="H447" s="23" t="s">
        <v>91</v>
      </c>
      <c r="J447" s="24" t="n">
        <v>50</v>
      </c>
      <c r="K447" s="0" t="n">
        <v>17795</v>
      </c>
      <c r="L447" s="23" t="s">
        <v>92</v>
      </c>
      <c r="M447" s="0" t="n">
        <v>3</v>
      </c>
      <c r="N447" s="23" t="s">
        <v>93</v>
      </c>
      <c r="O447" s="0" t="n">
        <v>201</v>
      </c>
      <c r="P447" s="23" t="s">
        <v>94</v>
      </c>
      <c r="Q447" s="23" t="s">
        <v>1416</v>
      </c>
      <c r="R447" s="23" t="n">
        <f aca="false">YEAR(A447)</f>
        <v>2023</v>
      </c>
      <c r="S447" s="23" t="n">
        <f aca="false">IF(R447=2026,1,0)</f>
        <v>0</v>
      </c>
      <c r="T447" s="23" t="n">
        <f aca="false">IF(OR(P447="Individual",P447="Committee",P447="Union/Association",P447="Aggregated Unitemized Receipts"),1,0)</f>
        <v>1</v>
      </c>
      <c r="U447" s="0" t="str">
        <f aca="false">UPPER(TRIM(E447))</f>
        <v>DC</v>
      </c>
      <c r="V447" s="23" t="n">
        <f aca="false">IF(U447="MA",1,0)</f>
        <v>0</v>
      </c>
      <c r="W447" s="23" t="n">
        <f aca="false">IF(OR(ISNUMBER(SEARCH("malden",G447)),ISNUMBER(SEARCH("malden",H447))),1,0)</f>
        <v>0</v>
      </c>
      <c r="X447" s="23" t="n">
        <f aca="false">IF(AND(TRIM(G447)="",TRIM(H447)=""),1,0)</f>
        <v>0</v>
      </c>
    </row>
    <row r="448" customFormat="false" ht="15" hidden="false" customHeight="false" outlineLevel="0" collapsed="false">
      <c r="A448" s="22" t="n">
        <v>45226</v>
      </c>
      <c r="B448" s="23" t="s">
        <v>501</v>
      </c>
      <c r="C448" s="23" t="s">
        <v>1179</v>
      </c>
      <c r="D448" s="23" t="s">
        <v>413</v>
      </c>
      <c r="E448" s="23" t="s">
        <v>99</v>
      </c>
      <c r="F448" s="23" t="s">
        <v>503</v>
      </c>
      <c r="G448" s="23" t="s">
        <v>91</v>
      </c>
      <c r="H448" s="23" t="s">
        <v>91</v>
      </c>
      <c r="J448" s="24" t="n">
        <v>400</v>
      </c>
      <c r="K448" s="0" t="n">
        <v>17795</v>
      </c>
      <c r="L448" s="23" t="s">
        <v>92</v>
      </c>
      <c r="M448" s="0" t="n">
        <v>3</v>
      </c>
      <c r="N448" s="23" t="s">
        <v>93</v>
      </c>
      <c r="O448" s="0" t="n">
        <v>201</v>
      </c>
      <c r="P448" s="23" t="s">
        <v>94</v>
      </c>
      <c r="Q448" s="23" t="s">
        <v>1416</v>
      </c>
      <c r="R448" s="23" t="n">
        <f aca="false">YEAR(A448)</f>
        <v>2023</v>
      </c>
      <c r="S448" s="23" t="n">
        <f aca="false">IF(R448=2026,1,0)</f>
        <v>0</v>
      </c>
      <c r="T448" s="23" t="n">
        <f aca="false">IF(OR(P448="Individual",P448="Committee",P448="Union/Association",P448="Aggregated Unitemized Receipts"),1,0)</f>
        <v>1</v>
      </c>
      <c r="U448" s="0" t="str">
        <f aca="false">UPPER(TRIM(E448))</f>
        <v>MA</v>
      </c>
      <c r="V448" s="23" t="n">
        <f aca="false">IF(U448="MA",1,0)</f>
        <v>1</v>
      </c>
      <c r="W448" s="23" t="n">
        <f aca="false">IF(OR(ISNUMBER(SEARCH("malden",G448)),ISNUMBER(SEARCH("malden",H448))),1,0)</f>
        <v>0</v>
      </c>
      <c r="X448" s="23" t="n">
        <f aca="false">IF(AND(TRIM(G448)="",TRIM(H448)=""),1,0)</f>
        <v>0</v>
      </c>
    </row>
    <row r="449" customFormat="false" ht="15" hidden="false" customHeight="false" outlineLevel="0" collapsed="false">
      <c r="A449" s="22" t="n">
        <v>45226</v>
      </c>
      <c r="B449" s="23" t="s">
        <v>1083</v>
      </c>
      <c r="C449" s="23" t="s">
        <v>1417</v>
      </c>
      <c r="D449" s="23" t="s">
        <v>580</v>
      </c>
      <c r="E449" s="23" t="s">
        <v>581</v>
      </c>
      <c r="F449" s="23" t="s">
        <v>1418</v>
      </c>
      <c r="G449" s="23" t="s">
        <v>1419</v>
      </c>
      <c r="H449" s="23" t="s">
        <v>1420</v>
      </c>
      <c r="J449" s="24" t="n">
        <v>25</v>
      </c>
      <c r="K449" s="0" t="n">
        <v>17795</v>
      </c>
      <c r="L449" s="23" t="s">
        <v>92</v>
      </c>
      <c r="M449" s="0" t="n">
        <v>3</v>
      </c>
      <c r="N449" s="23" t="s">
        <v>93</v>
      </c>
      <c r="O449" s="0" t="n">
        <v>201</v>
      </c>
      <c r="P449" s="23" t="s">
        <v>94</v>
      </c>
      <c r="Q449" s="23" t="s">
        <v>1416</v>
      </c>
      <c r="R449" s="23" t="n">
        <f aca="false">YEAR(A449)</f>
        <v>2023</v>
      </c>
      <c r="S449" s="23" t="n">
        <f aca="false">IF(R449=2026,1,0)</f>
        <v>0</v>
      </c>
      <c r="T449" s="23" t="n">
        <f aca="false">IF(OR(P449="Individual",P449="Committee",P449="Union/Association",P449="Aggregated Unitemized Receipts"),1,0)</f>
        <v>1</v>
      </c>
      <c r="U449" s="0" t="str">
        <f aca="false">UPPER(TRIM(E449))</f>
        <v>WA</v>
      </c>
      <c r="V449" s="23" t="n">
        <f aca="false">IF(U449="MA",1,0)</f>
        <v>0</v>
      </c>
      <c r="W449" s="23" t="n">
        <f aca="false">IF(OR(ISNUMBER(SEARCH("malden",G449)),ISNUMBER(SEARCH("malden",H449))),1,0)</f>
        <v>0</v>
      </c>
      <c r="X449" s="23" t="n">
        <f aca="false">IF(AND(TRIM(G449)="",TRIM(H449)=""),1,0)</f>
        <v>0</v>
      </c>
    </row>
    <row r="450" customFormat="false" ht="15" hidden="false" customHeight="false" outlineLevel="0" collapsed="false">
      <c r="A450" s="22" t="n">
        <v>45226</v>
      </c>
      <c r="B450" s="23" t="s">
        <v>1340</v>
      </c>
      <c r="C450" s="23" t="s">
        <v>1341</v>
      </c>
      <c r="D450" s="23" t="s">
        <v>593</v>
      </c>
      <c r="E450" s="23" t="s">
        <v>270</v>
      </c>
      <c r="F450" s="23" t="s">
        <v>808</v>
      </c>
      <c r="G450" s="23" t="s">
        <v>174</v>
      </c>
      <c r="H450" s="23" t="s">
        <v>174</v>
      </c>
      <c r="J450" s="24" t="n">
        <v>25</v>
      </c>
      <c r="K450" s="0" t="n">
        <v>17795</v>
      </c>
      <c r="L450" s="23" t="s">
        <v>92</v>
      </c>
      <c r="M450" s="0" t="n">
        <v>3</v>
      </c>
      <c r="N450" s="23" t="s">
        <v>93</v>
      </c>
      <c r="O450" s="0" t="n">
        <v>201</v>
      </c>
      <c r="P450" s="23" t="s">
        <v>94</v>
      </c>
      <c r="Q450" s="23" t="s">
        <v>1416</v>
      </c>
      <c r="R450" s="23" t="n">
        <f aca="false">YEAR(A450)</f>
        <v>2023</v>
      </c>
      <c r="S450" s="23" t="n">
        <f aca="false">IF(R450=2026,1,0)</f>
        <v>0</v>
      </c>
      <c r="T450" s="23" t="n">
        <f aca="false">IF(OR(P450="Individual",P450="Committee",P450="Union/Association",P450="Aggregated Unitemized Receipts"),1,0)</f>
        <v>1</v>
      </c>
      <c r="U450" s="0" t="str">
        <f aca="false">UPPER(TRIM(E450))</f>
        <v>OH</v>
      </c>
      <c r="V450" s="23" t="n">
        <f aca="false">IF(U450="MA",1,0)</f>
        <v>0</v>
      </c>
      <c r="W450" s="23" t="n">
        <f aca="false">IF(OR(ISNUMBER(SEARCH("malden",G450)),ISNUMBER(SEARCH("malden",H450))),1,0)</f>
        <v>0</v>
      </c>
      <c r="X450" s="23" t="n">
        <f aca="false">IF(AND(TRIM(G450)="",TRIM(H450)=""),1,0)</f>
        <v>0</v>
      </c>
    </row>
    <row r="451" customFormat="false" ht="15" hidden="false" customHeight="false" outlineLevel="0" collapsed="false">
      <c r="A451" s="22" t="n">
        <v>45226</v>
      </c>
      <c r="B451" s="23" t="s">
        <v>1421</v>
      </c>
      <c r="C451" s="23" t="s">
        <v>1422</v>
      </c>
      <c r="D451" s="23" t="s">
        <v>98</v>
      </c>
      <c r="E451" s="23" t="s">
        <v>99</v>
      </c>
      <c r="F451" s="23" t="s">
        <v>100</v>
      </c>
      <c r="G451" s="23" t="s">
        <v>1423</v>
      </c>
      <c r="H451" s="23" t="s">
        <v>1424</v>
      </c>
      <c r="J451" s="24" t="n">
        <v>35</v>
      </c>
      <c r="K451" s="0" t="n">
        <v>17795</v>
      </c>
      <c r="L451" s="23" t="s">
        <v>92</v>
      </c>
      <c r="M451" s="0" t="n">
        <v>3</v>
      </c>
      <c r="N451" s="23" t="s">
        <v>93</v>
      </c>
      <c r="O451" s="0" t="n">
        <v>201</v>
      </c>
      <c r="P451" s="23" t="s">
        <v>94</v>
      </c>
      <c r="Q451" s="23" t="s">
        <v>1416</v>
      </c>
      <c r="R451" s="23" t="n">
        <f aca="false">YEAR(A451)</f>
        <v>2023</v>
      </c>
      <c r="S451" s="23" t="n">
        <f aca="false">IF(R451=2026,1,0)</f>
        <v>0</v>
      </c>
      <c r="T451" s="23" t="n">
        <f aca="false">IF(OR(P451="Individual",P451="Committee",P451="Union/Association",P451="Aggregated Unitemized Receipts"),1,0)</f>
        <v>1</v>
      </c>
      <c r="U451" s="0" t="str">
        <f aca="false">UPPER(TRIM(E451))</f>
        <v>MA</v>
      </c>
      <c r="V451" s="23" t="n">
        <f aca="false">IF(U451="MA",1,0)</f>
        <v>1</v>
      </c>
      <c r="W451" s="23" t="n">
        <f aca="false">IF(OR(ISNUMBER(SEARCH("malden",G451)),ISNUMBER(SEARCH("malden",H451))),1,0)</f>
        <v>0</v>
      </c>
      <c r="X451" s="23" t="n">
        <f aca="false">IF(AND(TRIM(G451)="",TRIM(H451)=""),1,0)</f>
        <v>0</v>
      </c>
    </row>
    <row r="452" customFormat="false" ht="15" hidden="false" customHeight="false" outlineLevel="0" collapsed="false">
      <c r="A452" s="22" t="n">
        <v>45226</v>
      </c>
      <c r="B452" s="23" t="s">
        <v>1302</v>
      </c>
      <c r="C452" s="23" t="s">
        <v>1303</v>
      </c>
      <c r="D452" s="23" t="s">
        <v>1304</v>
      </c>
      <c r="E452" s="23" t="s">
        <v>1305</v>
      </c>
      <c r="F452" s="23" t="s">
        <v>1306</v>
      </c>
      <c r="G452" s="23" t="s">
        <v>91</v>
      </c>
      <c r="H452" s="23" t="s">
        <v>91</v>
      </c>
      <c r="J452" s="24" t="n">
        <v>25</v>
      </c>
      <c r="K452" s="0" t="n">
        <v>17795</v>
      </c>
      <c r="L452" s="23" t="s">
        <v>92</v>
      </c>
      <c r="M452" s="0" t="n">
        <v>3</v>
      </c>
      <c r="N452" s="23" t="s">
        <v>93</v>
      </c>
      <c r="O452" s="0" t="n">
        <v>201</v>
      </c>
      <c r="P452" s="23" t="s">
        <v>94</v>
      </c>
      <c r="Q452" s="23" t="s">
        <v>1416</v>
      </c>
      <c r="R452" s="23" t="n">
        <f aca="false">YEAR(A452)</f>
        <v>2023</v>
      </c>
      <c r="S452" s="23" t="n">
        <f aca="false">IF(R452=2026,1,0)</f>
        <v>0</v>
      </c>
      <c r="T452" s="23" t="n">
        <f aca="false">IF(OR(P452="Individual",P452="Committee",P452="Union/Association",P452="Aggregated Unitemized Receipts"),1,0)</f>
        <v>1</v>
      </c>
      <c r="U452" s="0" t="str">
        <f aca="false">UPPER(TRIM(E452))</f>
        <v>IL</v>
      </c>
      <c r="V452" s="23" t="n">
        <f aca="false">IF(U452="MA",1,0)</f>
        <v>0</v>
      </c>
      <c r="W452" s="23" t="n">
        <f aca="false">IF(OR(ISNUMBER(SEARCH("malden",G452)),ISNUMBER(SEARCH("malden",H452))),1,0)</f>
        <v>0</v>
      </c>
      <c r="X452" s="23" t="n">
        <f aca="false">IF(AND(TRIM(G452)="",TRIM(H452)=""),1,0)</f>
        <v>0</v>
      </c>
    </row>
    <row r="453" customFormat="false" ht="15" hidden="false" customHeight="false" outlineLevel="0" collapsed="false">
      <c r="A453" s="22" t="n">
        <v>45226</v>
      </c>
      <c r="B453" s="23" t="s">
        <v>1425</v>
      </c>
      <c r="C453" s="23" t="s">
        <v>309</v>
      </c>
      <c r="D453" s="23" t="s">
        <v>98</v>
      </c>
      <c r="E453" s="23" t="s">
        <v>99</v>
      </c>
      <c r="F453" s="23" t="s">
        <v>100</v>
      </c>
      <c r="G453" s="23" t="s">
        <v>233</v>
      </c>
      <c r="H453" s="23" t="s">
        <v>1426</v>
      </c>
      <c r="J453" s="24" t="n">
        <v>100</v>
      </c>
      <c r="K453" s="0" t="n">
        <v>17795</v>
      </c>
      <c r="L453" s="23" t="s">
        <v>92</v>
      </c>
      <c r="M453" s="0" t="n">
        <v>3</v>
      </c>
      <c r="N453" s="23" t="s">
        <v>93</v>
      </c>
      <c r="O453" s="0" t="n">
        <v>201</v>
      </c>
      <c r="P453" s="23" t="s">
        <v>94</v>
      </c>
      <c r="Q453" s="23" t="s">
        <v>1416</v>
      </c>
      <c r="R453" s="23" t="n">
        <f aca="false">YEAR(A453)</f>
        <v>2023</v>
      </c>
      <c r="S453" s="23" t="n">
        <f aca="false">IF(R453=2026,1,0)</f>
        <v>0</v>
      </c>
      <c r="T453" s="23" t="n">
        <f aca="false">IF(OR(P453="Individual",P453="Committee",P453="Union/Association",P453="Aggregated Unitemized Receipts"),1,0)</f>
        <v>1</v>
      </c>
      <c r="U453" s="0" t="str">
        <f aca="false">UPPER(TRIM(E453))</f>
        <v>MA</v>
      </c>
      <c r="V453" s="23" t="n">
        <f aca="false">IF(U453="MA",1,0)</f>
        <v>1</v>
      </c>
      <c r="W453" s="23" t="n">
        <f aca="false">IF(OR(ISNUMBER(SEARCH("malden",G453)),ISNUMBER(SEARCH("malden",H453))),1,0)</f>
        <v>0</v>
      </c>
      <c r="X453" s="23" t="n">
        <f aca="false">IF(AND(TRIM(G453)="",TRIM(H453)=""),1,0)</f>
        <v>0</v>
      </c>
    </row>
    <row r="454" customFormat="false" ht="15" hidden="false" customHeight="false" outlineLevel="0" collapsed="false">
      <c r="A454" s="22" t="n">
        <v>45226</v>
      </c>
      <c r="B454" s="23" t="s">
        <v>679</v>
      </c>
      <c r="C454" s="23" t="s">
        <v>680</v>
      </c>
      <c r="D454" s="23" t="s">
        <v>681</v>
      </c>
      <c r="E454" s="23" t="s">
        <v>682</v>
      </c>
      <c r="F454" s="23" t="s">
        <v>683</v>
      </c>
      <c r="G454" s="23" t="s">
        <v>91</v>
      </c>
      <c r="H454" s="23" t="s">
        <v>91</v>
      </c>
      <c r="J454" s="24" t="n">
        <v>38</v>
      </c>
      <c r="K454" s="0" t="n">
        <v>17795</v>
      </c>
      <c r="L454" s="23" t="s">
        <v>92</v>
      </c>
      <c r="M454" s="0" t="n">
        <v>3</v>
      </c>
      <c r="N454" s="23" t="s">
        <v>93</v>
      </c>
      <c r="O454" s="0" t="n">
        <v>201</v>
      </c>
      <c r="P454" s="23" t="s">
        <v>94</v>
      </c>
      <c r="Q454" s="23" t="s">
        <v>1416</v>
      </c>
      <c r="R454" s="23" t="n">
        <f aca="false">YEAR(A454)</f>
        <v>2023</v>
      </c>
      <c r="S454" s="23" t="n">
        <f aca="false">IF(R454=2026,1,0)</f>
        <v>0</v>
      </c>
      <c r="T454" s="23" t="n">
        <f aca="false">IF(OR(P454="Individual",P454="Committee",P454="Union/Association",P454="Aggregated Unitemized Receipts"),1,0)</f>
        <v>1</v>
      </c>
      <c r="U454" s="0" t="str">
        <f aca="false">UPPER(TRIM(E454))</f>
        <v>NH</v>
      </c>
      <c r="V454" s="23" t="n">
        <f aca="false">IF(U454="MA",1,0)</f>
        <v>0</v>
      </c>
      <c r="W454" s="23" t="n">
        <f aca="false">IF(OR(ISNUMBER(SEARCH("malden",G454)),ISNUMBER(SEARCH("malden",H454))),1,0)</f>
        <v>0</v>
      </c>
      <c r="X454" s="23" t="n">
        <f aca="false">IF(AND(TRIM(G454)="",TRIM(H454)=""),1,0)</f>
        <v>0</v>
      </c>
    </row>
    <row r="455" customFormat="false" ht="15" hidden="false" customHeight="false" outlineLevel="0" collapsed="false">
      <c r="A455" s="22" t="n">
        <v>45226</v>
      </c>
      <c r="B455" s="23" t="s">
        <v>679</v>
      </c>
      <c r="C455" s="23" t="s">
        <v>680</v>
      </c>
      <c r="D455" s="23" t="s">
        <v>681</v>
      </c>
      <c r="E455" s="23" t="s">
        <v>682</v>
      </c>
      <c r="F455" s="23" t="s">
        <v>683</v>
      </c>
      <c r="G455" s="23" t="s">
        <v>91</v>
      </c>
      <c r="H455" s="23" t="s">
        <v>91</v>
      </c>
      <c r="J455" s="24" t="n">
        <v>38</v>
      </c>
      <c r="K455" s="0" t="n">
        <v>17795</v>
      </c>
      <c r="L455" s="23" t="s">
        <v>92</v>
      </c>
      <c r="M455" s="0" t="n">
        <v>3</v>
      </c>
      <c r="N455" s="23" t="s">
        <v>93</v>
      </c>
      <c r="O455" s="0" t="n">
        <v>201</v>
      </c>
      <c r="P455" s="23" t="s">
        <v>94</v>
      </c>
      <c r="Q455" s="23" t="s">
        <v>1416</v>
      </c>
      <c r="R455" s="23" t="n">
        <f aca="false">YEAR(A455)</f>
        <v>2023</v>
      </c>
      <c r="S455" s="23" t="n">
        <f aca="false">IF(R455=2026,1,0)</f>
        <v>0</v>
      </c>
      <c r="T455" s="23" t="n">
        <f aca="false">IF(OR(P455="Individual",P455="Committee",P455="Union/Association",P455="Aggregated Unitemized Receipts"),1,0)</f>
        <v>1</v>
      </c>
      <c r="U455" s="0" t="str">
        <f aca="false">UPPER(TRIM(E455))</f>
        <v>NH</v>
      </c>
      <c r="V455" s="23" t="n">
        <f aca="false">IF(U455="MA",1,0)</f>
        <v>0</v>
      </c>
      <c r="W455" s="23" t="n">
        <f aca="false">IF(OR(ISNUMBER(SEARCH("malden",G455)),ISNUMBER(SEARCH("malden",H455))),1,0)</f>
        <v>0</v>
      </c>
      <c r="X455" s="23" t="n">
        <f aca="false">IF(AND(TRIM(G455)="",TRIM(H455)=""),1,0)</f>
        <v>0</v>
      </c>
    </row>
    <row r="456" customFormat="false" ht="15" hidden="false" customHeight="false" outlineLevel="0" collapsed="false">
      <c r="A456" s="22" t="n">
        <v>45226</v>
      </c>
      <c r="B456" s="23" t="s">
        <v>1427</v>
      </c>
      <c r="C456" s="23" t="s">
        <v>1428</v>
      </c>
      <c r="D456" s="23" t="s">
        <v>571</v>
      </c>
      <c r="E456" s="23" t="s">
        <v>99</v>
      </c>
      <c r="F456" s="23" t="s">
        <v>572</v>
      </c>
      <c r="I456" s="23" t="s">
        <v>1429</v>
      </c>
      <c r="J456" s="24" t="n">
        <v>250</v>
      </c>
      <c r="K456" s="0" t="n">
        <v>17795</v>
      </c>
      <c r="L456" s="23" t="s">
        <v>92</v>
      </c>
      <c r="M456" s="0" t="n">
        <v>1</v>
      </c>
      <c r="N456" s="23" t="s">
        <v>182</v>
      </c>
      <c r="O456" s="0" t="n">
        <v>203</v>
      </c>
      <c r="P456" s="23" t="s">
        <v>765</v>
      </c>
      <c r="Q456" s="23" t="s">
        <v>1416</v>
      </c>
      <c r="R456" s="23" t="n">
        <f aca="false">YEAR(A456)</f>
        <v>2023</v>
      </c>
      <c r="S456" s="23" t="n">
        <f aca="false">IF(R456=2026,1,0)</f>
        <v>0</v>
      </c>
      <c r="T456" s="23" t="n">
        <f aca="false">IF(OR(P456="Individual",P456="Committee",P456="Union/Association",P456="Aggregated Unitemized Receipts"),1,0)</f>
        <v>1</v>
      </c>
      <c r="U456" s="0" t="str">
        <f aca="false">UPPER(TRIM(E456))</f>
        <v>MA</v>
      </c>
      <c r="V456" s="23" t="n">
        <f aca="false">IF(U456="MA",1,0)</f>
        <v>1</v>
      </c>
      <c r="W456" s="23" t="n">
        <f aca="false">IF(OR(ISNUMBER(SEARCH("malden",G456)),ISNUMBER(SEARCH("malden",H456))),1,0)</f>
        <v>0</v>
      </c>
      <c r="X456" s="23" t="n">
        <f aca="false">IF(AND(TRIM(G456)="",TRIM(H456)=""),1,0)</f>
        <v>1</v>
      </c>
    </row>
    <row r="457" customFormat="false" ht="15" hidden="false" customHeight="false" outlineLevel="0" collapsed="false">
      <c r="A457" s="22" t="n">
        <v>45226</v>
      </c>
      <c r="B457" s="23" t="s">
        <v>1367</v>
      </c>
      <c r="C457" s="23" t="s">
        <v>1368</v>
      </c>
      <c r="D457" s="23" t="s">
        <v>98</v>
      </c>
      <c r="E457" s="23" t="s">
        <v>99</v>
      </c>
      <c r="F457" s="23" t="s">
        <v>100</v>
      </c>
      <c r="G457" s="23" t="s">
        <v>1369</v>
      </c>
      <c r="H457" s="23" t="s">
        <v>143</v>
      </c>
      <c r="J457" s="24" t="n">
        <v>25</v>
      </c>
      <c r="K457" s="0" t="n">
        <v>17795</v>
      </c>
      <c r="L457" s="23" t="s">
        <v>92</v>
      </c>
      <c r="M457" s="0" t="n">
        <v>3</v>
      </c>
      <c r="N457" s="23" t="s">
        <v>93</v>
      </c>
      <c r="O457" s="0" t="n">
        <v>201</v>
      </c>
      <c r="P457" s="23" t="s">
        <v>94</v>
      </c>
      <c r="Q457" s="23" t="s">
        <v>1416</v>
      </c>
      <c r="R457" s="23" t="n">
        <f aca="false">YEAR(A457)</f>
        <v>2023</v>
      </c>
      <c r="S457" s="23" t="n">
        <f aca="false">IF(R457=2026,1,0)</f>
        <v>0</v>
      </c>
      <c r="T457" s="23" t="n">
        <f aca="false">IF(OR(P457="Individual",P457="Committee",P457="Union/Association",P457="Aggregated Unitemized Receipts"),1,0)</f>
        <v>1</v>
      </c>
      <c r="U457" s="0" t="str">
        <f aca="false">UPPER(TRIM(E457))</f>
        <v>MA</v>
      </c>
      <c r="V457" s="23" t="n">
        <f aca="false">IF(U457="MA",1,0)</f>
        <v>1</v>
      </c>
      <c r="W457" s="23" t="n">
        <f aca="false">IF(OR(ISNUMBER(SEARCH("malden",G457)),ISNUMBER(SEARCH("malden",H457))),1,0)</f>
        <v>0</v>
      </c>
      <c r="X457" s="23" t="n">
        <f aca="false">IF(AND(TRIM(G457)="",TRIM(H457)=""),1,0)</f>
        <v>0</v>
      </c>
    </row>
    <row r="458" customFormat="false" ht="15" hidden="false" customHeight="false" outlineLevel="0" collapsed="false">
      <c r="A458" s="22" t="n">
        <v>45212</v>
      </c>
      <c r="B458" s="23" t="s">
        <v>1430</v>
      </c>
      <c r="C458" s="23" t="s">
        <v>1431</v>
      </c>
      <c r="D458" s="23" t="s">
        <v>444</v>
      </c>
      <c r="E458" s="23" t="s">
        <v>99</v>
      </c>
      <c r="F458" s="23" t="s">
        <v>445</v>
      </c>
      <c r="G458" s="23" t="s">
        <v>91</v>
      </c>
      <c r="H458" s="23" t="s">
        <v>91</v>
      </c>
      <c r="J458" s="24" t="n">
        <v>714</v>
      </c>
      <c r="K458" s="0" t="n">
        <v>17795</v>
      </c>
      <c r="L458" s="23" t="s">
        <v>92</v>
      </c>
      <c r="M458" s="0" t="n">
        <v>3</v>
      </c>
      <c r="N458" s="23" t="s">
        <v>93</v>
      </c>
      <c r="O458" s="0" t="n">
        <v>201</v>
      </c>
      <c r="P458" s="23" t="s">
        <v>94</v>
      </c>
      <c r="Q458" s="23" t="s">
        <v>1432</v>
      </c>
      <c r="R458" s="23" t="n">
        <f aca="false">YEAR(A458)</f>
        <v>2023</v>
      </c>
      <c r="S458" s="23" t="n">
        <f aca="false">IF(R458=2026,1,0)</f>
        <v>0</v>
      </c>
      <c r="T458" s="23" t="n">
        <f aca="false">IF(OR(P458="Individual",P458="Committee",P458="Union/Association",P458="Aggregated Unitemized Receipts"),1,0)</f>
        <v>1</v>
      </c>
      <c r="U458" s="0" t="str">
        <f aca="false">UPPER(TRIM(E458))</f>
        <v>MA</v>
      </c>
      <c r="V458" s="23" t="n">
        <f aca="false">IF(U458="MA",1,0)</f>
        <v>1</v>
      </c>
      <c r="W458" s="23" t="n">
        <f aca="false">IF(OR(ISNUMBER(SEARCH("malden",G458)),ISNUMBER(SEARCH("malden",H458))),1,0)</f>
        <v>0</v>
      </c>
      <c r="X458" s="23" t="n">
        <f aca="false">IF(AND(TRIM(G458)="",TRIM(H458)=""),1,0)</f>
        <v>0</v>
      </c>
    </row>
    <row r="459" customFormat="false" ht="15" hidden="false" customHeight="false" outlineLevel="0" collapsed="false">
      <c r="A459" s="22" t="n">
        <v>45212</v>
      </c>
      <c r="B459" s="23" t="s">
        <v>1388</v>
      </c>
      <c r="C459" s="23" t="s">
        <v>1389</v>
      </c>
      <c r="D459" s="23" t="s">
        <v>1390</v>
      </c>
      <c r="E459" s="23" t="s">
        <v>99</v>
      </c>
      <c r="F459" s="23" t="s">
        <v>1391</v>
      </c>
      <c r="G459" s="23" t="s">
        <v>1392</v>
      </c>
      <c r="H459" s="23" t="s">
        <v>1393</v>
      </c>
      <c r="J459" s="24" t="n">
        <v>250</v>
      </c>
      <c r="K459" s="0" t="n">
        <v>17795</v>
      </c>
      <c r="L459" s="23" t="s">
        <v>92</v>
      </c>
      <c r="M459" s="0" t="n">
        <v>3</v>
      </c>
      <c r="N459" s="23" t="s">
        <v>93</v>
      </c>
      <c r="O459" s="0" t="n">
        <v>201</v>
      </c>
      <c r="P459" s="23" t="s">
        <v>94</v>
      </c>
      <c r="Q459" s="23" t="s">
        <v>1432</v>
      </c>
      <c r="R459" s="23" t="n">
        <f aca="false">YEAR(A459)</f>
        <v>2023</v>
      </c>
      <c r="S459" s="23" t="n">
        <f aca="false">IF(R459=2026,1,0)</f>
        <v>0</v>
      </c>
      <c r="T459" s="23" t="n">
        <f aca="false">IF(OR(P459="Individual",P459="Committee",P459="Union/Association",P459="Aggregated Unitemized Receipts"),1,0)</f>
        <v>1</v>
      </c>
      <c r="U459" s="0" t="str">
        <f aca="false">UPPER(TRIM(E459))</f>
        <v>MA</v>
      </c>
      <c r="V459" s="23" t="n">
        <f aca="false">IF(U459="MA",1,0)</f>
        <v>1</v>
      </c>
      <c r="W459" s="23" t="n">
        <f aca="false">IF(OR(ISNUMBER(SEARCH("malden",G459)),ISNUMBER(SEARCH("malden",H459))),1,0)</f>
        <v>0</v>
      </c>
      <c r="X459" s="23" t="n">
        <f aca="false">IF(AND(TRIM(G459)="",TRIM(H459)=""),1,0)</f>
        <v>0</v>
      </c>
    </row>
    <row r="460" customFormat="false" ht="15" hidden="false" customHeight="false" outlineLevel="0" collapsed="false">
      <c r="A460" s="22" t="n">
        <v>45212</v>
      </c>
      <c r="B460" s="23" t="s">
        <v>1433</v>
      </c>
      <c r="C460" s="23" t="s">
        <v>1434</v>
      </c>
      <c r="D460" s="23" t="s">
        <v>430</v>
      </c>
      <c r="E460" s="23" t="s">
        <v>431</v>
      </c>
      <c r="F460" s="23" t="s">
        <v>1435</v>
      </c>
      <c r="G460" s="23" t="s">
        <v>91</v>
      </c>
      <c r="H460" s="23" t="s">
        <v>91</v>
      </c>
      <c r="J460" s="24" t="n">
        <v>100</v>
      </c>
      <c r="K460" s="0" t="n">
        <v>17795</v>
      </c>
      <c r="L460" s="23" t="s">
        <v>92</v>
      </c>
      <c r="M460" s="0" t="n">
        <v>3</v>
      </c>
      <c r="N460" s="23" t="s">
        <v>93</v>
      </c>
      <c r="O460" s="0" t="n">
        <v>201</v>
      </c>
      <c r="P460" s="23" t="s">
        <v>94</v>
      </c>
      <c r="Q460" s="23" t="s">
        <v>1432</v>
      </c>
      <c r="R460" s="23" t="n">
        <f aca="false">YEAR(A460)</f>
        <v>2023</v>
      </c>
      <c r="S460" s="23" t="n">
        <f aca="false">IF(R460=2026,1,0)</f>
        <v>0</v>
      </c>
      <c r="T460" s="23" t="n">
        <f aca="false">IF(OR(P460="Individual",P460="Committee",P460="Union/Association",P460="Aggregated Unitemized Receipts"),1,0)</f>
        <v>1</v>
      </c>
      <c r="U460" s="0" t="str">
        <f aca="false">UPPER(TRIM(E460))</f>
        <v>OR</v>
      </c>
      <c r="V460" s="23" t="n">
        <f aca="false">IF(U460="MA",1,0)</f>
        <v>0</v>
      </c>
      <c r="W460" s="23" t="n">
        <f aca="false">IF(OR(ISNUMBER(SEARCH("malden",G460)),ISNUMBER(SEARCH("malden",H460))),1,0)</f>
        <v>0</v>
      </c>
      <c r="X460" s="23" t="n">
        <f aca="false">IF(AND(TRIM(G460)="",TRIM(H460)=""),1,0)</f>
        <v>0</v>
      </c>
    </row>
    <row r="461" customFormat="false" ht="15" hidden="false" customHeight="false" outlineLevel="0" collapsed="false">
      <c r="A461" s="22" t="n">
        <v>45205</v>
      </c>
      <c r="B461" s="23" t="s">
        <v>1131</v>
      </c>
      <c r="C461" s="23" t="s">
        <v>1132</v>
      </c>
      <c r="D461" s="23" t="s">
        <v>269</v>
      </c>
      <c r="E461" s="23" t="s">
        <v>270</v>
      </c>
      <c r="F461" s="23" t="s">
        <v>271</v>
      </c>
      <c r="G461" s="23" t="s">
        <v>174</v>
      </c>
      <c r="H461" s="23" t="s">
        <v>174</v>
      </c>
      <c r="J461" s="24" t="n">
        <v>500</v>
      </c>
      <c r="K461" s="0" t="n">
        <v>17795</v>
      </c>
      <c r="L461" s="23" t="s">
        <v>92</v>
      </c>
      <c r="M461" s="0" t="n">
        <v>1</v>
      </c>
      <c r="N461" s="23" t="s">
        <v>182</v>
      </c>
      <c r="O461" s="0" t="n">
        <v>201</v>
      </c>
      <c r="P461" s="23" t="s">
        <v>94</v>
      </c>
      <c r="Q461" s="23" t="s">
        <v>1436</v>
      </c>
      <c r="R461" s="23" t="n">
        <f aca="false">YEAR(A461)</f>
        <v>2023</v>
      </c>
      <c r="S461" s="23" t="n">
        <f aca="false">IF(R461=2026,1,0)</f>
        <v>0</v>
      </c>
      <c r="T461" s="23" t="n">
        <f aca="false">IF(OR(P461="Individual",P461="Committee",P461="Union/Association",P461="Aggregated Unitemized Receipts"),1,0)</f>
        <v>1</v>
      </c>
      <c r="U461" s="0" t="str">
        <f aca="false">UPPER(TRIM(E461))</f>
        <v>OH</v>
      </c>
      <c r="V461" s="23" t="n">
        <f aca="false">IF(U461="MA",1,0)</f>
        <v>0</v>
      </c>
      <c r="W461" s="23" t="n">
        <f aca="false">IF(OR(ISNUMBER(SEARCH("malden",G461)),ISNUMBER(SEARCH("malden",H461))),1,0)</f>
        <v>0</v>
      </c>
      <c r="X461" s="23" t="n">
        <f aca="false">IF(AND(TRIM(G461)="",TRIM(H461)=""),1,0)</f>
        <v>0</v>
      </c>
    </row>
    <row r="462" customFormat="false" ht="15" hidden="false" customHeight="false" outlineLevel="0" collapsed="false">
      <c r="A462" s="22" t="n">
        <v>45203</v>
      </c>
      <c r="B462" s="23" t="s">
        <v>1437</v>
      </c>
      <c r="C462" s="23" t="s">
        <v>1438</v>
      </c>
      <c r="D462" s="23" t="s">
        <v>269</v>
      </c>
      <c r="E462" s="23" t="s">
        <v>270</v>
      </c>
      <c r="F462" s="23" t="s">
        <v>271</v>
      </c>
      <c r="G462" s="23" t="s">
        <v>850</v>
      </c>
      <c r="H462" s="23" t="s">
        <v>1439</v>
      </c>
      <c r="J462" s="24" t="n">
        <v>100</v>
      </c>
      <c r="K462" s="0" t="n">
        <v>17795</v>
      </c>
      <c r="L462" s="23" t="s">
        <v>92</v>
      </c>
      <c r="M462" s="0" t="n">
        <v>3</v>
      </c>
      <c r="N462" s="23" t="s">
        <v>93</v>
      </c>
      <c r="O462" s="0" t="n">
        <v>201</v>
      </c>
      <c r="P462" s="23" t="s">
        <v>94</v>
      </c>
      <c r="Q462" s="23" t="s">
        <v>1440</v>
      </c>
      <c r="R462" s="23" t="n">
        <f aca="false">YEAR(A462)</f>
        <v>2023</v>
      </c>
      <c r="S462" s="23" t="n">
        <f aca="false">IF(R462=2026,1,0)</f>
        <v>0</v>
      </c>
      <c r="T462" s="23" t="n">
        <f aca="false">IF(OR(P462="Individual",P462="Committee",P462="Union/Association",P462="Aggregated Unitemized Receipts"),1,0)</f>
        <v>1</v>
      </c>
      <c r="U462" s="0" t="str">
        <f aca="false">UPPER(TRIM(E462))</f>
        <v>OH</v>
      </c>
      <c r="V462" s="23" t="n">
        <f aca="false">IF(U462="MA",1,0)</f>
        <v>0</v>
      </c>
      <c r="W462" s="23" t="n">
        <f aca="false">IF(OR(ISNUMBER(SEARCH("malden",G462)),ISNUMBER(SEARCH("malden",H462))),1,0)</f>
        <v>0</v>
      </c>
      <c r="X462" s="23" t="n">
        <f aca="false">IF(AND(TRIM(G462)="",TRIM(H462)=""),1,0)</f>
        <v>0</v>
      </c>
    </row>
    <row r="463" customFormat="false" ht="15" hidden="false" customHeight="false" outlineLevel="0" collapsed="false">
      <c r="A463" s="22" t="n">
        <v>45203</v>
      </c>
      <c r="B463" s="23" t="s">
        <v>1352</v>
      </c>
      <c r="C463" s="23" t="s">
        <v>1353</v>
      </c>
      <c r="D463" s="23" t="s">
        <v>98</v>
      </c>
      <c r="E463" s="23" t="s">
        <v>99</v>
      </c>
      <c r="F463" s="23" t="s">
        <v>100</v>
      </c>
      <c r="G463" s="23" t="s">
        <v>1354</v>
      </c>
      <c r="H463" s="23" t="s">
        <v>1355</v>
      </c>
      <c r="J463" s="24" t="n">
        <v>25</v>
      </c>
      <c r="K463" s="0" t="n">
        <v>17795</v>
      </c>
      <c r="L463" s="23" t="s">
        <v>92</v>
      </c>
      <c r="M463" s="0" t="n">
        <v>3</v>
      </c>
      <c r="N463" s="23" t="s">
        <v>93</v>
      </c>
      <c r="O463" s="0" t="n">
        <v>201</v>
      </c>
      <c r="P463" s="23" t="s">
        <v>94</v>
      </c>
      <c r="Q463" s="23" t="s">
        <v>1440</v>
      </c>
      <c r="R463" s="23" t="n">
        <f aca="false">YEAR(A463)</f>
        <v>2023</v>
      </c>
      <c r="S463" s="23" t="n">
        <f aca="false">IF(R463=2026,1,0)</f>
        <v>0</v>
      </c>
      <c r="T463" s="23" t="n">
        <f aca="false">IF(OR(P463="Individual",P463="Committee",P463="Union/Association",P463="Aggregated Unitemized Receipts"),1,0)</f>
        <v>1</v>
      </c>
      <c r="U463" s="0" t="str">
        <f aca="false">UPPER(TRIM(E463))</f>
        <v>MA</v>
      </c>
      <c r="V463" s="23" t="n">
        <f aca="false">IF(U463="MA",1,0)</f>
        <v>1</v>
      </c>
      <c r="W463" s="23" t="n">
        <f aca="false">IF(OR(ISNUMBER(SEARCH("malden",G463)),ISNUMBER(SEARCH("malden",H463))),1,0)</f>
        <v>0</v>
      </c>
      <c r="X463" s="23" t="n">
        <f aca="false">IF(AND(TRIM(G463)="",TRIM(H463)=""),1,0)</f>
        <v>0</v>
      </c>
    </row>
    <row r="464" customFormat="false" ht="15" hidden="false" customHeight="false" outlineLevel="0" collapsed="false">
      <c r="A464" s="22" t="n">
        <v>45203</v>
      </c>
      <c r="B464" s="23" t="s">
        <v>1441</v>
      </c>
      <c r="C464" s="23" t="s">
        <v>1442</v>
      </c>
      <c r="D464" s="23" t="s">
        <v>98</v>
      </c>
      <c r="E464" s="23" t="s">
        <v>99</v>
      </c>
      <c r="F464" s="23" t="s">
        <v>100</v>
      </c>
      <c r="G464" s="23" t="s">
        <v>1443</v>
      </c>
      <c r="H464" s="23" t="s">
        <v>1444</v>
      </c>
      <c r="J464" s="24" t="n">
        <v>30</v>
      </c>
      <c r="K464" s="0" t="n">
        <v>17795</v>
      </c>
      <c r="L464" s="23" t="s">
        <v>92</v>
      </c>
      <c r="M464" s="0" t="n">
        <v>3</v>
      </c>
      <c r="N464" s="23" t="s">
        <v>93</v>
      </c>
      <c r="O464" s="0" t="n">
        <v>201</v>
      </c>
      <c r="P464" s="23" t="s">
        <v>94</v>
      </c>
      <c r="Q464" s="23" t="s">
        <v>1440</v>
      </c>
      <c r="R464" s="23" t="n">
        <f aca="false">YEAR(A464)</f>
        <v>2023</v>
      </c>
      <c r="S464" s="23" t="n">
        <f aca="false">IF(R464=2026,1,0)</f>
        <v>0</v>
      </c>
      <c r="T464" s="23" t="n">
        <f aca="false">IF(OR(P464="Individual",P464="Committee",P464="Union/Association",P464="Aggregated Unitemized Receipts"),1,0)</f>
        <v>1</v>
      </c>
      <c r="U464" s="0" t="str">
        <f aca="false">UPPER(TRIM(E464))</f>
        <v>MA</v>
      </c>
      <c r="V464" s="23" t="n">
        <f aca="false">IF(U464="MA",1,0)</f>
        <v>1</v>
      </c>
      <c r="W464" s="23" t="n">
        <f aca="false">IF(OR(ISNUMBER(SEARCH("malden",G464)),ISNUMBER(SEARCH("malden",H464))),1,0)</f>
        <v>0</v>
      </c>
      <c r="X464" s="23" t="n">
        <f aca="false">IF(AND(TRIM(G464)="",TRIM(H464)=""),1,0)</f>
        <v>0</v>
      </c>
    </row>
    <row r="465" customFormat="false" ht="15" hidden="false" customHeight="false" outlineLevel="0" collapsed="false">
      <c r="A465" s="22" t="n">
        <v>45203</v>
      </c>
      <c r="B465" s="23" t="s">
        <v>1445</v>
      </c>
      <c r="C465" s="23" t="s">
        <v>1446</v>
      </c>
      <c r="D465" s="23" t="s">
        <v>98</v>
      </c>
      <c r="E465" s="23" t="s">
        <v>99</v>
      </c>
      <c r="F465" s="23" t="s">
        <v>100</v>
      </c>
      <c r="G465" s="23" t="s">
        <v>644</v>
      </c>
      <c r="H465" s="23" t="s">
        <v>1447</v>
      </c>
      <c r="J465" s="24" t="n">
        <v>25</v>
      </c>
      <c r="K465" s="0" t="n">
        <v>17795</v>
      </c>
      <c r="L465" s="23" t="s">
        <v>92</v>
      </c>
      <c r="M465" s="0" t="n">
        <v>3</v>
      </c>
      <c r="N465" s="23" t="s">
        <v>93</v>
      </c>
      <c r="O465" s="0" t="n">
        <v>201</v>
      </c>
      <c r="P465" s="23" t="s">
        <v>94</v>
      </c>
      <c r="Q465" s="23" t="s">
        <v>1440</v>
      </c>
      <c r="R465" s="23" t="n">
        <f aca="false">YEAR(A465)</f>
        <v>2023</v>
      </c>
      <c r="S465" s="23" t="n">
        <f aca="false">IF(R465=2026,1,0)</f>
        <v>0</v>
      </c>
      <c r="T465" s="23" t="n">
        <f aca="false">IF(OR(P465="Individual",P465="Committee",P465="Union/Association",P465="Aggregated Unitemized Receipts"),1,0)</f>
        <v>1</v>
      </c>
      <c r="U465" s="0" t="str">
        <f aca="false">UPPER(TRIM(E465))</f>
        <v>MA</v>
      </c>
      <c r="V465" s="23" t="n">
        <f aca="false">IF(U465="MA",1,0)</f>
        <v>1</v>
      </c>
      <c r="W465" s="23" t="n">
        <f aca="false">IF(OR(ISNUMBER(SEARCH("malden",G465)),ISNUMBER(SEARCH("malden",H465))),1,0)</f>
        <v>0</v>
      </c>
      <c r="X465" s="23" t="n">
        <f aca="false">IF(AND(TRIM(G465)="",TRIM(H465)=""),1,0)</f>
        <v>0</v>
      </c>
    </row>
    <row r="466" customFormat="false" ht="15" hidden="false" customHeight="false" outlineLevel="0" collapsed="false">
      <c r="A466" s="22" t="n">
        <v>45203</v>
      </c>
      <c r="B466" s="23" t="s">
        <v>725</v>
      </c>
      <c r="C466" s="23" t="s">
        <v>726</v>
      </c>
      <c r="D466" s="23" t="s">
        <v>727</v>
      </c>
      <c r="E466" s="23" t="s">
        <v>99</v>
      </c>
      <c r="F466" s="23" t="s">
        <v>728</v>
      </c>
      <c r="G466" s="23" t="s">
        <v>1448</v>
      </c>
      <c r="H466" s="23" t="s">
        <v>1449</v>
      </c>
      <c r="J466" s="24" t="n">
        <v>25</v>
      </c>
      <c r="K466" s="0" t="n">
        <v>17795</v>
      </c>
      <c r="L466" s="23" t="s">
        <v>92</v>
      </c>
      <c r="M466" s="0" t="n">
        <v>3</v>
      </c>
      <c r="N466" s="23" t="s">
        <v>93</v>
      </c>
      <c r="O466" s="0" t="n">
        <v>201</v>
      </c>
      <c r="P466" s="23" t="s">
        <v>94</v>
      </c>
      <c r="Q466" s="23" t="s">
        <v>1440</v>
      </c>
      <c r="R466" s="23" t="n">
        <f aca="false">YEAR(A466)</f>
        <v>2023</v>
      </c>
      <c r="S466" s="23" t="n">
        <f aca="false">IF(R466=2026,1,0)</f>
        <v>0</v>
      </c>
      <c r="T466" s="23" t="n">
        <f aca="false">IF(OR(P466="Individual",P466="Committee",P466="Union/Association",P466="Aggregated Unitemized Receipts"),1,0)</f>
        <v>1</v>
      </c>
      <c r="U466" s="0" t="str">
        <f aca="false">UPPER(TRIM(E466))</f>
        <v>MA</v>
      </c>
      <c r="V466" s="23" t="n">
        <f aca="false">IF(U466="MA",1,0)</f>
        <v>1</v>
      </c>
      <c r="W466" s="23" t="n">
        <f aca="false">IF(OR(ISNUMBER(SEARCH("malden",G466)),ISNUMBER(SEARCH("malden",H466))),1,0)</f>
        <v>0</v>
      </c>
      <c r="X466" s="23" t="n">
        <f aca="false">IF(AND(TRIM(G466)="",TRIM(H466)=""),1,0)</f>
        <v>0</v>
      </c>
    </row>
    <row r="467" customFormat="false" ht="15" hidden="false" customHeight="false" outlineLevel="0" collapsed="false">
      <c r="A467" s="22" t="n">
        <v>45203</v>
      </c>
      <c r="B467" s="23" t="s">
        <v>116</v>
      </c>
      <c r="C467" s="23" t="s">
        <v>1450</v>
      </c>
      <c r="D467" s="23" t="s">
        <v>413</v>
      </c>
      <c r="E467" s="23" t="s">
        <v>99</v>
      </c>
      <c r="F467" s="23" t="s">
        <v>557</v>
      </c>
      <c r="G467" s="23" t="s">
        <v>1451</v>
      </c>
      <c r="J467" s="24" t="n">
        <v>250</v>
      </c>
      <c r="K467" s="0" t="n">
        <v>17795</v>
      </c>
      <c r="L467" s="23" t="s">
        <v>92</v>
      </c>
      <c r="M467" s="0" t="n">
        <v>3</v>
      </c>
      <c r="N467" s="23" t="s">
        <v>93</v>
      </c>
      <c r="O467" s="0" t="n">
        <v>201</v>
      </c>
      <c r="P467" s="23" t="s">
        <v>94</v>
      </c>
      <c r="Q467" s="23" t="s">
        <v>1440</v>
      </c>
      <c r="R467" s="23" t="n">
        <f aca="false">YEAR(A467)</f>
        <v>2023</v>
      </c>
      <c r="S467" s="23" t="n">
        <f aca="false">IF(R467=2026,1,0)</f>
        <v>0</v>
      </c>
      <c r="T467" s="23" t="n">
        <f aca="false">IF(OR(P467="Individual",P467="Committee",P467="Union/Association",P467="Aggregated Unitemized Receipts"),1,0)</f>
        <v>1</v>
      </c>
      <c r="U467" s="0" t="str">
        <f aca="false">UPPER(TRIM(E467))</f>
        <v>MA</v>
      </c>
      <c r="V467" s="23" t="n">
        <f aca="false">IF(U467="MA",1,0)</f>
        <v>1</v>
      </c>
      <c r="W467" s="23" t="n">
        <f aca="false">IF(OR(ISNUMBER(SEARCH("malden",G467)),ISNUMBER(SEARCH("malden",H467))),1,0)</f>
        <v>0</v>
      </c>
      <c r="X467" s="23" t="n">
        <f aca="false">IF(AND(TRIM(G467)="",TRIM(H467)=""),1,0)</f>
        <v>0</v>
      </c>
    </row>
    <row r="468" customFormat="false" ht="15" hidden="false" customHeight="false" outlineLevel="0" collapsed="false">
      <c r="A468" s="22" t="n">
        <v>45203</v>
      </c>
      <c r="B468" s="23" t="s">
        <v>1325</v>
      </c>
      <c r="C468" s="23" t="s">
        <v>1452</v>
      </c>
      <c r="D468" s="23" t="s">
        <v>1327</v>
      </c>
      <c r="E468" s="23" t="s">
        <v>99</v>
      </c>
      <c r="F468" s="23" t="s">
        <v>1328</v>
      </c>
      <c r="G468" s="23" t="s">
        <v>1329</v>
      </c>
      <c r="H468" s="23" t="s">
        <v>1330</v>
      </c>
      <c r="J468" s="24" t="n">
        <v>50</v>
      </c>
      <c r="K468" s="0" t="n">
        <v>17795</v>
      </c>
      <c r="L468" s="23" t="s">
        <v>92</v>
      </c>
      <c r="M468" s="0" t="n">
        <v>3</v>
      </c>
      <c r="N468" s="23" t="s">
        <v>93</v>
      </c>
      <c r="O468" s="0" t="n">
        <v>201</v>
      </c>
      <c r="P468" s="23" t="s">
        <v>94</v>
      </c>
      <c r="Q468" s="23" t="s">
        <v>1440</v>
      </c>
      <c r="R468" s="23" t="n">
        <f aca="false">YEAR(A468)</f>
        <v>2023</v>
      </c>
      <c r="S468" s="23" t="n">
        <f aca="false">IF(R468=2026,1,0)</f>
        <v>0</v>
      </c>
      <c r="T468" s="23" t="n">
        <f aca="false">IF(OR(P468="Individual",P468="Committee",P468="Union/Association",P468="Aggregated Unitemized Receipts"),1,0)</f>
        <v>1</v>
      </c>
      <c r="U468" s="0" t="str">
        <f aca="false">UPPER(TRIM(E468))</f>
        <v>MA</v>
      </c>
      <c r="V468" s="23" t="n">
        <f aca="false">IF(U468="MA",1,0)</f>
        <v>1</v>
      </c>
      <c r="W468" s="23" t="n">
        <f aca="false">IF(OR(ISNUMBER(SEARCH("malden",G468)),ISNUMBER(SEARCH("malden",H468))),1,0)</f>
        <v>0</v>
      </c>
      <c r="X468" s="23" t="n">
        <f aca="false">IF(AND(TRIM(G468)="",TRIM(H468)=""),1,0)</f>
        <v>0</v>
      </c>
    </row>
    <row r="469" customFormat="false" ht="15" hidden="false" customHeight="false" outlineLevel="0" collapsed="false">
      <c r="A469" s="22" t="n">
        <v>45203</v>
      </c>
      <c r="B469" s="23" t="s">
        <v>880</v>
      </c>
      <c r="C469" s="23" t="s">
        <v>881</v>
      </c>
      <c r="D469" s="23" t="s">
        <v>98</v>
      </c>
      <c r="E469" s="23" t="s">
        <v>99</v>
      </c>
      <c r="F469" s="23" t="s">
        <v>100</v>
      </c>
      <c r="G469" s="23" t="s">
        <v>882</v>
      </c>
      <c r="H469" s="23" t="s">
        <v>883</v>
      </c>
      <c r="J469" s="24" t="n">
        <v>50</v>
      </c>
      <c r="K469" s="0" t="n">
        <v>17795</v>
      </c>
      <c r="L469" s="23" t="s">
        <v>92</v>
      </c>
      <c r="M469" s="0" t="n">
        <v>3</v>
      </c>
      <c r="N469" s="23" t="s">
        <v>93</v>
      </c>
      <c r="O469" s="0" t="n">
        <v>201</v>
      </c>
      <c r="P469" s="23" t="s">
        <v>94</v>
      </c>
      <c r="Q469" s="23" t="s">
        <v>1440</v>
      </c>
      <c r="R469" s="23" t="n">
        <f aca="false">YEAR(A469)</f>
        <v>2023</v>
      </c>
      <c r="S469" s="23" t="n">
        <f aca="false">IF(R469=2026,1,0)</f>
        <v>0</v>
      </c>
      <c r="T469" s="23" t="n">
        <f aca="false">IF(OR(P469="Individual",P469="Committee",P469="Union/Association",P469="Aggregated Unitemized Receipts"),1,0)</f>
        <v>1</v>
      </c>
      <c r="U469" s="0" t="str">
        <f aca="false">UPPER(TRIM(E469))</f>
        <v>MA</v>
      </c>
      <c r="V469" s="23" t="n">
        <f aca="false">IF(U469="MA",1,0)</f>
        <v>1</v>
      </c>
      <c r="W469" s="23" t="n">
        <f aca="false">IF(OR(ISNUMBER(SEARCH("malden",G469)),ISNUMBER(SEARCH("malden",H469))),1,0)</f>
        <v>0</v>
      </c>
      <c r="X469" s="23" t="n">
        <f aca="false">IF(AND(TRIM(G469)="",TRIM(H469)=""),1,0)</f>
        <v>0</v>
      </c>
    </row>
    <row r="470" customFormat="false" ht="15" hidden="false" customHeight="false" outlineLevel="0" collapsed="false">
      <c r="A470" s="22" t="n">
        <v>45203</v>
      </c>
      <c r="B470" s="23" t="s">
        <v>1453</v>
      </c>
      <c r="C470" s="23" t="s">
        <v>236</v>
      </c>
      <c r="D470" s="23" t="s">
        <v>98</v>
      </c>
      <c r="E470" s="23" t="s">
        <v>99</v>
      </c>
      <c r="F470" s="23" t="s">
        <v>100</v>
      </c>
      <c r="G470" s="23" t="s">
        <v>523</v>
      </c>
      <c r="H470" s="23" t="s">
        <v>1454</v>
      </c>
      <c r="J470" s="24" t="n">
        <v>38</v>
      </c>
      <c r="K470" s="0" t="n">
        <v>17795</v>
      </c>
      <c r="L470" s="23" t="s">
        <v>92</v>
      </c>
      <c r="M470" s="0" t="n">
        <v>3</v>
      </c>
      <c r="N470" s="23" t="s">
        <v>93</v>
      </c>
      <c r="O470" s="0" t="n">
        <v>201</v>
      </c>
      <c r="P470" s="23" t="s">
        <v>94</v>
      </c>
      <c r="Q470" s="23" t="s">
        <v>1440</v>
      </c>
      <c r="R470" s="23" t="n">
        <f aca="false">YEAR(A470)</f>
        <v>2023</v>
      </c>
      <c r="S470" s="23" t="n">
        <f aca="false">IF(R470=2026,1,0)</f>
        <v>0</v>
      </c>
      <c r="T470" s="23" t="n">
        <f aca="false">IF(OR(P470="Individual",P470="Committee",P470="Union/Association",P470="Aggregated Unitemized Receipts"),1,0)</f>
        <v>1</v>
      </c>
      <c r="U470" s="0" t="str">
        <f aca="false">UPPER(TRIM(E470))</f>
        <v>MA</v>
      </c>
      <c r="V470" s="23" t="n">
        <f aca="false">IF(U470="MA",1,0)</f>
        <v>1</v>
      </c>
      <c r="W470" s="23" t="n">
        <f aca="false">IF(OR(ISNUMBER(SEARCH("malden",G470)),ISNUMBER(SEARCH("malden",H470))),1,0)</f>
        <v>0</v>
      </c>
      <c r="X470" s="23" t="n">
        <f aca="false">IF(AND(TRIM(G470)="",TRIM(H470)=""),1,0)</f>
        <v>0</v>
      </c>
    </row>
    <row r="471" customFormat="false" ht="15" hidden="false" customHeight="false" outlineLevel="0" collapsed="false">
      <c r="A471" s="22" t="n">
        <v>45203</v>
      </c>
      <c r="B471" s="23" t="s">
        <v>1455</v>
      </c>
      <c r="C471" s="23" t="s">
        <v>1456</v>
      </c>
      <c r="D471" s="23" t="s">
        <v>286</v>
      </c>
      <c r="E471" s="23" t="s">
        <v>99</v>
      </c>
      <c r="F471" s="23" t="s">
        <v>287</v>
      </c>
      <c r="G471" s="23" t="s">
        <v>298</v>
      </c>
      <c r="H471" s="23" t="s">
        <v>1457</v>
      </c>
      <c r="J471" s="24" t="n">
        <v>100</v>
      </c>
      <c r="K471" s="0" t="n">
        <v>17795</v>
      </c>
      <c r="L471" s="23" t="s">
        <v>92</v>
      </c>
      <c r="M471" s="0" t="n">
        <v>3</v>
      </c>
      <c r="N471" s="23" t="s">
        <v>93</v>
      </c>
      <c r="O471" s="0" t="n">
        <v>201</v>
      </c>
      <c r="P471" s="23" t="s">
        <v>94</v>
      </c>
      <c r="Q471" s="23" t="s">
        <v>1440</v>
      </c>
      <c r="R471" s="23" t="n">
        <f aca="false">YEAR(A471)</f>
        <v>2023</v>
      </c>
      <c r="S471" s="23" t="n">
        <f aca="false">IF(R471=2026,1,0)</f>
        <v>0</v>
      </c>
      <c r="T471" s="23" t="n">
        <f aca="false">IF(OR(P471="Individual",P471="Committee",P471="Union/Association",P471="Aggregated Unitemized Receipts"),1,0)</f>
        <v>1</v>
      </c>
      <c r="U471" s="0" t="str">
        <f aca="false">UPPER(TRIM(E471))</f>
        <v>MA</v>
      </c>
      <c r="V471" s="23" t="n">
        <f aca="false">IF(U471="MA",1,0)</f>
        <v>1</v>
      </c>
      <c r="W471" s="23" t="n">
        <f aca="false">IF(OR(ISNUMBER(SEARCH("malden",G471)),ISNUMBER(SEARCH("malden",H471))),1,0)</f>
        <v>0</v>
      </c>
      <c r="X471" s="23" t="n">
        <f aca="false">IF(AND(TRIM(G471)="",TRIM(H471)=""),1,0)</f>
        <v>0</v>
      </c>
    </row>
    <row r="472" customFormat="false" ht="15" hidden="false" customHeight="false" outlineLevel="0" collapsed="false">
      <c r="A472" s="22" t="n">
        <v>45203</v>
      </c>
      <c r="B472" s="23" t="s">
        <v>1458</v>
      </c>
      <c r="C472" s="23" t="s">
        <v>1459</v>
      </c>
      <c r="D472" s="23" t="s">
        <v>1106</v>
      </c>
      <c r="E472" s="23" t="s">
        <v>676</v>
      </c>
      <c r="F472" s="23" t="s">
        <v>1460</v>
      </c>
      <c r="G472" s="23" t="s">
        <v>1461</v>
      </c>
      <c r="H472" s="23" t="s">
        <v>970</v>
      </c>
      <c r="J472" s="24" t="n">
        <v>38</v>
      </c>
      <c r="K472" s="0" t="n">
        <v>17795</v>
      </c>
      <c r="L472" s="23" t="s">
        <v>92</v>
      </c>
      <c r="M472" s="0" t="n">
        <v>3</v>
      </c>
      <c r="N472" s="23" t="s">
        <v>93</v>
      </c>
      <c r="O472" s="0" t="n">
        <v>201</v>
      </c>
      <c r="P472" s="23" t="s">
        <v>94</v>
      </c>
      <c r="Q472" s="23" t="s">
        <v>1440</v>
      </c>
      <c r="R472" s="23" t="n">
        <f aca="false">YEAR(A472)</f>
        <v>2023</v>
      </c>
      <c r="S472" s="23" t="n">
        <f aca="false">IF(R472=2026,1,0)</f>
        <v>0</v>
      </c>
      <c r="T472" s="23" t="n">
        <f aca="false">IF(OR(P472="Individual",P472="Committee",P472="Union/Association",P472="Aggregated Unitemized Receipts"),1,0)</f>
        <v>1</v>
      </c>
      <c r="U472" s="0" t="str">
        <f aca="false">UPPER(TRIM(E472))</f>
        <v>PA</v>
      </c>
      <c r="V472" s="23" t="n">
        <f aca="false">IF(U472="MA",1,0)</f>
        <v>0</v>
      </c>
      <c r="W472" s="23" t="n">
        <f aca="false">IF(OR(ISNUMBER(SEARCH("malden",G472)),ISNUMBER(SEARCH("malden",H472))),1,0)</f>
        <v>0</v>
      </c>
      <c r="X472" s="23" t="n">
        <f aca="false">IF(AND(TRIM(G472)="",TRIM(H472)=""),1,0)</f>
        <v>0</v>
      </c>
    </row>
    <row r="473" customFormat="false" ht="15" hidden="false" customHeight="false" outlineLevel="0" collapsed="false">
      <c r="A473" s="22" t="n">
        <v>45203</v>
      </c>
      <c r="B473" s="23" t="s">
        <v>992</v>
      </c>
      <c r="C473" s="23" t="s">
        <v>993</v>
      </c>
      <c r="D473" s="23" t="s">
        <v>98</v>
      </c>
      <c r="E473" s="23" t="s">
        <v>99</v>
      </c>
      <c r="F473" s="23" t="s">
        <v>100</v>
      </c>
      <c r="G473" s="23" t="s">
        <v>91</v>
      </c>
      <c r="H473" s="23" t="s">
        <v>91</v>
      </c>
      <c r="J473" s="24" t="n">
        <v>100</v>
      </c>
      <c r="K473" s="0" t="n">
        <v>17795</v>
      </c>
      <c r="L473" s="23" t="s">
        <v>92</v>
      </c>
      <c r="M473" s="0" t="n">
        <v>3</v>
      </c>
      <c r="N473" s="23" t="s">
        <v>93</v>
      </c>
      <c r="O473" s="0" t="n">
        <v>201</v>
      </c>
      <c r="P473" s="23" t="s">
        <v>94</v>
      </c>
      <c r="Q473" s="23" t="s">
        <v>1440</v>
      </c>
      <c r="R473" s="23" t="n">
        <f aca="false">YEAR(A473)</f>
        <v>2023</v>
      </c>
      <c r="S473" s="23" t="n">
        <f aca="false">IF(R473=2026,1,0)</f>
        <v>0</v>
      </c>
      <c r="T473" s="23" t="n">
        <f aca="false">IF(OR(P473="Individual",P473="Committee",P473="Union/Association",P473="Aggregated Unitemized Receipts"),1,0)</f>
        <v>1</v>
      </c>
      <c r="U473" s="0" t="str">
        <f aca="false">UPPER(TRIM(E473))</f>
        <v>MA</v>
      </c>
      <c r="V473" s="23" t="n">
        <f aca="false">IF(U473="MA",1,0)</f>
        <v>1</v>
      </c>
      <c r="W473" s="23" t="n">
        <f aca="false">IF(OR(ISNUMBER(SEARCH("malden",G473)),ISNUMBER(SEARCH("malden",H473))),1,0)</f>
        <v>0</v>
      </c>
      <c r="X473" s="23" t="n">
        <f aca="false">IF(AND(TRIM(G473)="",TRIM(H473)=""),1,0)</f>
        <v>0</v>
      </c>
    </row>
    <row r="474" customFormat="false" ht="15" hidden="false" customHeight="false" outlineLevel="0" collapsed="false">
      <c r="A474" s="22" t="n">
        <v>45203</v>
      </c>
      <c r="B474" s="23" t="s">
        <v>591</v>
      </c>
      <c r="C474" s="23" t="s">
        <v>592</v>
      </c>
      <c r="D474" s="23" t="s">
        <v>593</v>
      </c>
      <c r="E474" s="23" t="s">
        <v>270</v>
      </c>
      <c r="F474" s="23" t="s">
        <v>594</v>
      </c>
      <c r="G474" s="23" t="s">
        <v>91</v>
      </c>
      <c r="H474" s="23" t="s">
        <v>91</v>
      </c>
      <c r="J474" s="24" t="n">
        <v>38</v>
      </c>
      <c r="K474" s="0" t="n">
        <v>17795</v>
      </c>
      <c r="L474" s="23" t="s">
        <v>92</v>
      </c>
      <c r="M474" s="0" t="n">
        <v>3</v>
      </c>
      <c r="N474" s="23" t="s">
        <v>93</v>
      </c>
      <c r="O474" s="0" t="n">
        <v>201</v>
      </c>
      <c r="P474" s="23" t="s">
        <v>94</v>
      </c>
      <c r="Q474" s="23" t="s">
        <v>1440</v>
      </c>
      <c r="R474" s="23" t="n">
        <f aca="false">YEAR(A474)</f>
        <v>2023</v>
      </c>
      <c r="S474" s="23" t="n">
        <f aca="false">IF(R474=2026,1,0)</f>
        <v>0</v>
      </c>
      <c r="T474" s="23" t="n">
        <f aca="false">IF(OR(P474="Individual",P474="Committee",P474="Union/Association",P474="Aggregated Unitemized Receipts"),1,0)</f>
        <v>1</v>
      </c>
      <c r="U474" s="0" t="str">
        <f aca="false">UPPER(TRIM(E474))</f>
        <v>OH</v>
      </c>
      <c r="V474" s="23" t="n">
        <f aca="false">IF(U474="MA",1,0)</f>
        <v>0</v>
      </c>
      <c r="W474" s="23" t="n">
        <f aca="false">IF(OR(ISNUMBER(SEARCH("malden",G474)),ISNUMBER(SEARCH("malden",H474))),1,0)</f>
        <v>0</v>
      </c>
      <c r="X474" s="23" t="n">
        <f aca="false">IF(AND(TRIM(G474)="",TRIM(H474)=""),1,0)</f>
        <v>0</v>
      </c>
    </row>
    <row r="475" customFormat="false" ht="15" hidden="false" customHeight="false" outlineLevel="0" collapsed="false">
      <c r="A475" s="22" t="n">
        <v>45203</v>
      </c>
      <c r="B475" s="23" t="s">
        <v>1462</v>
      </c>
      <c r="C475" s="23" t="s">
        <v>1463</v>
      </c>
      <c r="D475" s="23" t="s">
        <v>98</v>
      </c>
      <c r="E475" s="23" t="s">
        <v>99</v>
      </c>
      <c r="F475" s="23" t="s">
        <v>100</v>
      </c>
      <c r="G475" s="23" t="s">
        <v>1464</v>
      </c>
      <c r="H475" s="23" t="s">
        <v>955</v>
      </c>
      <c r="J475" s="24" t="n">
        <v>25</v>
      </c>
      <c r="K475" s="0" t="n">
        <v>17795</v>
      </c>
      <c r="L475" s="23" t="s">
        <v>92</v>
      </c>
      <c r="M475" s="0" t="n">
        <v>3</v>
      </c>
      <c r="N475" s="23" t="s">
        <v>93</v>
      </c>
      <c r="O475" s="0" t="n">
        <v>201</v>
      </c>
      <c r="P475" s="23" t="s">
        <v>94</v>
      </c>
      <c r="Q475" s="23" t="s">
        <v>1440</v>
      </c>
      <c r="R475" s="23" t="n">
        <f aca="false">YEAR(A475)</f>
        <v>2023</v>
      </c>
      <c r="S475" s="23" t="n">
        <f aca="false">IF(R475=2026,1,0)</f>
        <v>0</v>
      </c>
      <c r="T475" s="23" t="n">
        <f aca="false">IF(OR(P475="Individual",P475="Committee",P475="Union/Association",P475="Aggregated Unitemized Receipts"),1,0)</f>
        <v>1</v>
      </c>
      <c r="U475" s="0" t="str">
        <f aca="false">UPPER(TRIM(E475))</f>
        <v>MA</v>
      </c>
      <c r="V475" s="23" t="n">
        <f aca="false">IF(U475="MA",1,0)</f>
        <v>1</v>
      </c>
      <c r="W475" s="23" t="n">
        <f aca="false">IF(OR(ISNUMBER(SEARCH("malden",G475)),ISNUMBER(SEARCH("malden",H475))),1,0)</f>
        <v>0</v>
      </c>
      <c r="X475" s="23" t="n">
        <f aca="false">IF(AND(TRIM(G475)="",TRIM(H475)=""),1,0)</f>
        <v>0</v>
      </c>
    </row>
    <row r="476" customFormat="false" ht="15" hidden="false" customHeight="false" outlineLevel="0" collapsed="false">
      <c r="A476" s="22" t="n">
        <v>45203</v>
      </c>
      <c r="B476" s="23" t="s">
        <v>673</v>
      </c>
      <c r="C476" s="23" t="s">
        <v>1465</v>
      </c>
      <c r="D476" s="23" t="s">
        <v>675</v>
      </c>
      <c r="E476" s="23" t="s">
        <v>676</v>
      </c>
      <c r="F476" s="23" t="s">
        <v>1466</v>
      </c>
      <c r="G476" s="23" t="s">
        <v>200</v>
      </c>
      <c r="H476" s="23" t="s">
        <v>678</v>
      </c>
      <c r="J476" s="24" t="n">
        <v>100</v>
      </c>
      <c r="K476" s="0" t="n">
        <v>17795</v>
      </c>
      <c r="L476" s="23" t="s">
        <v>92</v>
      </c>
      <c r="M476" s="0" t="n">
        <v>3</v>
      </c>
      <c r="N476" s="23" t="s">
        <v>93</v>
      </c>
      <c r="O476" s="0" t="n">
        <v>201</v>
      </c>
      <c r="P476" s="23" t="s">
        <v>94</v>
      </c>
      <c r="Q476" s="23" t="s">
        <v>1440</v>
      </c>
      <c r="R476" s="23" t="n">
        <f aca="false">YEAR(A476)</f>
        <v>2023</v>
      </c>
      <c r="S476" s="23" t="n">
        <f aca="false">IF(R476=2026,1,0)</f>
        <v>0</v>
      </c>
      <c r="T476" s="23" t="n">
        <f aca="false">IF(OR(P476="Individual",P476="Committee",P476="Union/Association",P476="Aggregated Unitemized Receipts"),1,0)</f>
        <v>1</v>
      </c>
      <c r="U476" s="0" t="str">
        <f aca="false">UPPER(TRIM(E476))</f>
        <v>PA</v>
      </c>
      <c r="V476" s="23" t="n">
        <f aca="false">IF(U476="MA",1,0)</f>
        <v>0</v>
      </c>
      <c r="W476" s="23" t="n">
        <f aca="false">IF(OR(ISNUMBER(SEARCH("malden",G476)),ISNUMBER(SEARCH("malden",H476))),1,0)</f>
        <v>0</v>
      </c>
      <c r="X476" s="23" t="n">
        <f aca="false">IF(AND(TRIM(G476)="",TRIM(H476)=""),1,0)</f>
        <v>0</v>
      </c>
    </row>
    <row r="477" customFormat="false" ht="15" hidden="false" customHeight="false" outlineLevel="0" collapsed="false">
      <c r="A477" s="22" t="n">
        <v>45203</v>
      </c>
      <c r="B477" s="23" t="s">
        <v>1153</v>
      </c>
      <c r="C477" s="23" t="s">
        <v>1154</v>
      </c>
      <c r="D477" s="23" t="s">
        <v>593</v>
      </c>
      <c r="E477" s="23" t="s">
        <v>270</v>
      </c>
      <c r="F477" s="23" t="s">
        <v>808</v>
      </c>
      <c r="G477" s="23" t="s">
        <v>91</v>
      </c>
      <c r="H477" s="23" t="s">
        <v>91</v>
      </c>
      <c r="J477" s="24" t="n">
        <v>38</v>
      </c>
      <c r="K477" s="0" t="n">
        <v>17795</v>
      </c>
      <c r="L477" s="23" t="s">
        <v>92</v>
      </c>
      <c r="M477" s="0" t="n">
        <v>3</v>
      </c>
      <c r="N477" s="23" t="s">
        <v>93</v>
      </c>
      <c r="O477" s="0" t="n">
        <v>201</v>
      </c>
      <c r="P477" s="23" t="s">
        <v>94</v>
      </c>
      <c r="Q477" s="23" t="s">
        <v>1440</v>
      </c>
      <c r="R477" s="23" t="n">
        <f aca="false">YEAR(A477)</f>
        <v>2023</v>
      </c>
      <c r="S477" s="23" t="n">
        <f aca="false">IF(R477=2026,1,0)</f>
        <v>0</v>
      </c>
      <c r="T477" s="23" t="n">
        <f aca="false">IF(OR(P477="Individual",P477="Committee",P477="Union/Association",P477="Aggregated Unitemized Receipts"),1,0)</f>
        <v>1</v>
      </c>
      <c r="U477" s="0" t="str">
        <f aca="false">UPPER(TRIM(E477))</f>
        <v>OH</v>
      </c>
      <c r="V477" s="23" t="n">
        <f aca="false">IF(U477="MA",1,0)</f>
        <v>0</v>
      </c>
      <c r="W477" s="23" t="n">
        <f aca="false">IF(OR(ISNUMBER(SEARCH("malden",G477)),ISNUMBER(SEARCH("malden",H477))),1,0)</f>
        <v>0</v>
      </c>
      <c r="X477" s="23" t="n">
        <f aca="false">IF(AND(TRIM(G477)="",TRIM(H477)=""),1,0)</f>
        <v>0</v>
      </c>
    </row>
    <row r="478" customFormat="false" ht="15" hidden="false" customHeight="false" outlineLevel="0" collapsed="false">
      <c r="A478" s="22" t="n">
        <v>45203</v>
      </c>
      <c r="B478" s="23" t="s">
        <v>424</v>
      </c>
      <c r="C478" s="23" t="s">
        <v>425</v>
      </c>
      <c r="D478" s="23" t="s">
        <v>98</v>
      </c>
      <c r="E478" s="23" t="s">
        <v>99</v>
      </c>
      <c r="F478" s="23" t="s">
        <v>100</v>
      </c>
      <c r="G478" s="23" t="s">
        <v>91</v>
      </c>
      <c r="H478" s="23" t="s">
        <v>91</v>
      </c>
      <c r="J478" s="24" t="n">
        <v>50</v>
      </c>
      <c r="K478" s="0" t="n">
        <v>17795</v>
      </c>
      <c r="L478" s="23" t="s">
        <v>92</v>
      </c>
      <c r="M478" s="0" t="n">
        <v>3</v>
      </c>
      <c r="N478" s="23" t="s">
        <v>93</v>
      </c>
      <c r="O478" s="0" t="n">
        <v>201</v>
      </c>
      <c r="P478" s="23" t="s">
        <v>94</v>
      </c>
      <c r="Q478" s="23" t="s">
        <v>1440</v>
      </c>
      <c r="R478" s="23" t="n">
        <f aca="false">YEAR(A478)</f>
        <v>2023</v>
      </c>
      <c r="S478" s="23" t="n">
        <f aca="false">IF(R478=2026,1,0)</f>
        <v>0</v>
      </c>
      <c r="T478" s="23" t="n">
        <f aca="false">IF(OR(P478="Individual",P478="Committee",P478="Union/Association",P478="Aggregated Unitemized Receipts"),1,0)</f>
        <v>1</v>
      </c>
      <c r="U478" s="0" t="str">
        <f aca="false">UPPER(TRIM(E478))</f>
        <v>MA</v>
      </c>
      <c r="V478" s="23" t="n">
        <f aca="false">IF(U478="MA",1,0)</f>
        <v>1</v>
      </c>
      <c r="W478" s="23" t="n">
        <f aca="false">IF(OR(ISNUMBER(SEARCH("malden",G478)),ISNUMBER(SEARCH("malden",H478))),1,0)</f>
        <v>0</v>
      </c>
      <c r="X478" s="23" t="n">
        <f aca="false">IF(AND(TRIM(G478)="",TRIM(H478)=""),1,0)</f>
        <v>0</v>
      </c>
    </row>
    <row r="479" customFormat="false" ht="15" hidden="false" customHeight="false" outlineLevel="0" collapsed="false">
      <c r="A479" s="22" t="n">
        <v>45203</v>
      </c>
      <c r="B479" s="23" t="s">
        <v>1467</v>
      </c>
      <c r="C479" s="23" t="s">
        <v>1468</v>
      </c>
      <c r="D479" s="23" t="s">
        <v>98</v>
      </c>
      <c r="E479" s="23" t="s">
        <v>99</v>
      </c>
      <c r="F479" s="23" t="s">
        <v>100</v>
      </c>
      <c r="G479" s="23" t="s">
        <v>233</v>
      </c>
      <c r="H479" s="23" t="s">
        <v>1469</v>
      </c>
      <c r="J479" s="24" t="n">
        <v>100</v>
      </c>
      <c r="K479" s="0" t="n">
        <v>17795</v>
      </c>
      <c r="L479" s="23" t="s">
        <v>92</v>
      </c>
      <c r="M479" s="0" t="n">
        <v>3</v>
      </c>
      <c r="N479" s="23" t="s">
        <v>93</v>
      </c>
      <c r="O479" s="0" t="n">
        <v>201</v>
      </c>
      <c r="P479" s="23" t="s">
        <v>94</v>
      </c>
      <c r="Q479" s="23" t="s">
        <v>1440</v>
      </c>
      <c r="R479" s="23" t="n">
        <f aca="false">YEAR(A479)</f>
        <v>2023</v>
      </c>
      <c r="S479" s="23" t="n">
        <f aca="false">IF(R479=2026,1,0)</f>
        <v>0</v>
      </c>
      <c r="T479" s="23" t="n">
        <f aca="false">IF(OR(P479="Individual",P479="Committee",P479="Union/Association",P479="Aggregated Unitemized Receipts"),1,0)</f>
        <v>1</v>
      </c>
      <c r="U479" s="0" t="str">
        <f aca="false">UPPER(TRIM(E479))</f>
        <v>MA</v>
      </c>
      <c r="V479" s="23" t="n">
        <f aca="false">IF(U479="MA",1,0)</f>
        <v>1</v>
      </c>
      <c r="W479" s="23" t="n">
        <f aca="false">IF(OR(ISNUMBER(SEARCH("malden",G479)),ISNUMBER(SEARCH("malden",H479))),1,0)</f>
        <v>0</v>
      </c>
      <c r="X479" s="23" t="n">
        <f aca="false">IF(AND(TRIM(G479)="",TRIM(H479)=""),1,0)</f>
        <v>0</v>
      </c>
    </row>
    <row r="480" customFormat="false" ht="15" hidden="false" customHeight="false" outlineLevel="0" collapsed="false">
      <c r="A480" s="22" t="n">
        <v>45203</v>
      </c>
      <c r="B480" s="23" t="s">
        <v>541</v>
      </c>
      <c r="C480" s="23" t="s">
        <v>542</v>
      </c>
      <c r="D480" s="23" t="s">
        <v>380</v>
      </c>
      <c r="E480" s="23" t="s">
        <v>99</v>
      </c>
      <c r="F480" s="23" t="s">
        <v>381</v>
      </c>
      <c r="G480" s="23" t="s">
        <v>543</v>
      </c>
      <c r="H480" s="23" t="s">
        <v>544</v>
      </c>
      <c r="J480" s="24" t="n">
        <v>150</v>
      </c>
      <c r="K480" s="0" t="n">
        <v>17795</v>
      </c>
      <c r="L480" s="23" t="s">
        <v>92</v>
      </c>
      <c r="M480" s="0" t="n">
        <v>3</v>
      </c>
      <c r="N480" s="23" t="s">
        <v>93</v>
      </c>
      <c r="O480" s="0" t="n">
        <v>201</v>
      </c>
      <c r="P480" s="23" t="s">
        <v>94</v>
      </c>
      <c r="Q480" s="23" t="s">
        <v>1440</v>
      </c>
      <c r="R480" s="23" t="n">
        <f aca="false">YEAR(A480)</f>
        <v>2023</v>
      </c>
      <c r="S480" s="23" t="n">
        <f aca="false">IF(R480=2026,1,0)</f>
        <v>0</v>
      </c>
      <c r="T480" s="23" t="n">
        <f aca="false">IF(OR(P480="Individual",P480="Committee",P480="Union/Association",P480="Aggregated Unitemized Receipts"),1,0)</f>
        <v>1</v>
      </c>
      <c r="U480" s="0" t="str">
        <f aca="false">UPPER(TRIM(E480))</f>
        <v>MA</v>
      </c>
      <c r="V480" s="23" t="n">
        <f aca="false">IF(U480="MA",1,0)</f>
        <v>1</v>
      </c>
      <c r="W480" s="23" t="n">
        <f aca="false">IF(OR(ISNUMBER(SEARCH("malden",G480)),ISNUMBER(SEARCH("malden",H480))),1,0)</f>
        <v>0</v>
      </c>
      <c r="X480" s="23" t="n">
        <f aca="false">IF(AND(TRIM(G480)="",TRIM(H480)=""),1,0)</f>
        <v>0</v>
      </c>
    </row>
    <row r="481" customFormat="false" ht="15" hidden="false" customHeight="false" outlineLevel="0" collapsed="false">
      <c r="A481" s="22" t="n">
        <v>45203</v>
      </c>
      <c r="B481" s="23" t="s">
        <v>1470</v>
      </c>
      <c r="C481" s="23" t="s">
        <v>1471</v>
      </c>
      <c r="D481" s="23" t="s">
        <v>98</v>
      </c>
      <c r="E481" s="23" t="s">
        <v>99</v>
      </c>
      <c r="F481" s="23" t="s">
        <v>100</v>
      </c>
      <c r="G481" s="23" t="s">
        <v>1472</v>
      </c>
      <c r="H481" s="23" t="s">
        <v>1473</v>
      </c>
      <c r="J481" s="24" t="n">
        <v>50</v>
      </c>
      <c r="K481" s="0" t="n">
        <v>17795</v>
      </c>
      <c r="L481" s="23" t="s">
        <v>92</v>
      </c>
      <c r="M481" s="0" t="n">
        <v>3</v>
      </c>
      <c r="N481" s="23" t="s">
        <v>93</v>
      </c>
      <c r="O481" s="0" t="n">
        <v>201</v>
      </c>
      <c r="P481" s="23" t="s">
        <v>94</v>
      </c>
      <c r="Q481" s="23" t="s">
        <v>1440</v>
      </c>
      <c r="R481" s="23" t="n">
        <f aca="false">YEAR(A481)</f>
        <v>2023</v>
      </c>
      <c r="S481" s="23" t="n">
        <f aca="false">IF(R481=2026,1,0)</f>
        <v>0</v>
      </c>
      <c r="T481" s="23" t="n">
        <f aca="false">IF(OR(P481="Individual",P481="Committee",P481="Union/Association",P481="Aggregated Unitemized Receipts"),1,0)</f>
        <v>1</v>
      </c>
      <c r="U481" s="0" t="str">
        <f aca="false">UPPER(TRIM(E481))</f>
        <v>MA</v>
      </c>
      <c r="V481" s="23" t="n">
        <f aca="false">IF(U481="MA",1,0)</f>
        <v>1</v>
      </c>
      <c r="W481" s="23" t="n">
        <f aca="false">IF(OR(ISNUMBER(SEARCH("malden",G481)),ISNUMBER(SEARCH("malden",H481))),1,0)</f>
        <v>0</v>
      </c>
      <c r="X481" s="23" t="n">
        <f aca="false">IF(AND(TRIM(G481)="",TRIM(H481)=""),1,0)</f>
        <v>0</v>
      </c>
    </row>
    <row r="482" customFormat="false" ht="15" hidden="false" customHeight="false" outlineLevel="0" collapsed="false">
      <c r="A482" s="22" t="n">
        <v>45203</v>
      </c>
      <c r="B482" s="23" t="s">
        <v>1474</v>
      </c>
      <c r="C482" s="23" t="s">
        <v>1475</v>
      </c>
      <c r="D482" s="23" t="s">
        <v>1476</v>
      </c>
      <c r="E482" s="23" t="s">
        <v>99</v>
      </c>
      <c r="F482" s="23" t="s">
        <v>1477</v>
      </c>
      <c r="G482" s="23" t="s">
        <v>1478</v>
      </c>
      <c r="H482" s="23" t="s">
        <v>143</v>
      </c>
      <c r="J482" s="24" t="n">
        <v>75</v>
      </c>
      <c r="K482" s="0" t="n">
        <v>17795</v>
      </c>
      <c r="L482" s="23" t="s">
        <v>92</v>
      </c>
      <c r="M482" s="0" t="n">
        <v>3</v>
      </c>
      <c r="N482" s="23" t="s">
        <v>93</v>
      </c>
      <c r="O482" s="0" t="n">
        <v>201</v>
      </c>
      <c r="P482" s="23" t="s">
        <v>94</v>
      </c>
      <c r="Q482" s="23" t="s">
        <v>1440</v>
      </c>
      <c r="R482" s="23" t="n">
        <f aca="false">YEAR(A482)</f>
        <v>2023</v>
      </c>
      <c r="S482" s="23" t="n">
        <f aca="false">IF(R482=2026,1,0)</f>
        <v>0</v>
      </c>
      <c r="T482" s="23" t="n">
        <f aca="false">IF(OR(P482="Individual",P482="Committee",P482="Union/Association",P482="Aggregated Unitemized Receipts"),1,0)</f>
        <v>1</v>
      </c>
      <c r="U482" s="0" t="str">
        <f aca="false">UPPER(TRIM(E482))</f>
        <v>MA</v>
      </c>
      <c r="V482" s="23" t="n">
        <f aca="false">IF(U482="MA",1,0)</f>
        <v>1</v>
      </c>
      <c r="W482" s="23" t="n">
        <f aca="false">IF(OR(ISNUMBER(SEARCH("malden",G482)),ISNUMBER(SEARCH("malden",H482))),1,0)</f>
        <v>0</v>
      </c>
      <c r="X482" s="23" t="n">
        <f aca="false">IF(AND(TRIM(G482)="",TRIM(H482)=""),1,0)</f>
        <v>0</v>
      </c>
    </row>
    <row r="483" customFormat="false" ht="15" hidden="false" customHeight="false" outlineLevel="0" collapsed="false">
      <c r="A483" s="22" t="n">
        <v>45203</v>
      </c>
      <c r="B483" s="23" t="s">
        <v>1479</v>
      </c>
      <c r="C483" s="23" t="s">
        <v>1480</v>
      </c>
      <c r="D483" s="23" t="s">
        <v>98</v>
      </c>
      <c r="E483" s="23" t="s">
        <v>99</v>
      </c>
      <c r="F483" s="23" t="s">
        <v>100</v>
      </c>
      <c r="G483" s="23" t="s">
        <v>307</v>
      </c>
      <c r="H483" s="23" t="s">
        <v>455</v>
      </c>
      <c r="J483" s="24" t="n">
        <v>100</v>
      </c>
      <c r="K483" s="0" t="n">
        <v>17795</v>
      </c>
      <c r="L483" s="23" t="s">
        <v>92</v>
      </c>
      <c r="M483" s="0" t="n">
        <v>3</v>
      </c>
      <c r="N483" s="23" t="s">
        <v>93</v>
      </c>
      <c r="O483" s="0" t="n">
        <v>201</v>
      </c>
      <c r="P483" s="23" t="s">
        <v>94</v>
      </c>
      <c r="Q483" s="23" t="s">
        <v>1440</v>
      </c>
      <c r="R483" s="23" t="n">
        <f aca="false">YEAR(A483)</f>
        <v>2023</v>
      </c>
      <c r="S483" s="23" t="n">
        <f aca="false">IF(R483=2026,1,0)</f>
        <v>0</v>
      </c>
      <c r="T483" s="23" t="n">
        <f aca="false">IF(OR(P483="Individual",P483="Committee",P483="Union/Association",P483="Aggregated Unitemized Receipts"),1,0)</f>
        <v>1</v>
      </c>
      <c r="U483" s="0" t="str">
        <f aca="false">UPPER(TRIM(E483))</f>
        <v>MA</v>
      </c>
      <c r="V483" s="23" t="n">
        <f aca="false">IF(U483="MA",1,0)</f>
        <v>1</v>
      </c>
      <c r="W483" s="23" t="n">
        <f aca="false">IF(OR(ISNUMBER(SEARCH("malden",G483)),ISNUMBER(SEARCH("malden",H483))),1,0)</f>
        <v>0</v>
      </c>
      <c r="X483" s="23" t="n">
        <f aca="false">IF(AND(TRIM(G483)="",TRIM(H483)=""),1,0)</f>
        <v>0</v>
      </c>
    </row>
    <row r="484" customFormat="false" ht="15" hidden="false" customHeight="false" outlineLevel="0" collapsed="false">
      <c r="A484" s="22" t="n">
        <v>45203</v>
      </c>
      <c r="B484" s="23" t="s">
        <v>814</v>
      </c>
      <c r="C484" s="23" t="s">
        <v>815</v>
      </c>
      <c r="D484" s="23" t="s">
        <v>741</v>
      </c>
      <c r="E484" s="23" t="s">
        <v>742</v>
      </c>
      <c r="F484" s="23" t="s">
        <v>816</v>
      </c>
      <c r="G484" s="23" t="s">
        <v>1481</v>
      </c>
      <c r="H484" s="23" t="s">
        <v>1482</v>
      </c>
      <c r="J484" s="24" t="n">
        <v>100</v>
      </c>
      <c r="K484" s="0" t="n">
        <v>17795</v>
      </c>
      <c r="L484" s="23" t="s">
        <v>92</v>
      </c>
      <c r="M484" s="0" t="n">
        <v>3</v>
      </c>
      <c r="N484" s="23" t="s">
        <v>93</v>
      </c>
      <c r="O484" s="0" t="n">
        <v>201</v>
      </c>
      <c r="P484" s="23" t="s">
        <v>94</v>
      </c>
      <c r="Q484" s="23" t="s">
        <v>1440</v>
      </c>
      <c r="R484" s="23" t="n">
        <f aca="false">YEAR(A484)</f>
        <v>2023</v>
      </c>
      <c r="S484" s="23" t="n">
        <f aca="false">IF(R484=2026,1,0)</f>
        <v>0</v>
      </c>
      <c r="T484" s="23" t="n">
        <f aca="false">IF(OR(P484="Individual",P484="Committee",P484="Union/Association",P484="Aggregated Unitemized Receipts"),1,0)</f>
        <v>1</v>
      </c>
      <c r="U484" s="0" t="str">
        <f aca="false">UPPER(TRIM(E484))</f>
        <v>RI</v>
      </c>
      <c r="V484" s="23" t="n">
        <f aca="false">IF(U484="MA",1,0)</f>
        <v>0</v>
      </c>
      <c r="W484" s="23" t="n">
        <f aca="false">IF(OR(ISNUMBER(SEARCH("malden",G484)),ISNUMBER(SEARCH("malden",H484))),1,0)</f>
        <v>0</v>
      </c>
      <c r="X484" s="23" t="n">
        <f aca="false">IF(AND(TRIM(G484)="",TRIM(H484)=""),1,0)</f>
        <v>0</v>
      </c>
    </row>
    <row r="485" customFormat="false" ht="15" hidden="false" customHeight="false" outlineLevel="0" collapsed="false">
      <c r="A485" s="22" t="n">
        <v>45203</v>
      </c>
      <c r="B485" s="23" t="s">
        <v>1038</v>
      </c>
      <c r="C485" s="23" t="s">
        <v>1039</v>
      </c>
      <c r="D485" s="23" t="s">
        <v>98</v>
      </c>
      <c r="E485" s="23" t="s">
        <v>99</v>
      </c>
      <c r="F485" s="23" t="s">
        <v>100</v>
      </c>
      <c r="G485" s="23" t="s">
        <v>348</v>
      </c>
      <c r="H485" s="23" t="s">
        <v>1040</v>
      </c>
      <c r="J485" s="24" t="n">
        <v>50</v>
      </c>
      <c r="K485" s="0" t="n">
        <v>17795</v>
      </c>
      <c r="L485" s="23" t="s">
        <v>92</v>
      </c>
      <c r="M485" s="0" t="n">
        <v>3</v>
      </c>
      <c r="N485" s="23" t="s">
        <v>93</v>
      </c>
      <c r="O485" s="0" t="n">
        <v>201</v>
      </c>
      <c r="P485" s="23" t="s">
        <v>94</v>
      </c>
      <c r="Q485" s="23" t="s">
        <v>1440</v>
      </c>
      <c r="R485" s="23" t="n">
        <f aca="false">YEAR(A485)</f>
        <v>2023</v>
      </c>
      <c r="S485" s="23" t="n">
        <f aca="false">IF(R485=2026,1,0)</f>
        <v>0</v>
      </c>
      <c r="T485" s="23" t="n">
        <f aca="false">IF(OR(P485="Individual",P485="Committee",P485="Union/Association",P485="Aggregated Unitemized Receipts"),1,0)</f>
        <v>1</v>
      </c>
      <c r="U485" s="0" t="str">
        <f aca="false">UPPER(TRIM(E485))</f>
        <v>MA</v>
      </c>
      <c r="V485" s="23" t="n">
        <f aca="false">IF(U485="MA",1,0)</f>
        <v>1</v>
      </c>
      <c r="W485" s="23" t="n">
        <f aca="false">IF(OR(ISNUMBER(SEARCH("malden",G485)),ISNUMBER(SEARCH("malden",H485))),1,0)</f>
        <v>0</v>
      </c>
      <c r="X485" s="23" t="n">
        <f aca="false">IF(AND(TRIM(G485)="",TRIM(H485)=""),1,0)</f>
        <v>0</v>
      </c>
    </row>
    <row r="486" customFormat="false" ht="15" hidden="false" customHeight="false" outlineLevel="0" collapsed="false">
      <c r="A486" s="22" t="n">
        <v>45203</v>
      </c>
      <c r="B486" s="23" t="s">
        <v>171</v>
      </c>
      <c r="C486" s="23" t="s">
        <v>172</v>
      </c>
      <c r="D486" s="23" t="s">
        <v>98</v>
      </c>
      <c r="E486" s="23" t="s">
        <v>99</v>
      </c>
      <c r="F486" s="23" t="s">
        <v>100</v>
      </c>
      <c r="G486" s="23" t="s">
        <v>298</v>
      </c>
      <c r="H486" s="23" t="s">
        <v>1404</v>
      </c>
      <c r="J486" s="24" t="n">
        <v>25</v>
      </c>
      <c r="K486" s="0" t="n">
        <v>17795</v>
      </c>
      <c r="L486" s="23" t="s">
        <v>92</v>
      </c>
      <c r="M486" s="0" t="n">
        <v>3</v>
      </c>
      <c r="N486" s="23" t="s">
        <v>93</v>
      </c>
      <c r="O486" s="0" t="n">
        <v>201</v>
      </c>
      <c r="P486" s="23" t="s">
        <v>94</v>
      </c>
      <c r="Q486" s="23" t="s">
        <v>1440</v>
      </c>
      <c r="R486" s="23" t="n">
        <f aca="false">YEAR(A486)</f>
        <v>2023</v>
      </c>
      <c r="S486" s="23" t="n">
        <f aca="false">IF(R486=2026,1,0)</f>
        <v>0</v>
      </c>
      <c r="T486" s="23" t="n">
        <f aca="false">IF(OR(P486="Individual",P486="Committee",P486="Union/Association",P486="Aggregated Unitemized Receipts"),1,0)</f>
        <v>1</v>
      </c>
      <c r="U486" s="0" t="str">
        <f aca="false">UPPER(TRIM(E486))</f>
        <v>MA</v>
      </c>
      <c r="V486" s="23" t="n">
        <f aca="false">IF(U486="MA",1,0)</f>
        <v>1</v>
      </c>
      <c r="W486" s="23" t="n">
        <f aca="false">IF(OR(ISNUMBER(SEARCH("malden",G486)),ISNUMBER(SEARCH("malden",H486))),1,0)</f>
        <v>0</v>
      </c>
      <c r="X486" s="23" t="n">
        <f aca="false">IF(AND(TRIM(G486)="",TRIM(H486)=""),1,0)</f>
        <v>0</v>
      </c>
    </row>
    <row r="487" customFormat="false" ht="15" hidden="false" customHeight="false" outlineLevel="0" collapsed="false">
      <c r="A487" s="22" t="n">
        <v>45203</v>
      </c>
      <c r="B487" s="23" t="s">
        <v>323</v>
      </c>
      <c r="C487" s="23" t="s">
        <v>324</v>
      </c>
      <c r="D487" s="23" t="s">
        <v>98</v>
      </c>
      <c r="E487" s="23" t="s">
        <v>99</v>
      </c>
      <c r="F487" s="23" t="s">
        <v>100</v>
      </c>
      <c r="G487" s="23" t="s">
        <v>325</v>
      </c>
      <c r="H487" s="23" t="s">
        <v>326</v>
      </c>
      <c r="J487" s="24" t="n">
        <v>25</v>
      </c>
      <c r="K487" s="0" t="n">
        <v>17795</v>
      </c>
      <c r="L487" s="23" t="s">
        <v>92</v>
      </c>
      <c r="M487" s="0" t="n">
        <v>1</v>
      </c>
      <c r="N487" s="23" t="s">
        <v>182</v>
      </c>
      <c r="O487" s="0" t="n">
        <v>201</v>
      </c>
      <c r="P487" s="23" t="s">
        <v>94</v>
      </c>
      <c r="Q487" s="23" t="s">
        <v>1440</v>
      </c>
      <c r="R487" s="23" t="n">
        <f aca="false">YEAR(A487)</f>
        <v>2023</v>
      </c>
      <c r="S487" s="23" t="n">
        <f aca="false">IF(R487=2026,1,0)</f>
        <v>0</v>
      </c>
      <c r="T487" s="23" t="n">
        <f aca="false">IF(OR(P487="Individual",P487="Committee",P487="Union/Association",P487="Aggregated Unitemized Receipts"),1,0)</f>
        <v>1</v>
      </c>
      <c r="U487" s="0" t="str">
        <f aca="false">UPPER(TRIM(E487))</f>
        <v>MA</v>
      </c>
      <c r="V487" s="23" t="n">
        <f aca="false">IF(U487="MA",1,0)</f>
        <v>1</v>
      </c>
      <c r="W487" s="23" t="n">
        <f aca="false">IF(OR(ISNUMBER(SEARCH("malden",G487)),ISNUMBER(SEARCH("malden",H487))),1,0)</f>
        <v>0</v>
      </c>
      <c r="X487" s="23" t="n">
        <f aca="false">IF(AND(TRIM(G487)="",TRIM(H487)=""),1,0)</f>
        <v>0</v>
      </c>
    </row>
    <row r="488" customFormat="false" ht="15" hidden="false" customHeight="false" outlineLevel="0" collapsed="false">
      <c r="A488" s="22" t="n">
        <v>45189</v>
      </c>
      <c r="B488" s="23" t="s">
        <v>1347</v>
      </c>
      <c r="C488" s="23" t="s">
        <v>1348</v>
      </c>
      <c r="D488" s="23" t="s">
        <v>98</v>
      </c>
      <c r="E488" s="23" t="s">
        <v>99</v>
      </c>
      <c r="F488" s="23" t="s">
        <v>100</v>
      </c>
      <c r="G488" s="23" t="s">
        <v>1349</v>
      </c>
      <c r="H488" s="23" t="s">
        <v>1350</v>
      </c>
      <c r="J488" s="24" t="n">
        <v>25</v>
      </c>
      <c r="K488" s="0" t="n">
        <v>17795</v>
      </c>
      <c r="L488" s="23" t="s">
        <v>92</v>
      </c>
      <c r="M488" s="0" t="n">
        <v>3</v>
      </c>
      <c r="N488" s="23" t="s">
        <v>93</v>
      </c>
      <c r="O488" s="0" t="n">
        <v>201</v>
      </c>
      <c r="P488" s="23" t="s">
        <v>94</v>
      </c>
      <c r="Q488" s="23" t="s">
        <v>1483</v>
      </c>
      <c r="R488" s="23" t="n">
        <f aca="false">YEAR(A488)</f>
        <v>2023</v>
      </c>
      <c r="S488" s="23" t="n">
        <f aca="false">IF(R488=2026,1,0)</f>
        <v>0</v>
      </c>
      <c r="T488" s="23" t="n">
        <f aca="false">IF(OR(P488="Individual",P488="Committee",P488="Union/Association",P488="Aggregated Unitemized Receipts"),1,0)</f>
        <v>1</v>
      </c>
      <c r="U488" s="0" t="str">
        <f aca="false">UPPER(TRIM(E488))</f>
        <v>MA</v>
      </c>
      <c r="V488" s="23" t="n">
        <f aca="false">IF(U488="MA",1,0)</f>
        <v>1</v>
      </c>
      <c r="W488" s="23" t="n">
        <f aca="false">IF(OR(ISNUMBER(SEARCH("malden",G488)),ISNUMBER(SEARCH("malden",H488))),1,0)</f>
        <v>0</v>
      </c>
      <c r="X488" s="23" t="n">
        <f aca="false">IF(AND(TRIM(G488)="",TRIM(H488)=""),1,0)</f>
        <v>0</v>
      </c>
    </row>
    <row r="489" customFormat="false" ht="15" hidden="false" customHeight="false" outlineLevel="0" collapsed="false">
      <c r="A489" s="22" t="n">
        <v>45189</v>
      </c>
      <c r="B489" s="23" t="s">
        <v>1014</v>
      </c>
      <c r="C489" s="23" t="s">
        <v>1484</v>
      </c>
      <c r="D489" s="23" t="s">
        <v>413</v>
      </c>
      <c r="E489" s="23" t="s">
        <v>99</v>
      </c>
      <c r="F489" s="23" t="s">
        <v>503</v>
      </c>
      <c r="G489" s="23" t="s">
        <v>1485</v>
      </c>
      <c r="H489" s="23" t="s">
        <v>1486</v>
      </c>
      <c r="J489" s="24" t="n">
        <v>100</v>
      </c>
      <c r="K489" s="0" t="n">
        <v>17795</v>
      </c>
      <c r="L489" s="23" t="s">
        <v>92</v>
      </c>
      <c r="M489" s="0" t="n">
        <v>3</v>
      </c>
      <c r="N489" s="23" t="s">
        <v>93</v>
      </c>
      <c r="O489" s="0" t="n">
        <v>201</v>
      </c>
      <c r="P489" s="23" t="s">
        <v>94</v>
      </c>
      <c r="Q489" s="23" t="s">
        <v>1483</v>
      </c>
      <c r="R489" s="23" t="n">
        <f aca="false">YEAR(A489)</f>
        <v>2023</v>
      </c>
      <c r="S489" s="23" t="n">
        <f aca="false">IF(R489=2026,1,0)</f>
        <v>0</v>
      </c>
      <c r="T489" s="23" t="n">
        <f aca="false">IF(OR(P489="Individual",P489="Committee",P489="Union/Association",P489="Aggregated Unitemized Receipts"),1,0)</f>
        <v>1</v>
      </c>
      <c r="U489" s="0" t="str">
        <f aca="false">UPPER(TRIM(E489))</f>
        <v>MA</v>
      </c>
      <c r="V489" s="23" t="n">
        <f aca="false">IF(U489="MA",1,0)</f>
        <v>1</v>
      </c>
      <c r="W489" s="23" t="n">
        <f aca="false">IF(OR(ISNUMBER(SEARCH("malden",G489)),ISNUMBER(SEARCH("malden",H489))),1,0)</f>
        <v>0</v>
      </c>
      <c r="X489" s="23" t="n">
        <f aca="false">IF(AND(TRIM(G489)="",TRIM(H489)=""),1,0)</f>
        <v>0</v>
      </c>
    </row>
    <row r="490" customFormat="false" ht="15" hidden="false" customHeight="false" outlineLevel="0" collapsed="false">
      <c r="A490" s="22" t="n">
        <v>45189</v>
      </c>
      <c r="B490" s="23" t="s">
        <v>1246</v>
      </c>
      <c r="C490" s="23" t="s">
        <v>1247</v>
      </c>
      <c r="D490" s="23" t="s">
        <v>450</v>
      </c>
      <c r="E490" s="23" t="s">
        <v>99</v>
      </c>
      <c r="F490" s="23" t="s">
        <v>1164</v>
      </c>
      <c r="G490" s="23" t="s">
        <v>661</v>
      </c>
      <c r="H490" s="23" t="s">
        <v>1248</v>
      </c>
      <c r="J490" s="24" t="n">
        <v>250</v>
      </c>
      <c r="K490" s="0" t="n">
        <v>17795</v>
      </c>
      <c r="L490" s="23" t="s">
        <v>92</v>
      </c>
      <c r="M490" s="0" t="n">
        <v>3</v>
      </c>
      <c r="N490" s="23" t="s">
        <v>93</v>
      </c>
      <c r="O490" s="0" t="n">
        <v>201</v>
      </c>
      <c r="P490" s="23" t="s">
        <v>94</v>
      </c>
      <c r="Q490" s="23" t="s">
        <v>1483</v>
      </c>
      <c r="R490" s="23" t="n">
        <f aca="false">YEAR(A490)</f>
        <v>2023</v>
      </c>
      <c r="S490" s="23" t="n">
        <f aca="false">IF(R490=2026,1,0)</f>
        <v>0</v>
      </c>
      <c r="T490" s="23" t="n">
        <f aca="false">IF(OR(P490="Individual",P490="Committee",P490="Union/Association",P490="Aggregated Unitemized Receipts"),1,0)</f>
        <v>1</v>
      </c>
      <c r="U490" s="0" t="str">
        <f aca="false">UPPER(TRIM(E490))</f>
        <v>MA</v>
      </c>
      <c r="V490" s="23" t="n">
        <f aca="false">IF(U490="MA",1,0)</f>
        <v>1</v>
      </c>
      <c r="W490" s="23" t="n">
        <f aca="false">IF(OR(ISNUMBER(SEARCH("malden",G490)),ISNUMBER(SEARCH("malden",H490))),1,0)</f>
        <v>0</v>
      </c>
      <c r="X490" s="23" t="n">
        <f aca="false">IF(AND(TRIM(G490)="",TRIM(H490)=""),1,0)</f>
        <v>0</v>
      </c>
    </row>
    <row r="491" customFormat="false" ht="15" hidden="false" customHeight="false" outlineLevel="0" collapsed="false">
      <c r="A491" s="22" t="n">
        <v>45189</v>
      </c>
      <c r="B491" s="23" t="s">
        <v>1097</v>
      </c>
      <c r="C491" s="23" t="s">
        <v>1098</v>
      </c>
      <c r="D491" s="23" t="s">
        <v>333</v>
      </c>
      <c r="E491" s="23" t="s">
        <v>99</v>
      </c>
      <c r="F491" s="23" t="s">
        <v>334</v>
      </c>
      <c r="G491" s="23" t="s">
        <v>1487</v>
      </c>
      <c r="H491" s="23" t="s">
        <v>1488</v>
      </c>
      <c r="J491" s="24" t="n">
        <v>200</v>
      </c>
      <c r="K491" s="0" t="n">
        <v>17795</v>
      </c>
      <c r="L491" s="23" t="s">
        <v>92</v>
      </c>
      <c r="M491" s="0" t="n">
        <v>3</v>
      </c>
      <c r="N491" s="23" t="s">
        <v>93</v>
      </c>
      <c r="O491" s="0" t="n">
        <v>201</v>
      </c>
      <c r="P491" s="23" t="s">
        <v>94</v>
      </c>
      <c r="Q491" s="23" t="s">
        <v>1483</v>
      </c>
      <c r="R491" s="23" t="n">
        <f aca="false">YEAR(A491)</f>
        <v>2023</v>
      </c>
      <c r="S491" s="23" t="n">
        <f aca="false">IF(R491=2026,1,0)</f>
        <v>0</v>
      </c>
      <c r="T491" s="23" t="n">
        <f aca="false">IF(OR(P491="Individual",P491="Committee",P491="Union/Association",P491="Aggregated Unitemized Receipts"),1,0)</f>
        <v>1</v>
      </c>
      <c r="U491" s="0" t="str">
        <f aca="false">UPPER(TRIM(E491))</f>
        <v>MA</v>
      </c>
      <c r="V491" s="23" t="n">
        <f aca="false">IF(U491="MA",1,0)</f>
        <v>1</v>
      </c>
      <c r="W491" s="23" t="n">
        <f aca="false">IF(OR(ISNUMBER(SEARCH("malden",G491)),ISNUMBER(SEARCH("malden",H491))),1,0)</f>
        <v>0</v>
      </c>
      <c r="X491" s="23" t="n">
        <f aca="false">IF(AND(TRIM(G491)="",TRIM(H491)=""),1,0)</f>
        <v>0</v>
      </c>
    </row>
    <row r="492" customFormat="false" ht="15" hidden="false" customHeight="false" outlineLevel="0" collapsed="false">
      <c r="A492" s="22" t="n">
        <v>45189</v>
      </c>
      <c r="B492" s="23" t="s">
        <v>1005</v>
      </c>
      <c r="C492" s="23" t="s">
        <v>1006</v>
      </c>
      <c r="D492" s="23" t="s">
        <v>98</v>
      </c>
      <c r="E492" s="23" t="s">
        <v>99</v>
      </c>
      <c r="F492" s="23" t="s">
        <v>100</v>
      </c>
      <c r="G492" s="23" t="s">
        <v>298</v>
      </c>
      <c r="H492" s="23" t="s">
        <v>138</v>
      </c>
      <c r="J492" s="24" t="n">
        <v>50</v>
      </c>
      <c r="K492" s="0" t="n">
        <v>17795</v>
      </c>
      <c r="L492" s="23" t="s">
        <v>92</v>
      </c>
      <c r="M492" s="0" t="n">
        <v>3</v>
      </c>
      <c r="N492" s="23" t="s">
        <v>93</v>
      </c>
      <c r="O492" s="0" t="n">
        <v>201</v>
      </c>
      <c r="P492" s="23" t="s">
        <v>94</v>
      </c>
      <c r="Q492" s="23" t="s">
        <v>1483</v>
      </c>
      <c r="R492" s="23" t="n">
        <f aca="false">YEAR(A492)</f>
        <v>2023</v>
      </c>
      <c r="S492" s="23" t="n">
        <f aca="false">IF(R492=2026,1,0)</f>
        <v>0</v>
      </c>
      <c r="T492" s="23" t="n">
        <f aca="false">IF(OR(P492="Individual",P492="Committee",P492="Union/Association",P492="Aggregated Unitemized Receipts"),1,0)</f>
        <v>1</v>
      </c>
      <c r="U492" s="0" t="str">
        <f aca="false">UPPER(TRIM(E492))</f>
        <v>MA</v>
      </c>
      <c r="V492" s="23" t="n">
        <f aca="false">IF(U492="MA",1,0)</f>
        <v>1</v>
      </c>
      <c r="W492" s="23" t="n">
        <f aca="false">IF(OR(ISNUMBER(SEARCH("malden",G492)),ISNUMBER(SEARCH("malden",H492))),1,0)</f>
        <v>1</v>
      </c>
      <c r="X492" s="23" t="n">
        <f aca="false">IF(AND(TRIM(G492)="",TRIM(H492)=""),1,0)</f>
        <v>0</v>
      </c>
    </row>
    <row r="493" customFormat="false" ht="15" hidden="false" customHeight="false" outlineLevel="0" collapsed="false">
      <c r="A493" s="22" t="n">
        <v>45189</v>
      </c>
      <c r="B493" s="23" t="s">
        <v>1367</v>
      </c>
      <c r="C493" s="23" t="s">
        <v>1368</v>
      </c>
      <c r="D493" s="23" t="s">
        <v>98</v>
      </c>
      <c r="E493" s="23" t="s">
        <v>99</v>
      </c>
      <c r="F493" s="23" t="s">
        <v>100</v>
      </c>
      <c r="G493" s="23" t="s">
        <v>1369</v>
      </c>
      <c r="H493" s="23" t="s">
        <v>143</v>
      </c>
      <c r="J493" s="24" t="n">
        <v>25</v>
      </c>
      <c r="K493" s="0" t="n">
        <v>17795</v>
      </c>
      <c r="L493" s="23" t="s">
        <v>92</v>
      </c>
      <c r="M493" s="0" t="n">
        <v>3</v>
      </c>
      <c r="N493" s="23" t="s">
        <v>93</v>
      </c>
      <c r="O493" s="0" t="n">
        <v>201</v>
      </c>
      <c r="P493" s="23" t="s">
        <v>94</v>
      </c>
      <c r="Q493" s="23" t="s">
        <v>1483</v>
      </c>
      <c r="R493" s="23" t="n">
        <f aca="false">YEAR(A493)</f>
        <v>2023</v>
      </c>
      <c r="S493" s="23" t="n">
        <f aca="false">IF(R493=2026,1,0)</f>
        <v>0</v>
      </c>
      <c r="T493" s="23" t="n">
        <f aca="false">IF(OR(P493="Individual",P493="Committee",P493="Union/Association",P493="Aggregated Unitemized Receipts"),1,0)</f>
        <v>1</v>
      </c>
      <c r="U493" s="0" t="str">
        <f aca="false">UPPER(TRIM(E493))</f>
        <v>MA</v>
      </c>
      <c r="V493" s="23" t="n">
        <f aca="false">IF(U493="MA",1,0)</f>
        <v>1</v>
      </c>
      <c r="W493" s="23" t="n">
        <f aca="false">IF(OR(ISNUMBER(SEARCH("malden",G493)),ISNUMBER(SEARCH("malden",H493))),1,0)</f>
        <v>0</v>
      </c>
      <c r="X493" s="23" t="n">
        <f aca="false">IF(AND(TRIM(G493)="",TRIM(H493)=""),1,0)</f>
        <v>0</v>
      </c>
    </row>
    <row r="494" customFormat="false" ht="15" hidden="false" customHeight="false" outlineLevel="0" collapsed="false">
      <c r="A494" s="22" t="n">
        <v>45189</v>
      </c>
      <c r="B494" s="23" t="s">
        <v>1317</v>
      </c>
      <c r="C494" s="23" t="s">
        <v>820</v>
      </c>
      <c r="D494" s="23" t="s">
        <v>98</v>
      </c>
      <c r="E494" s="23" t="s">
        <v>99</v>
      </c>
      <c r="F494" s="23" t="s">
        <v>100</v>
      </c>
      <c r="G494" s="23" t="s">
        <v>821</v>
      </c>
      <c r="H494" s="23" t="s">
        <v>1318</v>
      </c>
      <c r="J494" s="24" t="n">
        <v>500</v>
      </c>
      <c r="K494" s="0" t="n">
        <v>17795</v>
      </c>
      <c r="L494" s="23" t="s">
        <v>92</v>
      </c>
      <c r="M494" s="0" t="n">
        <v>3</v>
      </c>
      <c r="N494" s="23" t="s">
        <v>93</v>
      </c>
      <c r="O494" s="0" t="n">
        <v>201</v>
      </c>
      <c r="P494" s="23" t="s">
        <v>94</v>
      </c>
      <c r="Q494" s="23" t="s">
        <v>1483</v>
      </c>
      <c r="R494" s="23" t="n">
        <f aca="false">YEAR(A494)</f>
        <v>2023</v>
      </c>
      <c r="S494" s="23" t="n">
        <f aca="false">IF(R494=2026,1,0)</f>
        <v>0</v>
      </c>
      <c r="T494" s="23" t="n">
        <f aca="false">IF(OR(P494="Individual",P494="Committee",P494="Union/Association",P494="Aggregated Unitemized Receipts"),1,0)</f>
        <v>1</v>
      </c>
      <c r="U494" s="0" t="str">
        <f aca="false">UPPER(TRIM(E494))</f>
        <v>MA</v>
      </c>
      <c r="V494" s="23" t="n">
        <f aca="false">IF(U494="MA",1,0)</f>
        <v>1</v>
      </c>
      <c r="W494" s="23" t="n">
        <f aca="false">IF(OR(ISNUMBER(SEARCH("malden",G494)),ISNUMBER(SEARCH("malden",H494))),1,0)</f>
        <v>0</v>
      </c>
      <c r="X494" s="23" t="n">
        <f aca="false">IF(AND(TRIM(G494)="",TRIM(H494)=""),1,0)</f>
        <v>0</v>
      </c>
    </row>
    <row r="495" customFormat="false" ht="15" hidden="false" customHeight="false" outlineLevel="0" collapsed="false">
      <c r="A495" s="22" t="n">
        <v>45184</v>
      </c>
      <c r="B495" s="23" t="s">
        <v>1352</v>
      </c>
      <c r="C495" s="23" t="s">
        <v>1353</v>
      </c>
      <c r="D495" s="23" t="s">
        <v>98</v>
      </c>
      <c r="E495" s="23" t="s">
        <v>99</v>
      </c>
      <c r="F495" s="23" t="s">
        <v>100</v>
      </c>
      <c r="G495" s="23" t="s">
        <v>1354</v>
      </c>
      <c r="H495" s="23" t="s">
        <v>1355</v>
      </c>
      <c r="J495" s="24" t="n">
        <v>25</v>
      </c>
      <c r="K495" s="0" t="n">
        <v>17795</v>
      </c>
      <c r="L495" s="23" t="s">
        <v>92</v>
      </c>
      <c r="M495" s="0" t="n">
        <v>3</v>
      </c>
      <c r="N495" s="23" t="s">
        <v>93</v>
      </c>
      <c r="O495" s="0" t="n">
        <v>201</v>
      </c>
      <c r="P495" s="23" t="s">
        <v>94</v>
      </c>
      <c r="Q495" s="23" t="s">
        <v>1489</v>
      </c>
      <c r="R495" s="23" t="n">
        <f aca="false">YEAR(A495)</f>
        <v>2023</v>
      </c>
      <c r="S495" s="23" t="n">
        <f aca="false">IF(R495=2026,1,0)</f>
        <v>0</v>
      </c>
      <c r="T495" s="23" t="n">
        <f aca="false">IF(OR(P495="Individual",P495="Committee",P495="Union/Association",P495="Aggregated Unitemized Receipts"),1,0)</f>
        <v>1</v>
      </c>
      <c r="U495" s="0" t="str">
        <f aca="false">UPPER(TRIM(E495))</f>
        <v>MA</v>
      </c>
      <c r="V495" s="23" t="n">
        <f aca="false">IF(U495="MA",1,0)</f>
        <v>1</v>
      </c>
      <c r="W495" s="23" t="n">
        <f aca="false">IF(OR(ISNUMBER(SEARCH("malden",G495)),ISNUMBER(SEARCH("malden",H495))),1,0)</f>
        <v>0</v>
      </c>
      <c r="X495" s="23" t="n">
        <f aca="false">IF(AND(TRIM(G495)="",TRIM(H495)=""),1,0)</f>
        <v>0</v>
      </c>
    </row>
    <row r="496" customFormat="false" ht="15" hidden="false" customHeight="false" outlineLevel="0" collapsed="false">
      <c r="A496" s="22" t="n">
        <v>45184</v>
      </c>
      <c r="B496" s="23" t="s">
        <v>1490</v>
      </c>
      <c r="C496" s="23" t="s">
        <v>1491</v>
      </c>
      <c r="D496" s="23" t="s">
        <v>1492</v>
      </c>
      <c r="E496" s="23" t="s">
        <v>99</v>
      </c>
      <c r="F496" s="23" t="s">
        <v>1493</v>
      </c>
      <c r="G496" s="23" t="s">
        <v>1494</v>
      </c>
      <c r="H496" s="23" t="s">
        <v>455</v>
      </c>
      <c r="J496" s="24" t="n">
        <v>50</v>
      </c>
      <c r="K496" s="0" t="n">
        <v>17795</v>
      </c>
      <c r="L496" s="23" t="s">
        <v>92</v>
      </c>
      <c r="M496" s="0" t="n">
        <v>3</v>
      </c>
      <c r="N496" s="23" t="s">
        <v>93</v>
      </c>
      <c r="O496" s="0" t="n">
        <v>201</v>
      </c>
      <c r="P496" s="23" t="s">
        <v>94</v>
      </c>
      <c r="Q496" s="23" t="s">
        <v>1489</v>
      </c>
      <c r="R496" s="23" t="n">
        <f aca="false">YEAR(A496)</f>
        <v>2023</v>
      </c>
      <c r="S496" s="23" t="n">
        <f aca="false">IF(R496=2026,1,0)</f>
        <v>0</v>
      </c>
      <c r="T496" s="23" t="n">
        <f aca="false">IF(OR(P496="Individual",P496="Committee",P496="Union/Association",P496="Aggregated Unitemized Receipts"),1,0)</f>
        <v>1</v>
      </c>
      <c r="U496" s="0" t="str">
        <f aca="false">UPPER(TRIM(E496))</f>
        <v>MA</v>
      </c>
      <c r="V496" s="23" t="n">
        <f aca="false">IF(U496="MA",1,0)</f>
        <v>1</v>
      </c>
      <c r="W496" s="23" t="n">
        <f aca="false">IF(OR(ISNUMBER(SEARCH("malden",G496)),ISNUMBER(SEARCH("malden",H496))),1,0)</f>
        <v>0</v>
      </c>
      <c r="X496" s="23" t="n">
        <f aca="false">IF(AND(TRIM(G496)="",TRIM(H496)=""),1,0)</f>
        <v>0</v>
      </c>
    </row>
    <row r="497" customFormat="false" ht="15" hidden="false" customHeight="false" outlineLevel="0" collapsed="false">
      <c r="A497" s="22" t="n">
        <v>45184</v>
      </c>
      <c r="B497" s="23" t="s">
        <v>1495</v>
      </c>
      <c r="C497" s="23" t="s">
        <v>1496</v>
      </c>
      <c r="D497" s="23" t="s">
        <v>1497</v>
      </c>
      <c r="E497" s="23" t="s">
        <v>99</v>
      </c>
      <c r="F497" s="23" t="s">
        <v>1498</v>
      </c>
      <c r="I497" s="23" t="s">
        <v>1499</v>
      </c>
      <c r="J497" s="24" t="n">
        <v>500</v>
      </c>
      <c r="K497" s="0" t="n">
        <v>17795</v>
      </c>
      <c r="L497" s="23" t="s">
        <v>92</v>
      </c>
      <c r="M497" s="0" t="n">
        <v>1</v>
      </c>
      <c r="N497" s="23" t="s">
        <v>182</v>
      </c>
      <c r="O497" s="0" t="n">
        <v>203</v>
      </c>
      <c r="P497" s="23" t="s">
        <v>765</v>
      </c>
      <c r="Q497" s="23" t="s">
        <v>1489</v>
      </c>
      <c r="R497" s="23" t="n">
        <f aca="false">YEAR(A497)</f>
        <v>2023</v>
      </c>
      <c r="S497" s="23" t="n">
        <f aca="false">IF(R497=2026,1,0)</f>
        <v>0</v>
      </c>
      <c r="T497" s="23" t="n">
        <f aca="false">IF(OR(P497="Individual",P497="Committee",P497="Union/Association",P497="Aggregated Unitemized Receipts"),1,0)</f>
        <v>1</v>
      </c>
      <c r="U497" s="0" t="str">
        <f aca="false">UPPER(TRIM(E497))</f>
        <v>MA</v>
      </c>
      <c r="V497" s="23" t="n">
        <f aca="false">IF(U497="MA",1,0)</f>
        <v>1</v>
      </c>
      <c r="W497" s="23" t="n">
        <f aca="false">IF(OR(ISNUMBER(SEARCH("malden",G497)),ISNUMBER(SEARCH("malden",H497))),1,0)</f>
        <v>0</v>
      </c>
      <c r="X497" s="23" t="n">
        <f aca="false">IF(AND(TRIM(G497)="",TRIM(H497)=""),1,0)</f>
        <v>1</v>
      </c>
    </row>
    <row r="498" customFormat="false" ht="15" hidden="false" customHeight="false" outlineLevel="0" collapsed="false">
      <c r="A498" s="22" t="n">
        <v>45184</v>
      </c>
      <c r="B498" s="23" t="s">
        <v>1110</v>
      </c>
      <c r="C498" s="23" t="s">
        <v>1111</v>
      </c>
      <c r="D498" s="23" t="s">
        <v>1112</v>
      </c>
      <c r="E498" s="23" t="s">
        <v>1113</v>
      </c>
      <c r="F498" s="23" t="s">
        <v>1114</v>
      </c>
      <c r="G498" s="23" t="s">
        <v>1212</v>
      </c>
      <c r="H498" s="23" t="s">
        <v>1213</v>
      </c>
      <c r="J498" s="24" t="n">
        <v>250</v>
      </c>
      <c r="K498" s="0" t="n">
        <v>17795</v>
      </c>
      <c r="L498" s="23" t="s">
        <v>92</v>
      </c>
      <c r="M498" s="0" t="n">
        <v>3</v>
      </c>
      <c r="N498" s="23" t="s">
        <v>93</v>
      </c>
      <c r="O498" s="0" t="n">
        <v>201</v>
      </c>
      <c r="P498" s="23" t="s">
        <v>94</v>
      </c>
      <c r="Q498" s="23" t="s">
        <v>1489</v>
      </c>
      <c r="R498" s="23" t="n">
        <f aca="false">YEAR(A498)</f>
        <v>2023</v>
      </c>
      <c r="S498" s="23" t="n">
        <f aca="false">IF(R498=2026,1,0)</f>
        <v>0</v>
      </c>
      <c r="T498" s="23" t="n">
        <f aca="false">IF(OR(P498="Individual",P498="Committee",P498="Union/Association",P498="Aggregated Unitemized Receipts"),1,0)</f>
        <v>1</v>
      </c>
      <c r="U498" s="0" t="str">
        <f aca="false">UPPER(TRIM(E498))</f>
        <v>NJ</v>
      </c>
      <c r="V498" s="23" t="n">
        <f aca="false">IF(U498="MA",1,0)</f>
        <v>0</v>
      </c>
      <c r="W498" s="23" t="n">
        <f aca="false">IF(OR(ISNUMBER(SEARCH("malden",G498)),ISNUMBER(SEARCH("malden",H498))),1,0)</f>
        <v>0</v>
      </c>
      <c r="X498" s="23" t="n">
        <f aca="false">IF(AND(TRIM(G498)="",TRIM(H498)=""),1,0)</f>
        <v>0</v>
      </c>
    </row>
    <row r="499" customFormat="false" ht="15" hidden="false" customHeight="false" outlineLevel="0" collapsed="false">
      <c r="A499" s="22" t="n">
        <v>45184</v>
      </c>
      <c r="B499" s="23" t="s">
        <v>1119</v>
      </c>
      <c r="C499" s="23" t="s">
        <v>1500</v>
      </c>
      <c r="D499" s="23" t="s">
        <v>1112</v>
      </c>
      <c r="E499" s="23" t="s">
        <v>1113</v>
      </c>
      <c r="F499" s="23" t="s">
        <v>1114</v>
      </c>
      <c r="G499" s="23" t="s">
        <v>1501</v>
      </c>
      <c r="H499" s="23" t="s">
        <v>1502</v>
      </c>
      <c r="J499" s="24" t="n">
        <v>250</v>
      </c>
      <c r="K499" s="0" t="n">
        <v>17795</v>
      </c>
      <c r="L499" s="23" t="s">
        <v>92</v>
      </c>
      <c r="M499" s="0" t="n">
        <v>3</v>
      </c>
      <c r="N499" s="23" t="s">
        <v>93</v>
      </c>
      <c r="O499" s="0" t="n">
        <v>201</v>
      </c>
      <c r="P499" s="23" t="s">
        <v>94</v>
      </c>
      <c r="Q499" s="23" t="s">
        <v>1489</v>
      </c>
      <c r="R499" s="23" t="n">
        <f aca="false">YEAR(A499)</f>
        <v>2023</v>
      </c>
      <c r="S499" s="23" t="n">
        <f aca="false">IF(R499=2026,1,0)</f>
        <v>0</v>
      </c>
      <c r="T499" s="23" t="n">
        <f aca="false">IF(OR(P499="Individual",P499="Committee",P499="Union/Association",P499="Aggregated Unitemized Receipts"),1,0)</f>
        <v>1</v>
      </c>
      <c r="U499" s="0" t="str">
        <f aca="false">UPPER(TRIM(E499))</f>
        <v>NJ</v>
      </c>
      <c r="V499" s="23" t="n">
        <f aca="false">IF(U499="MA",1,0)</f>
        <v>0</v>
      </c>
      <c r="W499" s="23" t="n">
        <f aca="false">IF(OR(ISNUMBER(SEARCH("malden",G499)),ISNUMBER(SEARCH("malden",H499))),1,0)</f>
        <v>0</v>
      </c>
      <c r="X499" s="23" t="n">
        <f aca="false">IF(AND(TRIM(G499)="",TRIM(H499)=""),1,0)</f>
        <v>0</v>
      </c>
    </row>
    <row r="500" customFormat="false" ht="15" hidden="false" customHeight="false" outlineLevel="0" collapsed="false">
      <c r="A500" s="22" t="n">
        <v>45174</v>
      </c>
      <c r="B500" s="23" t="s">
        <v>566</v>
      </c>
      <c r="C500" s="23" t="s">
        <v>567</v>
      </c>
      <c r="D500" s="23" t="s">
        <v>98</v>
      </c>
      <c r="E500" s="23" t="s">
        <v>99</v>
      </c>
      <c r="F500" s="23" t="s">
        <v>100</v>
      </c>
      <c r="G500" s="23" t="s">
        <v>174</v>
      </c>
      <c r="J500" s="24" t="n">
        <v>100</v>
      </c>
      <c r="K500" s="0" t="n">
        <v>17795</v>
      </c>
      <c r="L500" s="23" t="s">
        <v>92</v>
      </c>
      <c r="M500" s="0" t="n">
        <v>1</v>
      </c>
      <c r="N500" s="23" t="s">
        <v>182</v>
      </c>
      <c r="O500" s="0" t="n">
        <v>201</v>
      </c>
      <c r="P500" s="23" t="s">
        <v>94</v>
      </c>
      <c r="Q500" s="23" t="s">
        <v>1503</v>
      </c>
      <c r="R500" s="23" t="n">
        <f aca="false">YEAR(A500)</f>
        <v>2023</v>
      </c>
      <c r="S500" s="23" t="n">
        <f aca="false">IF(R500=2026,1,0)</f>
        <v>0</v>
      </c>
      <c r="T500" s="23" t="n">
        <f aca="false">IF(OR(P500="Individual",P500="Committee",P500="Union/Association",P500="Aggregated Unitemized Receipts"),1,0)</f>
        <v>1</v>
      </c>
      <c r="U500" s="0" t="str">
        <f aca="false">UPPER(TRIM(E500))</f>
        <v>MA</v>
      </c>
      <c r="V500" s="23" t="n">
        <f aca="false">IF(U500="MA",1,0)</f>
        <v>1</v>
      </c>
      <c r="W500" s="23" t="n">
        <f aca="false">IF(OR(ISNUMBER(SEARCH("malden",G500)),ISNUMBER(SEARCH("malden",H500))),1,0)</f>
        <v>0</v>
      </c>
      <c r="X500" s="23" t="n">
        <f aca="false">IF(AND(TRIM(G500)="",TRIM(H500)=""),1,0)</f>
        <v>0</v>
      </c>
    </row>
    <row r="501" customFormat="false" ht="15" hidden="false" customHeight="false" outlineLevel="0" collapsed="false">
      <c r="A501" s="22" t="n">
        <v>45174</v>
      </c>
      <c r="B501" s="23" t="s">
        <v>1155</v>
      </c>
      <c r="C501" s="23" t="s">
        <v>1156</v>
      </c>
      <c r="D501" s="23" t="s">
        <v>1157</v>
      </c>
      <c r="E501" s="23" t="s">
        <v>99</v>
      </c>
      <c r="F501" s="23" t="s">
        <v>1158</v>
      </c>
      <c r="G501" s="23" t="s">
        <v>744</v>
      </c>
      <c r="H501" s="23" t="s">
        <v>143</v>
      </c>
      <c r="J501" s="24" t="n">
        <v>50</v>
      </c>
      <c r="K501" s="0" t="n">
        <v>17795</v>
      </c>
      <c r="L501" s="23" t="s">
        <v>92</v>
      </c>
      <c r="M501" s="0" t="n">
        <v>1</v>
      </c>
      <c r="N501" s="23" t="s">
        <v>182</v>
      </c>
      <c r="O501" s="0" t="n">
        <v>201</v>
      </c>
      <c r="P501" s="23" t="s">
        <v>94</v>
      </c>
      <c r="Q501" s="23" t="s">
        <v>1503</v>
      </c>
      <c r="R501" s="23" t="n">
        <f aca="false">YEAR(A501)</f>
        <v>2023</v>
      </c>
      <c r="S501" s="23" t="n">
        <f aca="false">IF(R501=2026,1,0)</f>
        <v>0</v>
      </c>
      <c r="T501" s="23" t="n">
        <f aca="false">IF(OR(P501="Individual",P501="Committee",P501="Union/Association",P501="Aggregated Unitemized Receipts"),1,0)</f>
        <v>1</v>
      </c>
      <c r="U501" s="0" t="str">
        <f aca="false">UPPER(TRIM(E501))</f>
        <v>MA</v>
      </c>
      <c r="V501" s="23" t="n">
        <f aca="false">IF(U501="MA",1,0)</f>
        <v>1</v>
      </c>
      <c r="W501" s="23" t="n">
        <f aca="false">IF(OR(ISNUMBER(SEARCH("malden",G501)),ISNUMBER(SEARCH("malden",H501))),1,0)</f>
        <v>0</v>
      </c>
      <c r="X501" s="23" t="n">
        <f aca="false">IF(AND(TRIM(G501)="",TRIM(H501)=""),1,0)</f>
        <v>0</v>
      </c>
    </row>
    <row r="502" customFormat="false" ht="15" hidden="false" customHeight="false" outlineLevel="0" collapsed="false">
      <c r="A502" s="22" t="n">
        <v>45169</v>
      </c>
      <c r="B502" s="23" t="s">
        <v>1367</v>
      </c>
      <c r="C502" s="23" t="s">
        <v>1368</v>
      </c>
      <c r="D502" s="23" t="s">
        <v>98</v>
      </c>
      <c r="E502" s="23" t="s">
        <v>99</v>
      </c>
      <c r="F502" s="23" t="s">
        <v>100</v>
      </c>
      <c r="G502" s="23" t="s">
        <v>1369</v>
      </c>
      <c r="H502" s="23" t="s">
        <v>143</v>
      </c>
      <c r="J502" s="24" t="n">
        <v>25</v>
      </c>
      <c r="K502" s="0" t="n">
        <v>17795</v>
      </c>
      <c r="L502" s="23" t="s">
        <v>92</v>
      </c>
      <c r="M502" s="0" t="n">
        <v>3</v>
      </c>
      <c r="N502" s="23" t="s">
        <v>93</v>
      </c>
      <c r="O502" s="0" t="n">
        <v>201</v>
      </c>
      <c r="P502" s="23" t="s">
        <v>94</v>
      </c>
      <c r="Q502" s="23" t="s">
        <v>1504</v>
      </c>
      <c r="R502" s="23" t="n">
        <f aca="false">YEAR(A502)</f>
        <v>2023</v>
      </c>
      <c r="S502" s="23" t="n">
        <f aca="false">IF(R502=2026,1,0)</f>
        <v>0</v>
      </c>
      <c r="T502" s="23" t="n">
        <f aca="false">IF(OR(P502="Individual",P502="Committee",P502="Union/Association",P502="Aggregated Unitemized Receipts"),1,0)</f>
        <v>1</v>
      </c>
      <c r="U502" s="0" t="str">
        <f aca="false">UPPER(TRIM(E502))</f>
        <v>MA</v>
      </c>
      <c r="V502" s="23" t="n">
        <f aca="false">IF(U502="MA",1,0)</f>
        <v>1</v>
      </c>
      <c r="W502" s="23" t="n">
        <f aca="false">IF(OR(ISNUMBER(SEARCH("malden",G502)),ISNUMBER(SEARCH("malden",H502))),1,0)</f>
        <v>0</v>
      </c>
      <c r="X502" s="23" t="n">
        <f aca="false">IF(AND(TRIM(G502)="",TRIM(H502)=""),1,0)</f>
        <v>0</v>
      </c>
    </row>
    <row r="503" customFormat="false" ht="15" hidden="false" customHeight="false" outlineLevel="0" collapsed="false">
      <c r="A503" s="22" t="n">
        <v>45153</v>
      </c>
      <c r="B503" s="23" t="s">
        <v>1505</v>
      </c>
      <c r="C503" s="23" t="s">
        <v>169</v>
      </c>
      <c r="D503" s="23" t="s">
        <v>98</v>
      </c>
      <c r="E503" s="23" t="s">
        <v>99</v>
      </c>
      <c r="G503" s="23" t="s">
        <v>166</v>
      </c>
      <c r="H503" s="23" t="s">
        <v>970</v>
      </c>
      <c r="J503" s="24" t="n">
        <v>400</v>
      </c>
      <c r="K503" s="0" t="n">
        <v>17795</v>
      </c>
      <c r="L503" s="23" t="s">
        <v>92</v>
      </c>
      <c r="M503" s="0" t="n">
        <v>3</v>
      </c>
      <c r="N503" s="23" t="s">
        <v>93</v>
      </c>
      <c r="O503" s="0" t="n">
        <v>201</v>
      </c>
      <c r="P503" s="23" t="s">
        <v>94</v>
      </c>
      <c r="Q503" s="23" t="s">
        <v>1506</v>
      </c>
      <c r="R503" s="23" t="n">
        <f aca="false">YEAR(A503)</f>
        <v>2023</v>
      </c>
      <c r="S503" s="23" t="n">
        <f aca="false">IF(R503=2026,1,0)</f>
        <v>0</v>
      </c>
      <c r="T503" s="23" t="n">
        <f aca="false">IF(OR(P503="Individual",P503="Committee",P503="Union/Association",P503="Aggregated Unitemized Receipts"),1,0)</f>
        <v>1</v>
      </c>
      <c r="U503" s="0" t="str">
        <f aca="false">UPPER(TRIM(E503))</f>
        <v>MA</v>
      </c>
      <c r="V503" s="23" t="n">
        <f aca="false">IF(U503="MA",1,0)</f>
        <v>1</v>
      </c>
      <c r="W503" s="23" t="n">
        <f aca="false">IF(OR(ISNUMBER(SEARCH("malden",G503)),ISNUMBER(SEARCH("malden",H503))),1,0)</f>
        <v>0</v>
      </c>
      <c r="X503" s="23" t="n">
        <f aca="false">IF(AND(TRIM(G503)="",TRIM(H503)=""),1,0)</f>
        <v>0</v>
      </c>
    </row>
    <row r="504" customFormat="false" ht="15" hidden="false" customHeight="false" outlineLevel="0" collapsed="false">
      <c r="A504" s="22" t="n">
        <v>45153</v>
      </c>
      <c r="B504" s="23" t="s">
        <v>852</v>
      </c>
      <c r="C504" s="23" t="s">
        <v>1507</v>
      </c>
      <c r="D504" s="23" t="s">
        <v>295</v>
      </c>
      <c r="E504" s="23" t="s">
        <v>296</v>
      </c>
      <c r="F504" s="23" t="s">
        <v>511</v>
      </c>
      <c r="G504" s="23" t="s">
        <v>237</v>
      </c>
      <c r="H504" s="23" t="s">
        <v>1508</v>
      </c>
      <c r="J504" s="24" t="n">
        <v>750</v>
      </c>
      <c r="K504" s="0" t="n">
        <v>17795</v>
      </c>
      <c r="L504" s="23" t="s">
        <v>92</v>
      </c>
      <c r="M504" s="0" t="n">
        <v>3</v>
      </c>
      <c r="N504" s="23" t="s">
        <v>93</v>
      </c>
      <c r="O504" s="0" t="n">
        <v>201</v>
      </c>
      <c r="P504" s="23" t="s">
        <v>94</v>
      </c>
      <c r="Q504" s="23" t="s">
        <v>1506</v>
      </c>
      <c r="R504" s="23" t="n">
        <f aca="false">YEAR(A504)</f>
        <v>2023</v>
      </c>
      <c r="S504" s="23" t="n">
        <f aca="false">IF(R504=2026,1,0)</f>
        <v>0</v>
      </c>
      <c r="T504" s="23" t="n">
        <f aca="false">IF(OR(P504="Individual",P504="Committee",P504="Union/Association",P504="Aggregated Unitemized Receipts"),1,0)</f>
        <v>1</v>
      </c>
      <c r="U504" s="0" t="str">
        <f aca="false">UPPER(TRIM(E504))</f>
        <v>DC</v>
      </c>
      <c r="V504" s="23" t="n">
        <f aca="false">IF(U504="MA",1,0)</f>
        <v>0</v>
      </c>
      <c r="W504" s="23" t="n">
        <f aca="false">IF(OR(ISNUMBER(SEARCH("malden",G504)),ISNUMBER(SEARCH("malden",H504))),1,0)</f>
        <v>0</v>
      </c>
      <c r="X504" s="23" t="n">
        <f aca="false">IF(AND(TRIM(G504)="",TRIM(H504)=""),1,0)</f>
        <v>0</v>
      </c>
    </row>
    <row r="505" customFormat="false" ht="15" hidden="false" customHeight="false" outlineLevel="0" collapsed="false">
      <c r="A505" s="22" t="n">
        <v>45143</v>
      </c>
      <c r="B505" s="23" t="s">
        <v>1509</v>
      </c>
      <c r="C505" s="23" t="s">
        <v>1510</v>
      </c>
      <c r="D505" s="23" t="s">
        <v>1511</v>
      </c>
      <c r="E505" s="23" t="s">
        <v>99</v>
      </c>
      <c r="F505" s="23" t="s">
        <v>1512</v>
      </c>
      <c r="G505" s="23" t="s">
        <v>91</v>
      </c>
      <c r="H505" s="23" t="s">
        <v>91</v>
      </c>
      <c r="J505" s="24" t="n">
        <v>250</v>
      </c>
      <c r="K505" s="0" t="n">
        <v>17795</v>
      </c>
      <c r="L505" s="23" t="s">
        <v>92</v>
      </c>
      <c r="M505" s="0" t="n">
        <v>3</v>
      </c>
      <c r="N505" s="23" t="s">
        <v>93</v>
      </c>
      <c r="O505" s="0" t="n">
        <v>201</v>
      </c>
      <c r="P505" s="23" t="s">
        <v>94</v>
      </c>
      <c r="Q505" s="23" t="s">
        <v>1513</v>
      </c>
      <c r="R505" s="23" t="n">
        <f aca="false">YEAR(A505)</f>
        <v>2023</v>
      </c>
      <c r="S505" s="23" t="n">
        <f aca="false">IF(R505=2026,1,0)</f>
        <v>0</v>
      </c>
      <c r="T505" s="23" t="n">
        <f aca="false">IF(OR(P505="Individual",P505="Committee",P505="Union/Association",P505="Aggregated Unitemized Receipts"),1,0)</f>
        <v>1</v>
      </c>
      <c r="U505" s="0" t="str">
        <f aca="false">UPPER(TRIM(E505))</f>
        <v>MA</v>
      </c>
      <c r="V505" s="23" t="n">
        <f aca="false">IF(U505="MA",1,0)</f>
        <v>1</v>
      </c>
      <c r="W505" s="23" t="n">
        <f aca="false">IF(OR(ISNUMBER(SEARCH("malden",G505)),ISNUMBER(SEARCH("malden",H505))),1,0)</f>
        <v>0</v>
      </c>
      <c r="X505" s="23" t="n">
        <f aca="false">IF(AND(TRIM(G505)="",TRIM(H505)=""),1,0)</f>
        <v>0</v>
      </c>
    </row>
    <row r="506" customFormat="false" ht="15" hidden="false" customHeight="false" outlineLevel="0" collapsed="false">
      <c r="A506" s="22" t="n">
        <v>45143</v>
      </c>
      <c r="B506" s="23" t="s">
        <v>1352</v>
      </c>
      <c r="C506" s="23" t="s">
        <v>1353</v>
      </c>
      <c r="D506" s="23" t="s">
        <v>98</v>
      </c>
      <c r="E506" s="23" t="s">
        <v>99</v>
      </c>
      <c r="F506" s="23" t="s">
        <v>100</v>
      </c>
      <c r="G506" s="23" t="s">
        <v>1354</v>
      </c>
      <c r="H506" s="23" t="s">
        <v>1355</v>
      </c>
      <c r="J506" s="24" t="n">
        <v>25</v>
      </c>
      <c r="K506" s="0" t="n">
        <v>17795</v>
      </c>
      <c r="L506" s="23" t="s">
        <v>92</v>
      </c>
      <c r="M506" s="0" t="n">
        <v>3</v>
      </c>
      <c r="N506" s="23" t="s">
        <v>93</v>
      </c>
      <c r="O506" s="0" t="n">
        <v>201</v>
      </c>
      <c r="P506" s="23" t="s">
        <v>94</v>
      </c>
      <c r="Q506" s="23" t="s">
        <v>1513</v>
      </c>
      <c r="R506" s="23" t="n">
        <f aca="false">YEAR(A506)</f>
        <v>2023</v>
      </c>
      <c r="S506" s="23" t="n">
        <f aca="false">IF(R506=2026,1,0)</f>
        <v>0</v>
      </c>
      <c r="T506" s="23" t="n">
        <f aca="false">IF(OR(P506="Individual",P506="Committee",P506="Union/Association",P506="Aggregated Unitemized Receipts"),1,0)</f>
        <v>1</v>
      </c>
      <c r="U506" s="0" t="str">
        <f aca="false">UPPER(TRIM(E506))</f>
        <v>MA</v>
      </c>
      <c r="V506" s="23" t="n">
        <f aca="false">IF(U506="MA",1,0)</f>
        <v>1</v>
      </c>
      <c r="W506" s="23" t="n">
        <f aca="false">IF(OR(ISNUMBER(SEARCH("malden",G506)),ISNUMBER(SEARCH("malden",H506))),1,0)</f>
        <v>0</v>
      </c>
      <c r="X506" s="23" t="n">
        <f aca="false">IF(AND(TRIM(G506)="",TRIM(H506)=""),1,0)</f>
        <v>0</v>
      </c>
    </row>
    <row r="507" customFormat="false" ht="15" hidden="false" customHeight="false" outlineLevel="0" collapsed="false">
      <c r="A507" s="22" t="n">
        <v>45143</v>
      </c>
      <c r="B507" s="23" t="s">
        <v>1340</v>
      </c>
      <c r="C507" s="23" t="s">
        <v>1341</v>
      </c>
      <c r="D507" s="23" t="s">
        <v>593</v>
      </c>
      <c r="E507" s="23" t="s">
        <v>270</v>
      </c>
      <c r="F507" s="23" t="s">
        <v>808</v>
      </c>
      <c r="G507" s="23" t="s">
        <v>91</v>
      </c>
      <c r="J507" s="24" t="n">
        <v>25</v>
      </c>
      <c r="K507" s="0" t="n">
        <v>17795</v>
      </c>
      <c r="L507" s="23" t="s">
        <v>92</v>
      </c>
      <c r="M507" s="0" t="n">
        <v>3</v>
      </c>
      <c r="N507" s="23" t="s">
        <v>93</v>
      </c>
      <c r="O507" s="0" t="n">
        <v>201</v>
      </c>
      <c r="P507" s="23" t="s">
        <v>94</v>
      </c>
      <c r="Q507" s="23" t="s">
        <v>1513</v>
      </c>
      <c r="R507" s="23" t="n">
        <f aca="false">YEAR(A507)</f>
        <v>2023</v>
      </c>
      <c r="S507" s="23" t="n">
        <f aca="false">IF(R507=2026,1,0)</f>
        <v>0</v>
      </c>
      <c r="T507" s="23" t="n">
        <f aca="false">IF(OR(P507="Individual",P507="Committee",P507="Union/Association",P507="Aggregated Unitemized Receipts"),1,0)</f>
        <v>1</v>
      </c>
      <c r="U507" s="0" t="str">
        <f aca="false">UPPER(TRIM(E507))</f>
        <v>OH</v>
      </c>
      <c r="V507" s="23" t="n">
        <f aca="false">IF(U507="MA",1,0)</f>
        <v>0</v>
      </c>
      <c r="W507" s="23" t="n">
        <f aca="false">IF(OR(ISNUMBER(SEARCH("malden",G507)),ISNUMBER(SEARCH("malden",H507))),1,0)</f>
        <v>0</v>
      </c>
      <c r="X507" s="23" t="n">
        <f aca="false">IF(AND(TRIM(G507)="",TRIM(H507)=""),1,0)</f>
        <v>0</v>
      </c>
    </row>
    <row r="508" customFormat="false" ht="15" hidden="false" customHeight="false" outlineLevel="0" collapsed="false">
      <c r="A508" s="22" t="n">
        <v>45143</v>
      </c>
      <c r="B508" s="23" t="s">
        <v>560</v>
      </c>
      <c r="C508" s="23" t="s">
        <v>561</v>
      </c>
      <c r="D508" s="23" t="s">
        <v>562</v>
      </c>
      <c r="E508" s="23" t="s">
        <v>257</v>
      </c>
      <c r="F508" s="23" t="s">
        <v>1514</v>
      </c>
      <c r="G508" s="23" t="s">
        <v>564</v>
      </c>
      <c r="H508" s="23" t="s">
        <v>1515</v>
      </c>
      <c r="J508" s="24" t="n">
        <v>100</v>
      </c>
      <c r="K508" s="0" t="n">
        <v>17795</v>
      </c>
      <c r="L508" s="23" t="s">
        <v>92</v>
      </c>
      <c r="M508" s="0" t="n">
        <v>3</v>
      </c>
      <c r="N508" s="23" t="s">
        <v>93</v>
      </c>
      <c r="O508" s="0" t="n">
        <v>201</v>
      </c>
      <c r="P508" s="23" t="s">
        <v>94</v>
      </c>
      <c r="Q508" s="23" t="s">
        <v>1513</v>
      </c>
      <c r="R508" s="23" t="n">
        <f aca="false">YEAR(A508)</f>
        <v>2023</v>
      </c>
      <c r="S508" s="23" t="n">
        <f aca="false">IF(R508=2026,1,0)</f>
        <v>0</v>
      </c>
      <c r="T508" s="23" t="n">
        <f aca="false">IF(OR(P508="Individual",P508="Committee",P508="Union/Association",P508="Aggregated Unitemized Receipts"),1,0)</f>
        <v>1</v>
      </c>
      <c r="U508" s="0" t="str">
        <f aca="false">UPPER(TRIM(E508))</f>
        <v>CA</v>
      </c>
      <c r="V508" s="23" t="n">
        <f aca="false">IF(U508="MA",1,0)</f>
        <v>0</v>
      </c>
      <c r="W508" s="23" t="n">
        <f aca="false">IF(OR(ISNUMBER(SEARCH("malden",G508)),ISNUMBER(SEARCH("malden",H508))),1,0)</f>
        <v>0</v>
      </c>
      <c r="X508" s="23" t="n">
        <f aca="false">IF(AND(TRIM(G508)="",TRIM(H508)=""),1,0)</f>
        <v>0</v>
      </c>
    </row>
    <row r="509" customFormat="false" ht="15" hidden="false" customHeight="false" outlineLevel="0" collapsed="false">
      <c r="A509" s="22" t="n">
        <v>45128</v>
      </c>
      <c r="B509" s="23" t="s">
        <v>1352</v>
      </c>
      <c r="C509" s="23" t="s">
        <v>1353</v>
      </c>
      <c r="D509" s="23" t="s">
        <v>98</v>
      </c>
      <c r="E509" s="23" t="s">
        <v>99</v>
      </c>
      <c r="F509" s="23" t="s">
        <v>100</v>
      </c>
      <c r="G509" s="23" t="s">
        <v>1354</v>
      </c>
      <c r="H509" s="23" t="s">
        <v>1355</v>
      </c>
      <c r="J509" s="24" t="n">
        <v>25</v>
      </c>
      <c r="K509" s="0" t="n">
        <v>17795</v>
      </c>
      <c r="L509" s="23" t="s">
        <v>92</v>
      </c>
      <c r="M509" s="0" t="n">
        <v>3</v>
      </c>
      <c r="N509" s="23" t="s">
        <v>93</v>
      </c>
      <c r="O509" s="0" t="n">
        <v>201</v>
      </c>
      <c r="P509" s="23" t="s">
        <v>94</v>
      </c>
      <c r="Q509" s="23" t="s">
        <v>1516</v>
      </c>
      <c r="R509" s="23" t="n">
        <f aca="false">YEAR(A509)</f>
        <v>2023</v>
      </c>
      <c r="S509" s="23" t="n">
        <f aca="false">IF(R509=2026,1,0)</f>
        <v>0</v>
      </c>
      <c r="T509" s="23" t="n">
        <f aca="false">IF(OR(P509="Individual",P509="Committee",P509="Union/Association",P509="Aggregated Unitemized Receipts"),1,0)</f>
        <v>1</v>
      </c>
      <c r="U509" s="0" t="str">
        <f aca="false">UPPER(TRIM(E509))</f>
        <v>MA</v>
      </c>
      <c r="V509" s="23" t="n">
        <f aca="false">IF(U509="MA",1,0)</f>
        <v>1</v>
      </c>
      <c r="W509" s="23" t="n">
        <f aca="false">IF(OR(ISNUMBER(SEARCH("malden",G509)),ISNUMBER(SEARCH("malden",H509))),1,0)</f>
        <v>0</v>
      </c>
      <c r="X509" s="23" t="n">
        <f aca="false">IF(AND(TRIM(G509)="",TRIM(H509)=""),1,0)</f>
        <v>0</v>
      </c>
    </row>
    <row r="510" customFormat="false" ht="15" hidden="false" customHeight="false" outlineLevel="0" collapsed="false">
      <c r="A510" s="22" t="n">
        <v>45128</v>
      </c>
      <c r="B510" s="23" t="s">
        <v>913</v>
      </c>
      <c r="C510" s="23" t="s">
        <v>914</v>
      </c>
      <c r="D510" s="23" t="s">
        <v>98</v>
      </c>
      <c r="E510" s="23" t="s">
        <v>99</v>
      </c>
      <c r="F510" s="23" t="s">
        <v>100</v>
      </c>
      <c r="G510" s="23" t="s">
        <v>915</v>
      </c>
      <c r="H510" s="23" t="s">
        <v>174</v>
      </c>
      <c r="J510" s="24" t="n">
        <v>46</v>
      </c>
      <c r="K510" s="0" t="n">
        <v>17795</v>
      </c>
      <c r="L510" s="23" t="s">
        <v>92</v>
      </c>
      <c r="M510" s="0" t="n">
        <v>3</v>
      </c>
      <c r="N510" s="23" t="s">
        <v>93</v>
      </c>
      <c r="O510" s="0" t="n">
        <v>201</v>
      </c>
      <c r="P510" s="23" t="s">
        <v>94</v>
      </c>
      <c r="Q510" s="23" t="s">
        <v>1516</v>
      </c>
      <c r="R510" s="23" t="n">
        <f aca="false">YEAR(A510)</f>
        <v>2023</v>
      </c>
      <c r="S510" s="23" t="n">
        <f aca="false">IF(R510=2026,1,0)</f>
        <v>0</v>
      </c>
      <c r="T510" s="23" t="n">
        <f aca="false">IF(OR(P510="Individual",P510="Committee",P510="Union/Association",P510="Aggregated Unitemized Receipts"),1,0)</f>
        <v>1</v>
      </c>
      <c r="U510" s="0" t="str">
        <f aca="false">UPPER(TRIM(E510))</f>
        <v>MA</v>
      </c>
      <c r="V510" s="23" t="n">
        <f aca="false">IF(U510="MA",1,0)</f>
        <v>1</v>
      </c>
      <c r="W510" s="23" t="n">
        <f aca="false">IF(OR(ISNUMBER(SEARCH("malden",G510)),ISNUMBER(SEARCH("malden",H510))),1,0)</f>
        <v>0</v>
      </c>
      <c r="X510" s="23" t="n">
        <f aca="false">IF(AND(TRIM(G510)="",TRIM(H510)=""),1,0)</f>
        <v>0</v>
      </c>
    </row>
    <row r="511" customFormat="false" ht="15" hidden="false" customHeight="false" outlineLevel="0" collapsed="false">
      <c r="A511" s="22" t="n">
        <v>45128</v>
      </c>
      <c r="B511" s="23" t="s">
        <v>1292</v>
      </c>
      <c r="C511" s="23" t="s">
        <v>1293</v>
      </c>
      <c r="D511" s="23" t="s">
        <v>1294</v>
      </c>
      <c r="E511" s="23" t="s">
        <v>99</v>
      </c>
      <c r="F511" s="23" t="s">
        <v>1295</v>
      </c>
      <c r="G511" s="23" t="s">
        <v>924</v>
      </c>
      <c r="H511" s="23" t="s">
        <v>138</v>
      </c>
      <c r="J511" s="24" t="n">
        <v>100</v>
      </c>
      <c r="K511" s="0" t="n">
        <v>17795</v>
      </c>
      <c r="L511" s="23" t="s">
        <v>92</v>
      </c>
      <c r="M511" s="0" t="n">
        <v>3</v>
      </c>
      <c r="N511" s="23" t="s">
        <v>93</v>
      </c>
      <c r="O511" s="0" t="n">
        <v>201</v>
      </c>
      <c r="P511" s="23" t="s">
        <v>94</v>
      </c>
      <c r="Q511" s="23" t="s">
        <v>1516</v>
      </c>
      <c r="R511" s="23" t="n">
        <f aca="false">YEAR(A511)</f>
        <v>2023</v>
      </c>
      <c r="S511" s="23" t="n">
        <f aca="false">IF(R511=2026,1,0)</f>
        <v>0</v>
      </c>
      <c r="T511" s="23" t="n">
        <f aca="false">IF(OR(P511="Individual",P511="Committee",P511="Union/Association",P511="Aggregated Unitemized Receipts"),1,0)</f>
        <v>1</v>
      </c>
      <c r="U511" s="0" t="str">
        <f aca="false">UPPER(TRIM(E511))</f>
        <v>MA</v>
      </c>
      <c r="V511" s="23" t="n">
        <f aca="false">IF(U511="MA",1,0)</f>
        <v>1</v>
      </c>
      <c r="W511" s="23" t="n">
        <f aca="false">IF(OR(ISNUMBER(SEARCH("malden",G511)),ISNUMBER(SEARCH("malden",H511))),1,0)</f>
        <v>1</v>
      </c>
      <c r="X511" s="23" t="n">
        <f aca="false">IF(AND(TRIM(G511)="",TRIM(H511)=""),1,0)</f>
        <v>0</v>
      </c>
    </row>
    <row r="512" customFormat="false" ht="15" hidden="false" customHeight="false" outlineLevel="0" collapsed="false">
      <c r="A512" s="22" t="n">
        <v>45128</v>
      </c>
      <c r="B512" s="23" t="s">
        <v>1517</v>
      </c>
      <c r="C512" s="23" t="s">
        <v>1518</v>
      </c>
      <c r="D512" s="23" t="s">
        <v>98</v>
      </c>
      <c r="E512" s="23" t="s">
        <v>99</v>
      </c>
      <c r="F512" s="23" t="s">
        <v>100</v>
      </c>
      <c r="G512" s="23" t="s">
        <v>200</v>
      </c>
      <c r="H512" s="23" t="s">
        <v>1519</v>
      </c>
      <c r="J512" s="24" t="n">
        <v>250</v>
      </c>
      <c r="K512" s="0" t="n">
        <v>17795</v>
      </c>
      <c r="L512" s="23" t="s">
        <v>92</v>
      </c>
      <c r="M512" s="0" t="n">
        <v>3</v>
      </c>
      <c r="N512" s="23" t="s">
        <v>93</v>
      </c>
      <c r="O512" s="0" t="n">
        <v>201</v>
      </c>
      <c r="P512" s="23" t="s">
        <v>94</v>
      </c>
      <c r="Q512" s="23" t="s">
        <v>1516</v>
      </c>
      <c r="R512" s="23" t="n">
        <f aca="false">YEAR(A512)</f>
        <v>2023</v>
      </c>
      <c r="S512" s="23" t="n">
        <f aca="false">IF(R512=2026,1,0)</f>
        <v>0</v>
      </c>
      <c r="T512" s="23" t="n">
        <f aca="false">IF(OR(P512="Individual",P512="Committee",P512="Union/Association",P512="Aggregated Unitemized Receipts"),1,0)</f>
        <v>1</v>
      </c>
      <c r="U512" s="0" t="str">
        <f aca="false">UPPER(TRIM(E512))</f>
        <v>MA</v>
      </c>
      <c r="V512" s="23" t="n">
        <f aca="false">IF(U512="MA",1,0)</f>
        <v>1</v>
      </c>
      <c r="W512" s="23" t="n">
        <f aca="false">IF(OR(ISNUMBER(SEARCH("malden",G512)),ISNUMBER(SEARCH("malden",H512))),1,0)</f>
        <v>0</v>
      </c>
      <c r="X512" s="23" t="n">
        <f aca="false">IF(AND(TRIM(G512)="",TRIM(H512)=""),1,0)</f>
        <v>0</v>
      </c>
    </row>
    <row r="513" customFormat="false" ht="15" hidden="false" customHeight="false" outlineLevel="0" collapsed="false">
      <c r="A513" s="22" t="n">
        <v>45128</v>
      </c>
      <c r="B513" s="23" t="s">
        <v>1232</v>
      </c>
      <c r="C513" s="23" t="s">
        <v>1520</v>
      </c>
      <c r="D513" s="23" t="s">
        <v>1521</v>
      </c>
      <c r="E513" s="23" t="s">
        <v>1235</v>
      </c>
      <c r="F513" s="23" t="s">
        <v>1522</v>
      </c>
      <c r="G513" s="23" t="s">
        <v>1523</v>
      </c>
      <c r="H513" s="23" t="s">
        <v>654</v>
      </c>
      <c r="J513" s="24" t="n">
        <v>100</v>
      </c>
      <c r="K513" s="0" t="n">
        <v>17795</v>
      </c>
      <c r="L513" s="23" t="s">
        <v>92</v>
      </c>
      <c r="M513" s="0" t="n">
        <v>3</v>
      </c>
      <c r="N513" s="23" t="s">
        <v>93</v>
      </c>
      <c r="O513" s="0" t="n">
        <v>201</v>
      </c>
      <c r="P513" s="23" t="s">
        <v>94</v>
      </c>
      <c r="Q513" s="23" t="s">
        <v>1516</v>
      </c>
      <c r="R513" s="23" t="n">
        <f aca="false">YEAR(A513)</f>
        <v>2023</v>
      </c>
      <c r="S513" s="23" t="n">
        <f aca="false">IF(R513=2026,1,0)</f>
        <v>0</v>
      </c>
      <c r="T513" s="23" t="n">
        <f aca="false">IF(OR(P513="Individual",P513="Committee",P513="Union/Association",P513="Aggregated Unitemized Receipts"),1,0)</f>
        <v>1</v>
      </c>
      <c r="U513" s="0" t="str">
        <f aca="false">UPPER(TRIM(E513))</f>
        <v>MS</v>
      </c>
      <c r="V513" s="23" t="n">
        <f aca="false">IF(U513="MA",1,0)</f>
        <v>0</v>
      </c>
      <c r="W513" s="23" t="n">
        <f aca="false">IF(OR(ISNUMBER(SEARCH("malden",G513)),ISNUMBER(SEARCH("malden",H513))),1,0)</f>
        <v>0</v>
      </c>
      <c r="X513" s="23" t="n">
        <f aca="false">IF(AND(TRIM(G513)="",TRIM(H513)=""),1,0)</f>
        <v>0</v>
      </c>
    </row>
    <row r="514" customFormat="false" ht="15" hidden="false" customHeight="false" outlineLevel="0" collapsed="false">
      <c r="A514" s="22" t="n">
        <v>45128</v>
      </c>
      <c r="B514" s="23" t="s">
        <v>1367</v>
      </c>
      <c r="C514" s="23" t="s">
        <v>1368</v>
      </c>
      <c r="D514" s="23" t="s">
        <v>98</v>
      </c>
      <c r="E514" s="23" t="s">
        <v>99</v>
      </c>
      <c r="F514" s="23" t="s">
        <v>100</v>
      </c>
      <c r="G514" s="23" t="s">
        <v>1369</v>
      </c>
      <c r="H514" s="23" t="s">
        <v>143</v>
      </c>
      <c r="J514" s="24" t="n">
        <v>25</v>
      </c>
      <c r="K514" s="0" t="n">
        <v>17795</v>
      </c>
      <c r="L514" s="23" t="s">
        <v>92</v>
      </c>
      <c r="M514" s="0" t="n">
        <v>3</v>
      </c>
      <c r="N514" s="23" t="s">
        <v>93</v>
      </c>
      <c r="O514" s="0" t="n">
        <v>201</v>
      </c>
      <c r="P514" s="23" t="s">
        <v>94</v>
      </c>
      <c r="Q514" s="23" t="s">
        <v>1516</v>
      </c>
      <c r="R514" s="23" t="n">
        <f aca="false">YEAR(A514)</f>
        <v>2023</v>
      </c>
      <c r="S514" s="23" t="n">
        <f aca="false">IF(R514=2026,1,0)</f>
        <v>0</v>
      </c>
      <c r="T514" s="23" t="n">
        <f aca="false">IF(OR(P514="Individual",P514="Committee",P514="Union/Association",P514="Aggregated Unitemized Receipts"),1,0)</f>
        <v>1</v>
      </c>
      <c r="U514" s="0" t="str">
        <f aca="false">UPPER(TRIM(E514))</f>
        <v>MA</v>
      </c>
      <c r="V514" s="23" t="n">
        <f aca="false">IF(U514="MA",1,0)</f>
        <v>1</v>
      </c>
      <c r="W514" s="23" t="n">
        <f aca="false">IF(OR(ISNUMBER(SEARCH("malden",G514)),ISNUMBER(SEARCH("malden",H514))),1,0)</f>
        <v>0</v>
      </c>
      <c r="X514" s="23" t="n">
        <f aca="false">IF(AND(TRIM(G514)="",TRIM(H514)=""),1,0)</f>
        <v>0</v>
      </c>
    </row>
    <row r="515" customFormat="false" ht="15" hidden="false" customHeight="false" outlineLevel="0" collapsed="false">
      <c r="A515" s="22" t="n">
        <v>45128</v>
      </c>
      <c r="B515" s="23" t="s">
        <v>207</v>
      </c>
      <c r="C515" s="23" t="s">
        <v>208</v>
      </c>
      <c r="D515" s="23" t="s">
        <v>98</v>
      </c>
      <c r="E515" s="23" t="s">
        <v>99</v>
      </c>
      <c r="F515" s="23" t="s">
        <v>100</v>
      </c>
      <c r="G515" s="23" t="s">
        <v>209</v>
      </c>
      <c r="H515" s="23" t="s">
        <v>210</v>
      </c>
      <c r="J515" s="24" t="n">
        <v>100</v>
      </c>
      <c r="K515" s="0" t="n">
        <v>17795</v>
      </c>
      <c r="L515" s="23" t="s">
        <v>92</v>
      </c>
      <c r="M515" s="0" t="n">
        <v>3</v>
      </c>
      <c r="N515" s="23" t="s">
        <v>93</v>
      </c>
      <c r="O515" s="0" t="n">
        <v>201</v>
      </c>
      <c r="P515" s="23" t="s">
        <v>94</v>
      </c>
      <c r="Q515" s="23" t="s">
        <v>1516</v>
      </c>
      <c r="R515" s="23" t="n">
        <f aca="false">YEAR(A515)</f>
        <v>2023</v>
      </c>
      <c r="S515" s="23" t="n">
        <f aca="false">IF(R515=2026,1,0)</f>
        <v>0</v>
      </c>
      <c r="T515" s="23" t="n">
        <f aca="false">IF(OR(P515="Individual",P515="Committee",P515="Union/Association",P515="Aggregated Unitemized Receipts"),1,0)</f>
        <v>1</v>
      </c>
      <c r="U515" s="0" t="str">
        <f aca="false">UPPER(TRIM(E515))</f>
        <v>MA</v>
      </c>
      <c r="V515" s="23" t="n">
        <f aca="false">IF(U515="MA",1,0)</f>
        <v>1</v>
      </c>
      <c r="W515" s="23" t="n">
        <f aca="false">IF(OR(ISNUMBER(SEARCH("malden",G515)),ISNUMBER(SEARCH("malden",H515))),1,0)</f>
        <v>0</v>
      </c>
      <c r="X515" s="23" t="n">
        <f aca="false">IF(AND(TRIM(G515)="",TRIM(H515)=""),1,0)</f>
        <v>0</v>
      </c>
    </row>
    <row r="516" customFormat="false" ht="15" hidden="false" customHeight="false" outlineLevel="0" collapsed="false">
      <c r="A516" s="22" t="n">
        <v>45107</v>
      </c>
      <c r="B516" s="23" t="s">
        <v>1524</v>
      </c>
      <c r="C516" s="23" t="s">
        <v>1525</v>
      </c>
      <c r="D516" s="23" t="s">
        <v>98</v>
      </c>
      <c r="E516" s="23" t="s">
        <v>99</v>
      </c>
      <c r="F516" s="23" t="s">
        <v>100</v>
      </c>
      <c r="G516" s="23" t="s">
        <v>174</v>
      </c>
      <c r="H516" s="23" t="s">
        <v>174</v>
      </c>
      <c r="J516" s="24" t="n">
        <v>100</v>
      </c>
      <c r="K516" s="0" t="n">
        <v>17795</v>
      </c>
      <c r="L516" s="23" t="s">
        <v>92</v>
      </c>
      <c r="M516" s="0" t="n">
        <v>1</v>
      </c>
      <c r="N516" s="23" t="s">
        <v>182</v>
      </c>
      <c r="O516" s="0" t="n">
        <v>201</v>
      </c>
      <c r="P516" s="23" t="s">
        <v>94</v>
      </c>
      <c r="Q516" s="23" t="s">
        <v>1526</v>
      </c>
      <c r="R516" s="23" t="n">
        <f aca="false">YEAR(A516)</f>
        <v>2023</v>
      </c>
      <c r="S516" s="23" t="n">
        <f aca="false">IF(R516=2026,1,0)</f>
        <v>0</v>
      </c>
      <c r="T516" s="23" t="n">
        <f aca="false">IF(OR(P516="Individual",P516="Committee",P516="Union/Association",P516="Aggregated Unitemized Receipts"),1,0)</f>
        <v>1</v>
      </c>
      <c r="U516" s="0" t="str">
        <f aca="false">UPPER(TRIM(E516))</f>
        <v>MA</v>
      </c>
      <c r="V516" s="23" t="n">
        <f aca="false">IF(U516="MA",1,0)</f>
        <v>1</v>
      </c>
      <c r="W516" s="23" t="n">
        <f aca="false">IF(OR(ISNUMBER(SEARCH("malden",G516)),ISNUMBER(SEARCH("malden",H516))),1,0)</f>
        <v>0</v>
      </c>
      <c r="X516" s="23" t="n">
        <f aca="false">IF(AND(TRIM(G516)="",TRIM(H516)=""),1,0)</f>
        <v>0</v>
      </c>
    </row>
    <row r="517" customFormat="false" ht="15" hidden="false" customHeight="false" outlineLevel="0" collapsed="false">
      <c r="A517" s="22" t="n">
        <v>45105</v>
      </c>
      <c r="B517" s="23" t="s">
        <v>1527</v>
      </c>
      <c r="C517" s="23" t="s">
        <v>1528</v>
      </c>
      <c r="D517" s="23" t="s">
        <v>98</v>
      </c>
      <c r="E517" s="23" t="s">
        <v>99</v>
      </c>
      <c r="F517" s="23" t="s">
        <v>100</v>
      </c>
      <c r="J517" s="24" t="n">
        <v>20</v>
      </c>
      <c r="K517" s="0" t="n">
        <v>17795</v>
      </c>
      <c r="L517" s="23" t="s">
        <v>92</v>
      </c>
      <c r="M517" s="0" t="n">
        <v>1</v>
      </c>
      <c r="N517" s="23" t="s">
        <v>182</v>
      </c>
      <c r="O517" s="0" t="n">
        <v>201</v>
      </c>
      <c r="P517" s="23" t="s">
        <v>94</v>
      </c>
      <c r="Q517" s="23" t="s">
        <v>1529</v>
      </c>
      <c r="R517" s="23" t="n">
        <f aca="false">YEAR(A517)</f>
        <v>2023</v>
      </c>
      <c r="S517" s="23" t="n">
        <f aca="false">IF(R517=2026,1,0)</f>
        <v>0</v>
      </c>
      <c r="T517" s="23" t="n">
        <f aca="false">IF(OR(P517="Individual",P517="Committee",P517="Union/Association",P517="Aggregated Unitemized Receipts"),1,0)</f>
        <v>1</v>
      </c>
      <c r="U517" s="0" t="str">
        <f aca="false">UPPER(TRIM(E517))</f>
        <v>MA</v>
      </c>
      <c r="V517" s="23" t="n">
        <f aca="false">IF(U517="MA",1,0)</f>
        <v>1</v>
      </c>
      <c r="W517" s="23" t="n">
        <f aca="false">IF(OR(ISNUMBER(SEARCH("malden",G517)),ISNUMBER(SEARCH("malden",H517))),1,0)</f>
        <v>0</v>
      </c>
      <c r="X517" s="23" t="n">
        <f aca="false">IF(AND(TRIM(G517)="",TRIM(H517)=""),1,0)</f>
        <v>1</v>
      </c>
    </row>
    <row r="518" customFormat="false" ht="15" hidden="false" customHeight="false" outlineLevel="0" collapsed="false">
      <c r="A518" s="22" t="n">
        <v>45095</v>
      </c>
      <c r="B518" s="23" t="s">
        <v>1176</v>
      </c>
      <c r="C518" s="23" t="s">
        <v>636</v>
      </c>
      <c r="D518" s="23" t="s">
        <v>98</v>
      </c>
      <c r="E518" s="23" t="s">
        <v>99</v>
      </c>
      <c r="F518" s="23" t="s">
        <v>100</v>
      </c>
      <c r="G518" s="23" t="s">
        <v>1274</v>
      </c>
      <c r="H518" s="23" t="s">
        <v>1275</v>
      </c>
      <c r="J518" s="24" t="n">
        <v>100</v>
      </c>
      <c r="K518" s="0" t="n">
        <v>17795</v>
      </c>
      <c r="L518" s="23" t="s">
        <v>92</v>
      </c>
      <c r="M518" s="0" t="n">
        <v>3</v>
      </c>
      <c r="N518" s="23" t="s">
        <v>93</v>
      </c>
      <c r="O518" s="0" t="n">
        <v>201</v>
      </c>
      <c r="P518" s="23" t="s">
        <v>94</v>
      </c>
      <c r="Q518" s="23" t="s">
        <v>1530</v>
      </c>
      <c r="R518" s="23" t="n">
        <f aca="false">YEAR(A518)</f>
        <v>2023</v>
      </c>
      <c r="S518" s="23" t="n">
        <f aca="false">IF(R518=2026,1,0)</f>
        <v>0</v>
      </c>
      <c r="T518" s="23" t="n">
        <f aca="false">IF(OR(P518="Individual",P518="Committee",P518="Union/Association",P518="Aggregated Unitemized Receipts"),1,0)</f>
        <v>1</v>
      </c>
      <c r="U518" s="0" t="str">
        <f aca="false">UPPER(TRIM(E518))</f>
        <v>MA</v>
      </c>
      <c r="V518" s="23" t="n">
        <f aca="false">IF(U518="MA",1,0)</f>
        <v>1</v>
      </c>
      <c r="W518" s="23" t="n">
        <f aca="false">IF(OR(ISNUMBER(SEARCH("malden",G518)),ISNUMBER(SEARCH("malden",H518))),1,0)</f>
        <v>0</v>
      </c>
      <c r="X518" s="23" t="n">
        <f aca="false">IF(AND(TRIM(G518)="",TRIM(H518)=""),1,0)</f>
        <v>0</v>
      </c>
    </row>
    <row r="519" customFormat="false" ht="15" hidden="false" customHeight="false" outlineLevel="0" collapsed="false">
      <c r="A519" s="22" t="n">
        <v>45095</v>
      </c>
      <c r="B519" s="23" t="s">
        <v>1531</v>
      </c>
      <c r="C519" s="23" t="s">
        <v>1532</v>
      </c>
      <c r="D519" s="23" t="s">
        <v>98</v>
      </c>
      <c r="E519" s="23" t="s">
        <v>99</v>
      </c>
      <c r="F519" s="23" t="s">
        <v>100</v>
      </c>
      <c r="G519" s="23" t="s">
        <v>1533</v>
      </c>
      <c r="H519" s="23" t="s">
        <v>1534</v>
      </c>
      <c r="J519" s="24" t="n">
        <v>100</v>
      </c>
      <c r="K519" s="0" t="n">
        <v>17795</v>
      </c>
      <c r="L519" s="23" t="s">
        <v>92</v>
      </c>
      <c r="M519" s="0" t="n">
        <v>3</v>
      </c>
      <c r="N519" s="23" t="s">
        <v>93</v>
      </c>
      <c r="O519" s="0" t="n">
        <v>201</v>
      </c>
      <c r="P519" s="23" t="s">
        <v>94</v>
      </c>
      <c r="Q519" s="23" t="s">
        <v>1530</v>
      </c>
      <c r="R519" s="23" t="n">
        <f aca="false">YEAR(A519)</f>
        <v>2023</v>
      </c>
      <c r="S519" s="23" t="n">
        <f aca="false">IF(R519=2026,1,0)</f>
        <v>0</v>
      </c>
      <c r="T519" s="23" t="n">
        <f aca="false">IF(OR(P519="Individual",P519="Committee",P519="Union/Association",P519="Aggregated Unitemized Receipts"),1,0)</f>
        <v>1</v>
      </c>
      <c r="U519" s="0" t="str">
        <f aca="false">UPPER(TRIM(E519))</f>
        <v>MA</v>
      </c>
      <c r="V519" s="23" t="n">
        <f aca="false">IF(U519="MA",1,0)</f>
        <v>1</v>
      </c>
      <c r="W519" s="23" t="n">
        <f aca="false">IF(OR(ISNUMBER(SEARCH("malden",G519)),ISNUMBER(SEARCH("malden",H519))),1,0)</f>
        <v>0</v>
      </c>
      <c r="X519" s="23" t="n">
        <f aca="false">IF(AND(TRIM(G519)="",TRIM(H519)=""),1,0)</f>
        <v>0</v>
      </c>
    </row>
    <row r="520" customFormat="false" ht="15" hidden="false" customHeight="false" outlineLevel="0" collapsed="false">
      <c r="A520" s="22" t="n">
        <v>45095</v>
      </c>
      <c r="B520" s="23" t="s">
        <v>1180</v>
      </c>
      <c r="C520" s="23" t="s">
        <v>1535</v>
      </c>
      <c r="D520" s="23" t="s">
        <v>450</v>
      </c>
      <c r="E520" s="23" t="s">
        <v>99</v>
      </c>
      <c r="F520" s="23" t="s">
        <v>1536</v>
      </c>
      <c r="G520" s="23" t="s">
        <v>454</v>
      </c>
      <c r="H520" s="23" t="s">
        <v>455</v>
      </c>
      <c r="J520" s="24" t="n">
        <v>23</v>
      </c>
      <c r="K520" s="0" t="n">
        <v>17795</v>
      </c>
      <c r="L520" s="23" t="s">
        <v>92</v>
      </c>
      <c r="M520" s="0" t="n">
        <v>3</v>
      </c>
      <c r="N520" s="23" t="s">
        <v>93</v>
      </c>
      <c r="O520" s="0" t="n">
        <v>201</v>
      </c>
      <c r="P520" s="23" t="s">
        <v>94</v>
      </c>
      <c r="Q520" s="23" t="s">
        <v>1530</v>
      </c>
      <c r="R520" s="23" t="n">
        <f aca="false">YEAR(A520)</f>
        <v>2023</v>
      </c>
      <c r="S520" s="23" t="n">
        <f aca="false">IF(R520=2026,1,0)</f>
        <v>0</v>
      </c>
      <c r="T520" s="23" t="n">
        <f aca="false">IF(OR(P520="Individual",P520="Committee",P520="Union/Association",P520="Aggregated Unitemized Receipts"),1,0)</f>
        <v>1</v>
      </c>
      <c r="U520" s="0" t="str">
        <f aca="false">UPPER(TRIM(E520))</f>
        <v>MA</v>
      </c>
      <c r="V520" s="23" t="n">
        <f aca="false">IF(U520="MA",1,0)</f>
        <v>1</v>
      </c>
      <c r="W520" s="23" t="n">
        <f aca="false">IF(OR(ISNUMBER(SEARCH("malden",G520)),ISNUMBER(SEARCH("malden",H520))),1,0)</f>
        <v>0</v>
      </c>
      <c r="X520" s="23" t="n">
        <f aca="false">IF(AND(TRIM(G520)="",TRIM(H520)=""),1,0)</f>
        <v>0</v>
      </c>
    </row>
    <row r="521" customFormat="false" ht="15" hidden="false" customHeight="false" outlineLevel="0" collapsed="false">
      <c r="A521" s="22" t="n">
        <v>45095</v>
      </c>
      <c r="B521" s="23" t="s">
        <v>1537</v>
      </c>
      <c r="C521" s="23" t="s">
        <v>1538</v>
      </c>
      <c r="D521" s="23" t="s">
        <v>1539</v>
      </c>
      <c r="E521" s="23" t="s">
        <v>1113</v>
      </c>
      <c r="F521" s="23" t="s">
        <v>1540</v>
      </c>
      <c r="G521" s="23" t="s">
        <v>166</v>
      </c>
      <c r="H521" s="23" t="s">
        <v>1541</v>
      </c>
      <c r="J521" s="24" t="n">
        <v>100</v>
      </c>
      <c r="K521" s="0" t="n">
        <v>17795</v>
      </c>
      <c r="L521" s="23" t="s">
        <v>92</v>
      </c>
      <c r="M521" s="0" t="n">
        <v>3</v>
      </c>
      <c r="N521" s="23" t="s">
        <v>93</v>
      </c>
      <c r="O521" s="0" t="n">
        <v>201</v>
      </c>
      <c r="P521" s="23" t="s">
        <v>94</v>
      </c>
      <c r="Q521" s="23" t="s">
        <v>1530</v>
      </c>
      <c r="R521" s="23" t="n">
        <f aca="false">YEAR(A521)</f>
        <v>2023</v>
      </c>
      <c r="S521" s="23" t="n">
        <f aca="false">IF(R521=2026,1,0)</f>
        <v>0</v>
      </c>
      <c r="T521" s="23" t="n">
        <f aca="false">IF(OR(P521="Individual",P521="Committee",P521="Union/Association",P521="Aggregated Unitemized Receipts"),1,0)</f>
        <v>1</v>
      </c>
      <c r="U521" s="0" t="str">
        <f aca="false">UPPER(TRIM(E521))</f>
        <v>NJ</v>
      </c>
      <c r="V521" s="23" t="n">
        <f aca="false">IF(U521="MA",1,0)</f>
        <v>0</v>
      </c>
      <c r="W521" s="23" t="n">
        <f aca="false">IF(OR(ISNUMBER(SEARCH("malden",G521)),ISNUMBER(SEARCH("malden",H521))),1,0)</f>
        <v>0</v>
      </c>
      <c r="X521" s="23" t="n">
        <f aca="false">IF(AND(TRIM(G521)="",TRIM(H521)=""),1,0)</f>
        <v>0</v>
      </c>
    </row>
    <row r="522" customFormat="false" ht="15" hidden="false" customHeight="false" outlineLevel="0" collapsed="false">
      <c r="A522" s="22" t="n">
        <v>45095</v>
      </c>
      <c r="B522" s="23" t="s">
        <v>895</v>
      </c>
      <c r="C522" s="23" t="s">
        <v>896</v>
      </c>
      <c r="D522" s="23" t="s">
        <v>98</v>
      </c>
      <c r="E522" s="23" t="s">
        <v>99</v>
      </c>
      <c r="F522" s="23" t="s">
        <v>100</v>
      </c>
      <c r="G522" s="23" t="s">
        <v>1542</v>
      </c>
      <c r="H522" s="23" t="s">
        <v>1543</v>
      </c>
      <c r="J522" s="24" t="n">
        <v>46</v>
      </c>
      <c r="K522" s="0" t="n">
        <v>17795</v>
      </c>
      <c r="L522" s="23" t="s">
        <v>92</v>
      </c>
      <c r="M522" s="0" t="n">
        <v>3</v>
      </c>
      <c r="N522" s="23" t="s">
        <v>93</v>
      </c>
      <c r="O522" s="0" t="n">
        <v>201</v>
      </c>
      <c r="P522" s="23" t="s">
        <v>94</v>
      </c>
      <c r="Q522" s="23" t="s">
        <v>1530</v>
      </c>
      <c r="R522" s="23" t="n">
        <f aca="false">YEAR(A522)</f>
        <v>2023</v>
      </c>
      <c r="S522" s="23" t="n">
        <f aca="false">IF(R522=2026,1,0)</f>
        <v>0</v>
      </c>
      <c r="T522" s="23" t="n">
        <f aca="false">IF(OR(P522="Individual",P522="Committee",P522="Union/Association",P522="Aggregated Unitemized Receipts"),1,0)</f>
        <v>1</v>
      </c>
      <c r="U522" s="0" t="str">
        <f aca="false">UPPER(TRIM(E522))</f>
        <v>MA</v>
      </c>
      <c r="V522" s="23" t="n">
        <f aca="false">IF(U522="MA",1,0)</f>
        <v>1</v>
      </c>
      <c r="W522" s="23" t="n">
        <f aca="false">IF(OR(ISNUMBER(SEARCH("malden",G522)),ISNUMBER(SEARCH("malden",H522))),1,0)</f>
        <v>0</v>
      </c>
      <c r="X522" s="23" t="n">
        <f aca="false">IF(AND(TRIM(G522)="",TRIM(H522)=""),1,0)</f>
        <v>0</v>
      </c>
    </row>
    <row r="523" customFormat="false" ht="15" hidden="false" customHeight="false" outlineLevel="0" collapsed="false">
      <c r="A523" s="22" t="n">
        <v>45095</v>
      </c>
      <c r="B523" s="23" t="s">
        <v>1347</v>
      </c>
      <c r="C523" s="23" t="s">
        <v>1348</v>
      </c>
      <c r="D523" s="23" t="s">
        <v>98</v>
      </c>
      <c r="E523" s="23" t="s">
        <v>99</v>
      </c>
      <c r="F523" s="23" t="s">
        <v>100</v>
      </c>
      <c r="G523" s="23" t="s">
        <v>1349</v>
      </c>
      <c r="H523" s="23" t="s">
        <v>1350</v>
      </c>
      <c r="J523" s="24" t="n">
        <v>50</v>
      </c>
      <c r="K523" s="0" t="n">
        <v>17795</v>
      </c>
      <c r="L523" s="23" t="s">
        <v>92</v>
      </c>
      <c r="M523" s="0" t="n">
        <v>3</v>
      </c>
      <c r="N523" s="23" t="s">
        <v>93</v>
      </c>
      <c r="O523" s="0" t="n">
        <v>201</v>
      </c>
      <c r="P523" s="23" t="s">
        <v>94</v>
      </c>
      <c r="Q523" s="23" t="s">
        <v>1530</v>
      </c>
      <c r="R523" s="23" t="n">
        <f aca="false">YEAR(A523)</f>
        <v>2023</v>
      </c>
      <c r="S523" s="23" t="n">
        <f aca="false">IF(R523=2026,1,0)</f>
        <v>0</v>
      </c>
      <c r="T523" s="23" t="n">
        <f aca="false">IF(OR(P523="Individual",P523="Committee",P523="Union/Association",P523="Aggregated Unitemized Receipts"),1,0)</f>
        <v>1</v>
      </c>
      <c r="U523" s="0" t="str">
        <f aca="false">UPPER(TRIM(E523))</f>
        <v>MA</v>
      </c>
      <c r="V523" s="23" t="n">
        <f aca="false">IF(U523="MA",1,0)</f>
        <v>1</v>
      </c>
      <c r="W523" s="23" t="n">
        <f aca="false">IF(OR(ISNUMBER(SEARCH("malden",G523)),ISNUMBER(SEARCH("malden",H523))),1,0)</f>
        <v>0</v>
      </c>
      <c r="X523" s="23" t="n">
        <f aca="false">IF(AND(TRIM(G523)="",TRIM(H523)=""),1,0)</f>
        <v>0</v>
      </c>
    </row>
    <row r="524" customFormat="false" ht="15" hidden="false" customHeight="false" outlineLevel="0" collapsed="false">
      <c r="A524" s="22" t="n">
        <v>45095</v>
      </c>
      <c r="B524" s="23" t="s">
        <v>1052</v>
      </c>
      <c r="C524" s="23" t="s">
        <v>1544</v>
      </c>
      <c r="D524" s="23" t="s">
        <v>1545</v>
      </c>
      <c r="E524" s="23" t="s">
        <v>257</v>
      </c>
      <c r="F524" s="23" t="s">
        <v>1546</v>
      </c>
      <c r="G524" s="23" t="s">
        <v>1056</v>
      </c>
      <c r="H524" s="23" t="s">
        <v>1057</v>
      </c>
      <c r="J524" s="24" t="n">
        <v>500</v>
      </c>
      <c r="K524" s="0" t="n">
        <v>17795</v>
      </c>
      <c r="L524" s="23" t="s">
        <v>92</v>
      </c>
      <c r="M524" s="0" t="n">
        <v>3</v>
      </c>
      <c r="N524" s="23" t="s">
        <v>93</v>
      </c>
      <c r="O524" s="0" t="n">
        <v>201</v>
      </c>
      <c r="P524" s="23" t="s">
        <v>94</v>
      </c>
      <c r="Q524" s="23" t="s">
        <v>1530</v>
      </c>
      <c r="R524" s="23" t="n">
        <f aca="false">YEAR(A524)</f>
        <v>2023</v>
      </c>
      <c r="S524" s="23" t="n">
        <f aca="false">IF(R524=2026,1,0)</f>
        <v>0</v>
      </c>
      <c r="T524" s="23" t="n">
        <f aca="false">IF(OR(P524="Individual",P524="Committee",P524="Union/Association",P524="Aggregated Unitemized Receipts"),1,0)</f>
        <v>1</v>
      </c>
      <c r="U524" s="0" t="str">
        <f aca="false">UPPER(TRIM(E524))</f>
        <v>CA</v>
      </c>
      <c r="V524" s="23" t="n">
        <f aca="false">IF(U524="MA",1,0)</f>
        <v>0</v>
      </c>
      <c r="W524" s="23" t="n">
        <f aca="false">IF(OR(ISNUMBER(SEARCH("malden",G524)),ISNUMBER(SEARCH("malden",H524))),1,0)</f>
        <v>0</v>
      </c>
      <c r="X524" s="23" t="n">
        <f aca="false">IF(AND(TRIM(G524)="",TRIM(H524)=""),1,0)</f>
        <v>0</v>
      </c>
    </row>
    <row r="525" customFormat="false" ht="15" hidden="false" customHeight="false" outlineLevel="0" collapsed="false">
      <c r="A525" s="22" t="n">
        <v>45095</v>
      </c>
      <c r="B525" s="23" t="s">
        <v>977</v>
      </c>
      <c r="C525" s="23" t="s">
        <v>978</v>
      </c>
      <c r="D525" s="23" t="s">
        <v>464</v>
      </c>
      <c r="E525" s="23" t="s">
        <v>99</v>
      </c>
      <c r="F525" s="23" t="s">
        <v>465</v>
      </c>
      <c r="G525" s="23" t="s">
        <v>91</v>
      </c>
      <c r="H525" s="23" t="s">
        <v>91</v>
      </c>
      <c r="J525" s="24" t="n">
        <v>10</v>
      </c>
      <c r="K525" s="0" t="n">
        <v>17795</v>
      </c>
      <c r="L525" s="23" t="s">
        <v>92</v>
      </c>
      <c r="M525" s="0" t="n">
        <v>3</v>
      </c>
      <c r="N525" s="23" t="s">
        <v>93</v>
      </c>
      <c r="O525" s="0" t="n">
        <v>201</v>
      </c>
      <c r="P525" s="23" t="s">
        <v>94</v>
      </c>
      <c r="Q525" s="23" t="s">
        <v>1530</v>
      </c>
      <c r="R525" s="23" t="n">
        <f aca="false">YEAR(A525)</f>
        <v>2023</v>
      </c>
      <c r="S525" s="23" t="n">
        <f aca="false">IF(R525=2026,1,0)</f>
        <v>0</v>
      </c>
      <c r="T525" s="23" t="n">
        <f aca="false">IF(OR(P525="Individual",P525="Committee",P525="Union/Association",P525="Aggregated Unitemized Receipts"),1,0)</f>
        <v>1</v>
      </c>
      <c r="U525" s="0" t="str">
        <f aca="false">UPPER(TRIM(E525))</f>
        <v>MA</v>
      </c>
      <c r="V525" s="23" t="n">
        <f aca="false">IF(U525="MA",1,0)</f>
        <v>1</v>
      </c>
      <c r="W525" s="23" t="n">
        <f aca="false">IF(OR(ISNUMBER(SEARCH("malden",G525)),ISNUMBER(SEARCH("malden",H525))),1,0)</f>
        <v>0</v>
      </c>
      <c r="X525" s="23" t="n">
        <f aca="false">IF(AND(TRIM(G525)="",TRIM(H525)=""),1,0)</f>
        <v>0</v>
      </c>
    </row>
    <row r="526" customFormat="false" ht="15" hidden="false" customHeight="false" outlineLevel="0" collapsed="false">
      <c r="A526" s="22" t="n">
        <v>45095</v>
      </c>
      <c r="B526" s="23" t="s">
        <v>979</v>
      </c>
      <c r="C526" s="23" t="s">
        <v>980</v>
      </c>
      <c r="D526" s="23" t="s">
        <v>98</v>
      </c>
      <c r="E526" s="23" t="s">
        <v>99</v>
      </c>
      <c r="F526" s="23" t="s">
        <v>100</v>
      </c>
      <c r="G526" s="23" t="s">
        <v>298</v>
      </c>
      <c r="H526" s="23" t="s">
        <v>981</v>
      </c>
      <c r="J526" s="24" t="n">
        <v>250</v>
      </c>
      <c r="K526" s="0" t="n">
        <v>17795</v>
      </c>
      <c r="L526" s="23" t="s">
        <v>92</v>
      </c>
      <c r="M526" s="0" t="n">
        <v>3</v>
      </c>
      <c r="N526" s="23" t="s">
        <v>93</v>
      </c>
      <c r="O526" s="0" t="n">
        <v>201</v>
      </c>
      <c r="P526" s="23" t="s">
        <v>94</v>
      </c>
      <c r="Q526" s="23" t="s">
        <v>1530</v>
      </c>
      <c r="R526" s="23" t="n">
        <f aca="false">YEAR(A526)</f>
        <v>2023</v>
      </c>
      <c r="S526" s="23" t="n">
        <f aca="false">IF(R526=2026,1,0)</f>
        <v>0</v>
      </c>
      <c r="T526" s="23" t="n">
        <f aca="false">IF(OR(P526="Individual",P526="Committee",P526="Union/Association",P526="Aggregated Unitemized Receipts"),1,0)</f>
        <v>1</v>
      </c>
      <c r="U526" s="0" t="str">
        <f aca="false">UPPER(TRIM(E526))</f>
        <v>MA</v>
      </c>
      <c r="V526" s="23" t="n">
        <f aca="false">IF(U526="MA",1,0)</f>
        <v>1</v>
      </c>
      <c r="W526" s="23" t="n">
        <f aca="false">IF(OR(ISNUMBER(SEARCH("malden",G526)),ISNUMBER(SEARCH("malden",H526))),1,0)</f>
        <v>0</v>
      </c>
      <c r="X526" s="23" t="n">
        <f aca="false">IF(AND(TRIM(G526)="",TRIM(H526)=""),1,0)</f>
        <v>0</v>
      </c>
    </row>
    <row r="527" customFormat="false" ht="15" hidden="false" customHeight="false" outlineLevel="0" collapsed="false">
      <c r="A527" s="22" t="n">
        <v>45095</v>
      </c>
      <c r="B527" s="23" t="s">
        <v>1445</v>
      </c>
      <c r="C527" s="23" t="s">
        <v>1446</v>
      </c>
      <c r="D527" s="23" t="s">
        <v>98</v>
      </c>
      <c r="E527" s="23" t="s">
        <v>99</v>
      </c>
      <c r="F527" s="23" t="s">
        <v>100</v>
      </c>
      <c r="G527" s="23" t="s">
        <v>644</v>
      </c>
      <c r="H527" s="23" t="s">
        <v>1447</v>
      </c>
      <c r="J527" s="24" t="n">
        <v>23</v>
      </c>
      <c r="K527" s="0" t="n">
        <v>17795</v>
      </c>
      <c r="L527" s="23" t="s">
        <v>92</v>
      </c>
      <c r="M527" s="0" t="n">
        <v>3</v>
      </c>
      <c r="N527" s="23" t="s">
        <v>93</v>
      </c>
      <c r="O527" s="0" t="n">
        <v>201</v>
      </c>
      <c r="P527" s="23" t="s">
        <v>94</v>
      </c>
      <c r="Q527" s="23" t="s">
        <v>1530</v>
      </c>
      <c r="R527" s="23" t="n">
        <f aca="false">YEAR(A527)</f>
        <v>2023</v>
      </c>
      <c r="S527" s="23" t="n">
        <f aca="false">IF(R527=2026,1,0)</f>
        <v>0</v>
      </c>
      <c r="T527" s="23" t="n">
        <f aca="false">IF(OR(P527="Individual",P527="Committee",P527="Union/Association",P527="Aggregated Unitemized Receipts"),1,0)</f>
        <v>1</v>
      </c>
      <c r="U527" s="0" t="str">
        <f aca="false">UPPER(TRIM(E527))</f>
        <v>MA</v>
      </c>
      <c r="V527" s="23" t="n">
        <f aca="false">IF(U527="MA",1,0)</f>
        <v>1</v>
      </c>
      <c r="W527" s="23" t="n">
        <f aca="false">IF(OR(ISNUMBER(SEARCH("malden",G527)),ISNUMBER(SEARCH("malden",H527))),1,0)</f>
        <v>0</v>
      </c>
      <c r="X527" s="23" t="n">
        <f aca="false">IF(AND(TRIM(G527)="",TRIM(H527)=""),1,0)</f>
        <v>0</v>
      </c>
    </row>
    <row r="528" customFormat="false" ht="15" hidden="false" customHeight="false" outlineLevel="0" collapsed="false">
      <c r="A528" s="22" t="n">
        <v>45095</v>
      </c>
      <c r="B528" s="23" t="s">
        <v>1087</v>
      </c>
      <c r="C528" s="23" t="s">
        <v>1088</v>
      </c>
      <c r="D528" s="23" t="s">
        <v>98</v>
      </c>
      <c r="E528" s="23" t="s">
        <v>99</v>
      </c>
      <c r="F528" s="23" t="s">
        <v>100</v>
      </c>
      <c r="G528" s="23" t="s">
        <v>1089</v>
      </c>
      <c r="H528" s="23" t="s">
        <v>1090</v>
      </c>
      <c r="J528" s="24" t="n">
        <v>60</v>
      </c>
      <c r="K528" s="0" t="n">
        <v>17795</v>
      </c>
      <c r="L528" s="23" t="s">
        <v>92</v>
      </c>
      <c r="M528" s="0" t="n">
        <v>3</v>
      </c>
      <c r="N528" s="23" t="s">
        <v>93</v>
      </c>
      <c r="O528" s="0" t="n">
        <v>201</v>
      </c>
      <c r="P528" s="23" t="s">
        <v>94</v>
      </c>
      <c r="Q528" s="23" t="s">
        <v>1530</v>
      </c>
      <c r="R528" s="23" t="n">
        <f aca="false">YEAR(A528)</f>
        <v>2023</v>
      </c>
      <c r="S528" s="23" t="n">
        <f aca="false">IF(R528=2026,1,0)</f>
        <v>0</v>
      </c>
      <c r="T528" s="23" t="n">
        <f aca="false">IF(OR(P528="Individual",P528="Committee",P528="Union/Association",P528="Aggregated Unitemized Receipts"),1,0)</f>
        <v>1</v>
      </c>
      <c r="U528" s="0" t="str">
        <f aca="false">UPPER(TRIM(E528))</f>
        <v>MA</v>
      </c>
      <c r="V528" s="23" t="n">
        <f aca="false">IF(U528="MA",1,0)</f>
        <v>1</v>
      </c>
      <c r="W528" s="23" t="n">
        <f aca="false">IF(OR(ISNUMBER(SEARCH("malden",G528)),ISNUMBER(SEARCH("malden",H528))),1,0)</f>
        <v>0</v>
      </c>
      <c r="X528" s="23" t="n">
        <f aca="false">IF(AND(TRIM(G528)="",TRIM(H528)=""),1,0)</f>
        <v>0</v>
      </c>
    </row>
    <row r="529" customFormat="false" ht="15" hidden="false" customHeight="false" outlineLevel="0" collapsed="false">
      <c r="A529" s="22" t="n">
        <v>45095</v>
      </c>
      <c r="B529" s="23" t="s">
        <v>1394</v>
      </c>
      <c r="C529" s="23" t="s">
        <v>1395</v>
      </c>
      <c r="D529" s="23" t="s">
        <v>1060</v>
      </c>
      <c r="E529" s="23" t="s">
        <v>99</v>
      </c>
      <c r="F529" s="23" t="s">
        <v>1061</v>
      </c>
      <c r="G529" s="23" t="s">
        <v>209</v>
      </c>
      <c r="H529" s="23" t="s">
        <v>658</v>
      </c>
      <c r="J529" s="24" t="n">
        <v>250</v>
      </c>
      <c r="K529" s="0" t="n">
        <v>17795</v>
      </c>
      <c r="L529" s="23" t="s">
        <v>92</v>
      </c>
      <c r="M529" s="0" t="n">
        <v>3</v>
      </c>
      <c r="N529" s="23" t="s">
        <v>93</v>
      </c>
      <c r="O529" s="0" t="n">
        <v>201</v>
      </c>
      <c r="P529" s="23" t="s">
        <v>94</v>
      </c>
      <c r="Q529" s="23" t="s">
        <v>1530</v>
      </c>
      <c r="R529" s="23" t="n">
        <f aca="false">YEAR(A529)</f>
        <v>2023</v>
      </c>
      <c r="S529" s="23" t="n">
        <f aca="false">IF(R529=2026,1,0)</f>
        <v>0</v>
      </c>
      <c r="T529" s="23" t="n">
        <f aca="false">IF(OR(P529="Individual",P529="Committee",P529="Union/Association",P529="Aggregated Unitemized Receipts"),1,0)</f>
        <v>1</v>
      </c>
      <c r="U529" s="0" t="str">
        <f aca="false">UPPER(TRIM(E529))</f>
        <v>MA</v>
      </c>
      <c r="V529" s="23" t="n">
        <f aca="false">IF(U529="MA",1,0)</f>
        <v>1</v>
      </c>
      <c r="W529" s="23" t="n">
        <f aca="false">IF(OR(ISNUMBER(SEARCH("malden",G529)),ISNUMBER(SEARCH("malden",H529))),1,0)</f>
        <v>0</v>
      </c>
      <c r="X529" s="23" t="n">
        <f aca="false">IF(AND(TRIM(G529)="",TRIM(H529)=""),1,0)</f>
        <v>0</v>
      </c>
    </row>
    <row r="530" customFormat="false" ht="15" hidden="false" customHeight="false" outlineLevel="0" collapsed="false">
      <c r="A530" s="22" t="n">
        <v>45095</v>
      </c>
      <c r="B530" s="23" t="s">
        <v>1547</v>
      </c>
      <c r="C530" s="23" t="s">
        <v>1548</v>
      </c>
      <c r="D530" s="23" t="s">
        <v>98</v>
      </c>
      <c r="E530" s="23" t="s">
        <v>99</v>
      </c>
      <c r="F530" s="23" t="s">
        <v>100</v>
      </c>
      <c r="G530" s="23" t="s">
        <v>1549</v>
      </c>
      <c r="H530" s="23" t="s">
        <v>1550</v>
      </c>
      <c r="J530" s="24" t="n">
        <v>46</v>
      </c>
      <c r="K530" s="0" t="n">
        <v>17795</v>
      </c>
      <c r="L530" s="23" t="s">
        <v>92</v>
      </c>
      <c r="M530" s="0" t="n">
        <v>3</v>
      </c>
      <c r="N530" s="23" t="s">
        <v>93</v>
      </c>
      <c r="O530" s="0" t="n">
        <v>201</v>
      </c>
      <c r="P530" s="23" t="s">
        <v>94</v>
      </c>
      <c r="Q530" s="23" t="s">
        <v>1530</v>
      </c>
      <c r="R530" s="23" t="n">
        <f aca="false">YEAR(A530)</f>
        <v>2023</v>
      </c>
      <c r="S530" s="23" t="n">
        <f aca="false">IF(R530=2026,1,0)</f>
        <v>0</v>
      </c>
      <c r="T530" s="23" t="n">
        <f aca="false">IF(OR(P530="Individual",P530="Committee",P530="Union/Association",P530="Aggregated Unitemized Receipts"),1,0)</f>
        <v>1</v>
      </c>
      <c r="U530" s="0" t="str">
        <f aca="false">UPPER(TRIM(E530))</f>
        <v>MA</v>
      </c>
      <c r="V530" s="23" t="n">
        <f aca="false">IF(U530="MA",1,0)</f>
        <v>1</v>
      </c>
      <c r="W530" s="23" t="n">
        <f aca="false">IF(OR(ISNUMBER(SEARCH("malden",G530)),ISNUMBER(SEARCH("malden",H530))),1,0)</f>
        <v>0</v>
      </c>
      <c r="X530" s="23" t="n">
        <f aca="false">IF(AND(TRIM(G530)="",TRIM(H530)=""),1,0)</f>
        <v>0</v>
      </c>
    </row>
    <row r="531" customFormat="false" ht="15" hidden="false" customHeight="false" outlineLevel="0" collapsed="false">
      <c r="A531" s="22" t="n">
        <v>45095</v>
      </c>
      <c r="B531" s="23" t="s">
        <v>916</v>
      </c>
      <c r="C531" s="23" t="s">
        <v>917</v>
      </c>
      <c r="D531" s="23" t="s">
        <v>98</v>
      </c>
      <c r="E531" s="23" t="s">
        <v>99</v>
      </c>
      <c r="F531" s="23" t="s">
        <v>100</v>
      </c>
      <c r="G531" s="23" t="s">
        <v>1551</v>
      </c>
      <c r="H531" s="23" t="s">
        <v>1552</v>
      </c>
      <c r="J531" s="24" t="n">
        <v>60</v>
      </c>
      <c r="K531" s="0" t="n">
        <v>17795</v>
      </c>
      <c r="L531" s="23" t="s">
        <v>92</v>
      </c>
      <c r="M531" s="0" t="n">
        <v>3</v>
      </c>
      <c r="N531" s="23" t="s">
        <v>93</v>
      </c>
      <c r="O531" s="0" t="n">
        <v>201</v>
      </c>
      <c r="P531" s="23" t="s">
        <v>94</v>
      </c>
      <c r="Q531" s="23" t="s">
        <v>1530</v>
      </c>
      <c r="R531" s="23" t="n">
        <f aca="false">YEAR(A531)</f>
        <v>2023</v>
      </c>
      <c r="S531" s="23" t="n">
        <f aca="false">IF(R531=2026,1,0)</f>
        <v>0</v>
      </c>
      <c r="T531" s="23" t="n">
        <f aca="false">IF(OR(P531="Individual",P531="Committee",P531="Union/Association",P531="Aggregated Unitemized Receipts"),1,0)</f>
        <v>1</v>
      </c>
      <c r="U531" s="0" t="str">
        <f aca="false">UPPER(TRIM(E531))</f>
        <v>MA</v>
      </c>
      <c r="V531" s="23" t="n">
        <f aca="false">IF(U531="MA",1,0)</f>
        <v>1</v>
      </c>
      <c r="W531" s="23" t="n">
        <f aca="false">IF(OR(ISNUMBER(SEARCH("malden",G531)),ISNUMBER(SEARCH("malden",H531))),1,0)</f>
        <v>0</v>
      </c>
      <c r="X531" s="23" t="n">
        <f aca="false">IF(AND(TRIM(G531)="",TRIM(H531)=""),1,0)</f>
        <v>0</v>
      </c>
    </row>
    <row r="532" customFormat="false" ht="15" hidden="false" customHeight="false" outlineLevel="0" collapsed="false">
      <c r="A532" s="22" t="n">
        <v>45095</v>
      </c>
      <c r="B532" s="23" t="s">
        <v>1553</v>
      </c>
      <c r="C532" s="23" t="s">
        <v>1463</v>
      </c>
      <c r="D532" s="23" t="s">
        <v>98</v>
      </c>
      <c r="E532" s="23" t="s">
        <v>99</v>
      </c>
      <c r="F532" s="23" t="s">
        <v>100</v>
      </c>
      <c r="G532" s="23" t="s">
        <v>1464</v>
      </c>
      <c r="H532" s="23" t="s">
        <v>955</v>
      </c>
      <c r="J532" s="24" t="n">
        <v>23</v>
      </c>
      <c r="K532" s="0" t="n">
        <v>17795</v>
      </c>
      <c r="L532" s="23" t="s">
        <v>92</v>
      </c>
      <c r="M532" s="0" t="n">
        <v>3</v>
      </c>
      <c r="N532" s="23" t="s">
        <v>93</v>
      </c>
      <c r="O532" s="0" t="n">
        <v>201</v>
      </c>
      <c r="P532" s="23" t="s">
        <v>94</v>
      </c>
      <c r="Q532" s="23" t="s">
        <v>1530</v>
      </c>
      <c r="R532" s="23" t="n">
        <f aca="false">YEAR(A532)</f>
        <v>2023</v>
      </c>
      <c r="S532" s="23" t="n">
        <f aca="false">IF(R532=2026,1,0)</f>
        <v>0</v>
      </c>
      <c r="T532" s="23" t="n">
        <f aca="false">IF(OR(P532="Individual",P532="Committee",P532="Union/Association",P532="Aggregated Unitemized Receipts"),1,0)</f>
        <v>1</v>
      </c>
      <c r="U532" s="0" t="str">
        <f aca="false">UPPER(TRIM(E532))</f>
        <v>MA</v>
      </c>
      <c r="V532" s="23" t="n">
        <f aca="false">IF(U532="MA",1,0)</f>
        <v>1</v>
      </c>
      <c r="W532" s="23" t="n">
        <f aca="false">IF(OR(ISNUMBER(SEARCH("malden",G532)),ISNUMBER(SEARCH("malden",H532))),1,0)</f>
        <v>0</v>
      </c>
      <c r="X532" s="23" t="n">
        <f aca="false">IF(AND(TRIM(G532)="",TRIM(H532)=""),1,0)</f>
        <v>0</v>
      </c>
    </row>
    <row r="533" customFormat="false" ht="15" hidden="false" customHeight="false" outlineLevel="0" collapsed="false">
      <c r="A533" s="22" t="n">
        <v>45095</v>
      </c>
      <c r="B533" s="23" t="s">
        <v>1554</v>
      </c>
      <c r="C533" s="23" t="s">
        <v>1555</v>
      </c>
      <c r="D533" s="23" t="s">
        <v>98</v>
      </c>
      <c r="E533" s="23" t="s">
        <v>99</v>
      </c>
      <c r="F533" s="23" t="s">
        <v>100</v>
      </c>
      <c r="G533" s="23" t="s">
        <v>1556</v>
      </c>
      <c r="H533" s="23" t="s">
        <v>1557</v>
      </c>
      <c r="J533" s="24" t="n">
        <v>50</v>
      </c>
      <c r="K533" s="0" t="n">
        <v>17795</v>
      </c>
      <c r="L533" s="23" t="s">
        <v>92</v>
      </c>
      <c r="M533" s="0" t="n">
        <v>3</v>
      </c>
      <c r="N533" s="23" t="s">
        <v>93</v>
      </c>
      <c r="O533" s="0" t="n">
        <v>201</v>
      </c>
      <c r="P533" s="23" t="s">
        <v>94</v>
      </c>
      <c r="Q533" s="23" t="s">
        <v>1530</v>
      </c>
      <c r="R533" s="23" t="n">
        <f aca="false">YEAR(A533)</f>
        <v>2023</v>
      </c>
      <c r="S533" s="23" t="n">
        <f aca="false">IF(R533=2026,1,0)</f>
        <v>0</v>
      </c>
      <c r="T533" s="23" t="n">
        <f aca="false">IF(OR(P533="Individual",P533="Committee",P533="Union/Association",P533="Aggregated Unitemized Receipts"),1,0)</f>
        <v>1</v>
      </c>
      <c r="U533" s="0" t="str">
        <f aca="false">UPPER(TRIM(E533))</f>
        <v>MA</v>
      </c>
      <c r="V533" s="23" t="n">
        <f aca="false">IF(U533="MA",1,0)</f>
        <v>1</v>
      </c>
      <c r="W533" s="23" t="n">
        <f aca="false">IF(OR(ISNUMBER(SEARCH("malden",G533)),ISNUMBER(SEARCH("malden",H533))),1,0)</f>
        <v>0</v>
      </c>
      <c r="X533" s="23" t="n">
        <f aca="false">IF(AND(TRIM(G533)="",TRIM(H533)=""),1,0)</f>
        <v>0</v>
      </c>
    </row>
    <row r="534" customFormat="false" ht="15" hidden="false" customHeight="false" outlineLevel="0" collapsed="false">
      <c r="A534" s="22" t="n">
        <v>45095</v>
      </c>
      <c r="B534" s="23" t="s">
        <v>922</v>
      </c>
      <c r="C534" s="23" t="s">
        <v>923</v>
      </c>
      <c r="D534" s="23" t="s">
        <v>98</v>
      </c>
      <c r="E534" s="23" t="s">
        <v>99</v>
      </c>
      <c r="F534" s="23" t="s">
        <v>100</v>
      </c>
      <c r="G534" s="23" t="s">
        <v>924</v>
      </c>
      <c r="H534" s="23" t="s">
        <v>138</v>
      </c>
      <c r="J534" s="24" t="n">
        <v>100</v>
      </c>
      <c r="K534" s="0" t="n">
        <v>17795</v>
      </c>
      <c r="L534" s="23" t="s">
        <v>92</v>
      </c>
      <c r="M534" s="0" t="n">
        <v>3</v>
      </c>
      <c r="N534" s="23" t="s">
        <v>93</v>
      </c>
      <c r="O534" s="0" t="n">
        <v>201</v>
      </c>
      <c r="P534" s="23" t="s">
        <v>94</v>
      </c>
      <c r="Q534" s="23" t="s">
        <v>1530</v>
      </c>
      <c r="R534" s="23" t="n">
        <f aca="false">YEAR(A534)</f>
        <v>2023</v>
      </c>
      <c r="S534" s="23" t="n">
        <f aca="false">IF(R534=2026,1,0)</f>
        <v>0</v>
      </c>
      <c r="T534" s="23" t="n">
        <f aca="false">IF(OR(P534="Individual",P534="Committee",P534="Union/Association",P534="Aggregated Unitemized Receipts"),1,0)</f>
        <v>1</v>
      </c>
      <c r="U534" s="0" t="str">
        <f aca="false">UPPER(TRIM(E534))</f>
        <v>MA</v>
      </c>
      <c r="V534" s="23" t="n">
        <f aca="false">IF(U534="MA",1,0)</f>
        <v>1</v>
      </c>
      <c r="W534" s="23" t="n">
        <f aca="false">IF(OR(ISNUMBER(SEARCH("malden",G534)),ISNUMBER(SEARCH("malden",H534))),1,0)</f>
        <v>1</v>
      </c>
      <c r="X534" s="23" t="n">
        <f aca="false">IF(AND(TRIM(G534)="",TRIM(H534)=""),1,0)</f>
        <v>0</v>
      </c>
    </row>
    <row r="535" customFormat="false" ht="15" hidden="false" customHeight="false" outlineLevel="0" collapsed="false">
      <c r="A535" s="22" t="n">
        <v>45095</v>
      </c>
      <c r="B535" s="23" t="s">
        <v>145</v>
      </c>
      <c r="C535" s="23" t="s">
        <v>146</v>
      </c>
      <c r="D535" s="23" t="s">
        <v>98</v>
      </c>
      <c r="E535" s="23" t="s">
        <v>99</v>
      </c>
      <c r="F535" s="23" t="s">
        <v>100</v>
      </c>
      <c r="G535" s="23" t="s">
        <v>121</v>
      </c>
      <c r="H535" s="23" t="s">
        <v>147</v>
      </c>
      <c r="J535" s="24" t="n">
        <v>100</v>
      </c>
      <c r="K535" s="0" t="n">
        <v>17795</v>
      </c>
      <c r="L535" s="23" t="s">
        <v>92</v>
      </c>
      <c r="M535" s="0" t="n">
        <v>3</v>
      </c>
      <c r="N535" s="23" t="s">
        <v>93</v>
      </c>
      <c r="O535" s="0" t="n">
        <v>201</v>
      </c>
      <c r="P535" s="23" t="s">
        <v>94</v>
      </c>
      <c r="Q535" s="23" t="s">
        <v>1530</v>
      </c>
      <c r="R535" s="23" t="n">
        <f aca="false">YEAR(A535)</f>
        <v>2023</v>
      </c>
      <c r="S535" s="23" t="n">
        <f aca="false">IF(R535=2026,1,0)</f>
        <v>0</v>
      </c>
      <c r="T535" s="23" t="n">
        <f aca="false">IF(OR(P535="Individual",P535="Committee",P535="Union/Association",P535="Aggregated Unitemized Receipts"),1,0)</f>
        <v>1</v>
      </c>
      <c r="U535" s="0" t="str">
        <f aca="false">UPPER(TRIM(E535))</f>
        <v>MA</v>
      </c>
      <c r="V535" s="23" t="n">
        <f aca="false">IF(U535="MA",1,0)</f>
        <v>1</v>
      </c>
      <c r="W535" s="23" t="n">
        <f aca="false">IF(OR(ISNUMBER(SEARCH("malden",G535)),ISNUMBER(SEARCH("malden",H535))),1,0)</f>
        <v>1</v>
      </c>
      <c r="X535" s="23" t="n">
        <f aca="false">IF(AND(TRIM(G535)="",TRIM(H535)=""),1,0)</f>
        <v>0</v>
      </c>
    </row>
    <row r="536" customFormat="false" ht="15" hidden="false" customHeight="false" outlineLevel="0" collapsed="false">
      <c r="A536" s="22" t="n">
        <v>45095</v>
      </c>
      <c r="B536" s="23" t="s">
        <v>1058</v>
      </c>
      <c r="C536" s="23" t="s">
        <v>1059</v>
      </c>
      <c r="D536" s="23" t="s">
        <v>1060</v>
      </c>
      <c r="E536" s="23" t="s">
        <v>99</v>
      </c>
      <c r="F536" s="23" t="s">
        <v>1061</v>
      </c>
      <c r="G536" s="23" t="s">
        <v>454</v>
      </c>
      <c r="H536" s="23" t="s">
        <v>1062</v>
      </c>
      <c r="J536" s="24" t="n">
        <v>100</v>
      </c>
      <c r="K536" s="0" t="n">
        <v>17795</v>
      </c>
      <c r="L536" s="23" t="s">
        <v>92</v>
      </c>
      <c r="M536" s="0" t="n">
        <v>3</v>
      </c>
      <c r="N536" s="23" t="s">
        <v>93</v>
      </c>
      <c r="O536" s="0" t="n">
        <v>201</v>
      </c>
      <c r="P536" s="23" t="s">
        <v>94</v>
      </c>
      <c r="Q536" s="23" t="s">
        <v>1530</v>
      </c>
      <c r="R536" s="23" t="n">
        <f aca="false">YEAR(A536)</f>
        <v>2023</v>
      </c>
      <c r="S536" s="23" t="n">
        <f aca="false">IF(R536=2026,1,0)</f>
        <v>0</v>
      </c>
      <c r="T536" s="23" t="n">
        <f aca="false">IF(OR(P536="Individual",P536="Committee",P536="Union/Association",P536="Aggregated Unitemized Receipts"),1,0)</f>
        <v>1</v>
      </c>
      <c r="U536" s="0" t="str">
        <f aca="false">UPPER(TRIM(E536))</f>
        <v>MA</v>
      </c>
      <c r="V536" s="23" t="n">
        <f aca="false">IF(U536="MA",1,0)</f>
        <v>1</v>
      </c>
      <c r="W536" s="23" t="n">
        <f aca="false">IF(OR(ISNUMBER(SEARCH("malden",G536)),ISNUMBER(SEARCH("malden",H536))),1,0)</f>
        <v>0</v>
      </c>
      <c r="X536" s="23" t="n">
        <f aca="false">IF(AND(TRIM(G536)="",TRIM(H536)=""),1,0)</f>
        <v>0</v>
      </c>
    </row>
    <row r="537" customFormat="false" ht="15" hidden="false" customHeight="false" outlineLevel="0" collapsed="false">
      <c r="A537" s="22" t="n">
        <v>45095</v>
      </c>
      <c r="B537" s="23" t="s">
        <v>1408</v>
      </c>
      <c r="C537" s="23" t="s">
        <v>1409</v>
      </c>
      <c r="D537" s="23" t="s">
        <v>1410</v>
      </c>
      <c r="E537" s="23" t="s">
        <v>99</v>
      </c>
      <c r="F537" s="23" t="s">
        <v>1411</v>
      </c>
      <c r="G537" s="23" t="s">
        <v>744</v>
      </c>
      <c r="H537" s="23" t="s">
        <v>1412</v>
      </c>
      <c r="J537" s="24" t="n">
        <v>50</v>
      </c>
      <c r="K537" s="0" t="n">
        <v>17795</v>
      </c>
      <c r="L537" s="23" t="s">
        <v>92</v>
      </c>
      <c r="M537" s="0" t="n">
        <v>3</v>
      </c>
      <c r="N537" s="23" t="s">
        <v>93</v>
      </c>
      <c r="O537" s="0" t="n">
        <v>201</v>
      </c>
      <c r="P537" s="23" t="s">
        <v>94</v>
      </c>
      <c r="Q537" s="23" t="s">
        <v>1530</v>
      </c>
      <c r="R537" s="23" t="n">
        <f aca="false">YEAR(A537)</f>
        <v>2023</v>
      </c>
      <c r="S537" s="23" t="n">
        <f aca="false">IF(R537=2026,1,0)</f>
        <v>0</v>
      </c>
      <c r="T537" s="23" t="n">
        <f aca="false">IF(OR(P537="Individual",P537="Committee",P537="Union/Association",P537="Aggregated Unitemized Receipts"),1,0)</f>
        <v>1</v>
      </c>
      <c r="U537" s="0" t="str">
        <f aca="false">UPPER(TRIM(E537))</f>
        <v>MA</v>
      </c>
      <c r="V537" s="23" t="n">
        <f aca="false">IF(U537="MA",1,0)</f>
        <v>1</v>
      </c>
      <c r="W537" s="23" t="n">
        <f aca="false">IF(OR(ISNUMBER(SEARCH("malden",G537)),ISNUMBER(SEARCH("malden",H537))),1,0)</f>
        <v>0</v>
      </c>
      <c r="X537" s="23" t="n">
        <f aca="false">IF(AND(TRIM(G537)="",TRIM(H537)=""),1,0)</f>
        <v>0</v>
      </c>
    </row>
    <row r="538" customFormat="false" ht="15" hidden="false" customHeight="false" outlineLevel="0" collapsed="false">
      <c r="A538" s="22" t="n">
        <v>45095</v>
      </c>
      <c r="B538" s="23" t="s">
        <v>308</v>
      </c>
      <c r="C538" s="23" t="s">
        <v>309</v>
      </c>
      <c r="D538" s="23" t="s">
        <v>98</v>
      </c>
      <c r="E538" s="23" t="s">
        <v>99</v>
      </c>
      <c r="F538" s="23" t="s">
        <v>100</v>
      </c>
      <c r="G538" s="23" t="s">
        <v>310</v>
      </c>
      <c r="H538" s="23" t="s">
        <v>1558</v>
      </c>
      <c r="J538" s="24" t="n">
        <v>50</v>
      </c>
      <c r="K538" s="0" t="n">
        <v>17795</v>
      </c>
      <c r="L538" s="23" t="s">
        <v>92</v>
      </c>
      <c r="M538" s="0" t="n">
        <v>3</v>
      </c>
      <c r="N538" s="23" t="s">
        <v>93</v>
      </c>
      <c r="O538" s="0" t="n">
        <v>201</v>
      </c>
      <c r="P538" s="23" t="s">
        <v>94</v>
      </c>
      <c r="Q538" s="23" t="s">
        <v>1530</v>
      </c>
      <c r="R538" s="23" t="n">
        <f aca="false">YEAR(A538)</f>
        <v>2023</v>
      </c>
      <c r="S538" s="23" t="n">
        <f aca="false">IF(R538=2026,1,0)</f>
        <v>0</v>
      </c>
      <c r="T538" s="23" t="n">
        <f aca="false">IF(OR(P538="Individual",P538="Committee",P538="Union/Association",P538="Aggregated Unitemized Receipts"),1,0)</f>
        <v>1</v>
      </c>
      <c r="U538" s="0" t="str">
        <f aca="false">UPPER(TRIM(E538))</f>
        <v>MA</v>
      </c>
      <c r="V538" s="23" t="n">
        <f aca="false">IF(U538="MA",1,0)</f>
        <v>1</v>
      </c>
      <c r="W538" s="23" t="n">
        <f aca="false">IF(OR(ISNUMBER(SEARCH("malden",G538)),ISNUMBER(SEARCH("malden",H538))),1,0)</f>
        <v>0</v>
      </c>
      <c r="X538" s="23" t="n">
        <f aca="false">IF(AND(TRIM(G538)="",TRIM(H538)=""),1,0)</f>
        <v>0</v>
      </c>
    </row>
    <row r="539" customFormat="false" ht="15" hidden="false" customHeight="false" outlineLevel="0" collapsed="false">
      <c r="A539" s="22" t="n">
        <v>45095</v>
      </c>
      <c r="B539" s="23" t="s">
        <v>690</v>
      </c>
      <c r="C539" s="23" t="s">
        <v>691</v>
      </c>
      <c r="D539" s="23" t="s">
        <v>98</v>
      </c>
      <c r="E539" s="23" t="s">
        <v>99</v>
      </c>
      <c r="F539" s="23" t="s">
        <v>100</v>
      </c>
      <c r="G539" s="23" t="s">
        <v>307</v>
      </c>
      <c r="H539" s="23" t="s">
        <v>692</v>
      </c>
      <c r="J539" s="24" t="n">
        <v>50</v>
      </c>
      <c r="K539" s="0" t="n">
        <v>17795</v>
      </c>
      <c r="L539" s="23" t="s">
        <v>92</v>
      </c>
      <c r="M539" s="0" t="n">
        <v>3</v>
      </c>
      <c r="N539" s="23" t="s">
        <v>93</v>
      </c>
      <c r="O539" s="0" t="n">
        <v>201</v>
      </c>
      <c r="P539" s="23" t="s">
        <v>94</v>
      </c>
      <c r="Q539" s="23" t="s">
        <v>1530</v>
      </c>
      <c r="R539" s="23" t="n">
        <f aca="false">YEAR(A539)</f>
        <v>2023</v>
      </c>
      <c r="S539" s="23" t="n">
        <f aca="false">IF(R539=2026,1,0)</f>
        <v>0</v>
      </c>
      <c r="T539" s="23" t="n">
        <f aca="false">IF(OR(P539="Individual",P539="Committee",P539="Union/Association",P539="Aggregated Unitemized Receipts"),1,0)</f>
        <v>1</v>
      </c>
      <c r="U539" s="0" t="str">
        <f aca="false">UPPER(TRIM(E539))</f>
        <v>MA</v>
      </c>
      <c r="V539" s="23" t="n">
        <f aca="false">IF(U539="MA",1,0)</f>
        <v>1</v>
      </c>
      <c r="W539" s="23" t="n">
        <f aca="false">IF(OR(ISNUMBER(SEARCH("malden",G539)),ISNUMBER(SEARCH("malden",H539))),1,0)</f>
        <v>0</v>
      </c>
      <c r="X539" s="23" t="n">
        <f aca="false">IF(AND(TRIM(G539)="",TRIM(H539)=""),1,0)</f>
        <v>0</v>
      </c>
    </row>
    <row r="540" customFormat="false" ht="15" hidden="false" customHeight="false" outlineLevel="0" collapsed="false">
      <c r="A540" s="22" t="n">
        <v>45095</v>
      </c>
      <c r="B540" s="23" t="s">
        <v>1559</v>
      </c>
      <c r="C540" s="23" t="s">
        <v>1560</v>
      </c>
      <c r="D540" s="23" t="s">
        <v>1561</v>
      </c>
      <c r="E540" s="23" t="s">
        <v>1562</v>
      </c>
      <c r="F540" s="23" t="s">
        <v>1563</v>
      </c>
      <c r="G540" s="23" t="s">
        <v>91</v>
      </c>
      <c r="H540" s="23" t="s">
        <v>91</v>
      </c>
      <c r="J540" s="24" t="n">
        <v>46</v>
      </c>
      <c r="K540" s="0" t="n">
        <v>17795</v>
      </c>
      <c r="L540" s="23" t="s">
        <v>92</v>
      </c>
      <c r="M540" s="0" t="n">
        <v>3</v>
      </c>
      <c r="N540" s="23" t="s">
        <v>93</v>
      </c>
      <c r="O540" s="0" t="n">
        <v>201</v>
      </c>
      <c r="P540" s="23" t="s">
        <v>94</v>
      </c>
      <c r="Q540" s="23" t="s">
        <v>1530</v>
      </c>
      <c r="R540" s="23" t="n">
        <f aca="false">YEAR(A540)</f>
        <v>2023</v>
      </c>
      <c r="S540" s="23" t="n">
        <f aca="false">IF(R540=2026,1,0)</f>
        <v>0</v>
      </c>
      <c r="T540" s="23" t="n">
        <f aca="false">IF(OR(P540="Individual",P540="Committee",P540="Union/Association",P540="Aggregated Unitemized Receipts"),1,0)</f>
        <v>1</v>
      </c>
      <c r="U540" s="0" t="str">
        <f aca="false">UPPER(TRIM(E540))</f>
        <v>TX</v>
      </c>
      <c r="V540" s="23" t="n">
        <f aca="false">IF(U540="MA",1,0)</f>
        <v>0</v>
      </c>
      <c r="W540" s="23" t="n">
        <f aca="false">IF(OR(ISNUMBER(SEARCH("malden",G540)),ISNUMBER(SEARCH("malden",H540))),1,0)</f>
        <v>0</v>
      </c>
      <c r="X540" s="23" t="n">
        <f aca="false">IF(AND(TRIM(G540)="",TRIM(H540)=""),1,0)</f>
        <v>0</v>
      </c>
    </row>
    <row r="541" customFormat="false" ht="15" hidden="false" customHeight="false" outlineLevel="0" collapsed="false">
      <c r="A541" s="22" t="n">
        <v>45095</v>
      </c>
      <c r="B541" s="23" t="s">
        <v>1367</v>
      </c>
      <c r="C541" s="23" t="s">
        <v>1368</v>
      </c>
      <c r="D541" s="23" t="s">
        <v>98</v>
      </c>
      <c r="E541" s="23" t="s">
        <v>99</v>
      </c>
      <c r="F541" s="23" t="s">
        <v>100</v>
      </c>
      <c r="G541" s="23" t="s">
        <v>1369</v>
      </c>
      <c r="H541" s="23" t="s">
        <v>143</v>
      </c>
      <c r="J541" s="24" t="n">
        <v>25</v>
      </c>
      <c r="K541" s="0" t="n">
        <v>17795</v>
      </c>
      <c r="L541" s="23" t="s">
        <v>92</v>
      </c>
      <c r="M541" s="0" t="n">
        <v>3</v>
      </c>
      <c r="N541" s="23" t="s">
        <v>93</v>
      </c>
      <c r="O541" s="0" t="n">
        <v>201</v>
      </c>
      <c r="P541" s="23" t="s">
        <v>94</v>
      </c>
      <c r="Q541" s="23" t="s">
        <v>1530</v>
      </c>
      <c r="R541" s="23" t="n">
        <f aca="false">YEAR(A541)</f>
        <v>2023</v>
      </c>
      <c r="S541" s="23" t="n">
        <f aca="false">IF(R541=2026,1,0)</f>
        <v>0</v>
      </c>
      <c r="T541" s="23" t="n">
        <f aca="false">IF(OR(P541="Individual",P541="Committee",P541="Union/Association",P541="Aggregated Unitemized Receipts"),1,0)</f>
        <v>1</v>
      </c>
      <c r="U541" s="0" t="str">
        <f aca="false">UPPER(TRIM(E541))</f>
        <v>MA</v>
      </c>
      <c r="V541" s="23" t="n">
        <f aca="false">IF(U541="MA",1,0)</f>
        <v>1</v>
      </c>
      <c r="W541" s="23" t="n">
        <f aca="false">IF(OR(ISNUMBER(SEARCH("malden",G541)),ISNUMBER(SEARCH("malden",H541))),1,0)</f>
        <v>0</v>
      </c>
      <c r="X541" s="23" t="n">
        <f aca="false">IF(AND(TRIM(G541)="",TRIM(H541)=""),1,0)</f>
        <v>0</v>
      </c>
    </row>
    <row r="542" customFormat="false" ht="15" hidden="false" customHeight="false" outlineLevel="0" collapsed="false">
      <c r="A542" s="22" t="n">
        <v>45095</v>
      </c>
      <c r="B542" s="23" t="s">
        <v>935</v>
      </c>
      <c r="C542" s="23" t="s">
        <v>1564</v>
      </c>
      <c r="D542" s="23" t="s">
        <v>98</v>
      </c>
      <c r="E542" s="23" t="s">
        <v>99</v>
      </c>
      <c r="F542" s="23" t="s">
        <v>100</v>
      </c>
      <c r="G542" s="23" t="s">
        <v>661</v>
      </c>
      <c r="H542" s="23" t="s">
        <v>937</v>
      </c>
      <c r="J542" s="24" t="n">
        <v>250</v>
      </c>
      <c r="K542" s="0" t="n">
        <v>17795</v>
      </c>
      <c r="L542" s="23" t="s">
        <v>92</v>
      </c>
      <c r="M542" s="0" t="n">
        <v>3</v>
      </c>
      <c r="N542" s="23" t="s">
        <v>93</v>
      </c>
      <c r="O542" s="0" t="n">
        <v>201</v>
      </c>
      <c r="P542" s="23" t="s">
        <v>94</v>
      </c>
      <c r="Q542" s="23" t="s">
        <v>1530</v>
      </c>
      <c r="R542" s="23" t="n">
        <f aca="false">YEAR(A542)</f>
        <v>2023</v>
      </c>
      <c r="S542" s="23" t="n">
        <f aca="false">IF(R542=2026,1,0)</f>
        <v>0</v>
      </c>
      <c r="T542" s="23" t="n">
        <f aca="false">IF(OR(P542="Individual",P542="Committee",P542="Union/Association",P542="Aggregated Unitemized Receipts"),1,0)</f>
        <v>1</v>
      </c>
      <c r="U542" s="0" t="str">
        <f aca="false">UPPER(TRIM(E542))</f>
        <v>MA</v>
      </c>
      <c r="V542" s="23" t="n">
        <f aca="false">IF(U542="MA",1,0)</f>
        <v>1</v>
      </c>
      <c r="W542" s="23" t="n">
        <f aca="false">IF(OR(ISNUMBER(SEARCH("malden",G542)),ISNUMBER(SEARCH("malden",H542))),1,0)</f>
        <v>0</v>
      </c>
      <c r="X542" s="23" t="n">
        <f aca="false">IF(AND(TRIM(G542)="",TRIM(H542)=""),1,0)</f>
        <v>0</v>
      </c>
    </row>
    <row r="543" customFormat="false" ht="15" hidden="false" customHeight="false" outlineLevel="0" collapsed="false">
      <c r="A543" s="22" t="n">
        <v>45095</v>
      </c>
      <c r="B543" s="23" t="s">
        <v>1126</v>
      </c>
      <c r="C543" s="23" t="s">
        <v>157</v>
      </c>
      <c r="D543" s="23" t="s">
        <v>98</v>
      </c>
      <c r="E543" s="23" t="s">
        <v>99</v>
      </c>
      <c r="F543" s="23" t="s">
        <v>100</v>
      </c>
      <c r="G543" s="23" t="s">
        <v>158</v>
      </c>
      <c r="H543" s="23" t="s">
        <v>1316</v>
      </c>
      <c r="J543" s="24" t="n">
        <v>50</v>
      </c>
      <c r="K543" s="0" t="n">
        <v>17795</v>
      </c>
      <c r="L543" s="23" t="s">
        <v>92</v>
      </c>
      <c r="M543" s="0" t="n">
        <v>3</v>
      </c>
      <c r="N543" s="23" t="s">
        <v>93</v>
      </c>
      <c r="O543" s="0" t="n">
        <v>201</v>
      </c>
      <c r="P543" s="23" t="s">
        <v>94</v>
      </c>
      <c r="Q543" s="23" t="s">
        <v>1530</v>
      </c>
      <c r="R543" s="23" t="n">
        <f aca="false">YEAR(A543)</f>
        <v>2023</v>
      </c>
      <c r="S543" s="23" t="n">
        <f aca="false">IF(R543=2026,1,0)</f>
        <v>0</v>
      </c>
      <c r="T543" s="23" t="n">
        <f aca="false">IF(OR(P543="Individual",P543="Committee",P543="Union/Association",P543="Aggregated Unitemized Receipts"),1,0)</f>
        <v>1</v>
      </c>
      <c r="U543" s="0" t="str">
        <f aca="false">UPPER(TRIM(E543))</f>
        <v>MA</v>
      </c>
      <c r="V543" s="23" t="n">
        <f aca="false">IF(U543="MA",1,0)</f>
        <v>1</v>
      </c>
      <c r="W543" s="23" t="n">
        <f aca="false">IF(OR(ISNUMBER(SEARCH("malden",G543)),ISNUMBER(SEARCH("malden",H543))),1,0)</f>
        <v>0</v>
      </c>
      <c r="X543" s="23" t="n">
        <f aca="false">IF(AND(TRIM(G543)="",TRIM(H543)=""),1,0)</f>
        <v>0</v>
      </c>
    </row>
    <row r="544" customFormat="false" ht="15" hidden="false" customHeight="false" outlineLevel="0" collapsed="false">
      <c r="A544" s="22" t="n">
        <v>45095</v>
      </c>
      <c r="B544" s="23" t="s">
        <v>1239</v>
      </c>
      <c r="C544" s="23" t="s">
        <v>1240</v>
      </c>
      <c r="D544" s="23" t="s">
        <v>98</v>
      </c>
      <c r="E544" s="23" t="s">
        <v>99</v>
      </c>
      <c r="F544" s="23" t="s">
        <v>100</v>
      </c>
      <c r="G544" s="23" t="s">
        <v>1241</v>
      </c>
      <c r="H544" s="23" t="s">
        <v>455</v>
      </c>
      <c r="J544" s="24" t="n">
        <v>46</v>
      </c>
      <c r="K544" s="0" t="n">
        <v>17795</v>
      </c>
      <c r="L544" s="23" t="s">
        <v>92</v>
      </c>
      <c r="M544" s="0" t="n">
        <v>3</v>
      </c>
      <c r="N544" s="23" t="s">
        <v>93</v>
      </c>
      <c r="O544" s="0" t="n">
        <v>201</v>
      </c>
      <c r="P544" s="23" t="s">
        <v>94</v>
      </c>
      <c r="Q544" s="23" t="s">
        <v>1530</v>
      </c>
      <c r="R544" s="23" t="n">
        <f aca="false">YEAR(A544)</f>
        <v>2023</v>
      </c>
      <c r="S544" s="23" t="n">
        <f aca="false">IF(R544=2026,1,0)</f>
        <v>0</v>
      </c>
      <c r="T544" s="23" t="n">
        <f aca="false">IF(OR(P544="Individual",P544="Committee",P544="Union/Association",P544="Aggregated Unitemized Receipts"),1,0)</f>
        <v>1</v>
      </c>
      <c r="U544" s="0" t="str">
        <f aca="false">UPPER(TRIM(E544))</f>
        <v>MA</v>
      </c>
      <c r="V544" s="23" t="n">
        <f aca="false">IF(U544="MA",1,0)</f>
        <v>1</v>
      </c>
      <c r="W544" s="23" t="n">
        <f aca="false">IF(OR(ISNUMBER(SEARCH("malden",G544)),ISNUMBER(SEARCH("malden",H544))),1,0)</f>
        <v>0</v>
      </c>
      <c r="X544" s="23" t="n">
        <f aca="false">IF(AND(TRIM(G544)="",TRIM(H544)=""),1,0)</f>
        <v>0</v>
      </c>
    </row>
    <row r="545" customFormat="false" ht="15" hidden="false" customHeight="false" outlineLevel="0" collapsed="false">
      <c r="A545" s="22" t="n">
        <v>45095</v>
      </c>
      <c r="B545" s="23" t="s">
        <v>1565</v>
      </c>
      <c r="C545" s="23" t="s">
        <v>1566</v>
      </c>
      <c r="D545" s="23" t="s">
        <v>286</v>
      </c>
      <c r="E545" s="23" t="s">
        <v>99</v>
      </c>
      <c r="F545" s="23" t="s">
        <v>287</v>
      </c>
      <c r="G545" s="23" t="s">
        <v>1567</v>
      </c>
      <c r="H545" s="23" t="s">
        <v>1568</v>
      </c>
      <c r="J545" s="24" t="n">
        <v>100</v>
      </c>
      <c r="K545" s="0" t="n">
        <v>17795</v>
      </c>
      <c r="L545" s="23" t="s">
        <v>92</v>
      </c>
      <c r="M545" s="0" t="n">
        <v>3</v>
      </c>
      <c r="N545" s="23" t="s">
        <v>93</v>
      </c>
      <c r="O545" s="0" t="n">
        <v>201</v>
      </c>
      <c r="P545" s="23" t="s">
        <v>94</v>
      </c>
      <c r="Q545" s="23" t="s">
        <v>1530</v>
      </c>
      <c r="R545" s="23" t="n">
        <f aca="false">YEAR(A545)</f>
        <v>2023</v>
      </c>
      <c r="S545" s="23" t="n">
        <f aca="false">IF(R545=2026,1,0)</f>
        <v>0</v>
      </c>
      <c r="T545" s="23" t="n">
        <f aca="false">IF(OR(P545="Individual",P545="Committee",P545="Union/Association",P545="Aggregated Unitemized Receipts"),1,0)</f>
        <v>1</v>
      </c>
      <c r="U545" s="0" t="str">
        <f aca="false">UPPER(TRIM(E545))</f>
        <v>MA</v>
      </c>
      <c r="V545" s="23" t="n">
        <f aca="false">IF(U545="MA",1,0)</f>
        <v>1</v>
      </c>
      <c r="W545" s="23" t="n">
        <f aca="false">IF(OR(ISNUMBER(SEARCH("malden",G545)),ISNUMBER(SEARCH("malden",H545))),1,0)</f>
        <v>0</v>
      </c>
      <c r="X545" s="23" t="n">
        <f aca="false">IF(AND(TRIM(G545)="",TRIM(H545)=""),1,0)</f>
        <v>0</v>
      </c>
    </row>
    <row r="546" customFormat="false" ht="15" hidden="false" customHeight="false" outlineLevel="0" collapsed="false">
      <c r="A546" s="22" t="n">
        <v>45095</v>
      </c>
      <c r="B546" s="23" t="s">
        <v>1569</v>
      </c>
      <c r="C546" s="23" t="s">
        <v>1570</v>
      </c>
      <c r="D546" s="23" t="s">
        <v>98</v>
      </c>
      <c r="E546" s="23" t="s">
        <v>99</v>
      </c>
      <c r="F546" s="23" t="s">
        <v>100</v>
      </c>
      <c r="G546" s="23" t="s">
        <v>1022</v>
      </c>
      <c r="H546" s="23" t="s">
        <v>1571</v>
      </c>
      <c r="J546" s="24" t="n">
        <v>100</v>
      </c>
      <c r="K546" s="0" t="n">
        <v>17795</v>
      </c>
      <c r="L546" s="23" t="s">
        <v>92</v>
      </c>
      <c r="M546" s="0" t="n">
        <v>3</v>
      </c>
      <c r="N546" s="23" t="s">
        <v>93</v>
      </c>
      <c r="O546" s="0" t="n">
        <v>201</v>
      </c>
      <c r="P546" s="23" t="s">
        <v>94</v>
      </c>
      <c r="Q546" s="23" t="s">
        <v>1530</v>
      </c>
      <c r="R546" s="23" t="n">
        <f aca="false">YEAR(A546)</f>
        <v>2023</v>
      </c>
      <c r="S546" s="23" t="n">
        <f aca="false">IF(R546=2026,1,0)</f>
        <v>0</v>
      </c>
      <c r="T546" s="23" t="n">
        <f aca="false">IF(OR(P546="Individual",P546="Committee",P546="Union/Association",P546="Aggregated Unitemized Receipts"),1,0)</f>
        <v>1</v>
      </c>
      <c r="U546" s="0" t="str">
        <f aca="false">UPPER(TRIM(E546))</f>
        <v>MA</v>
      </c>
      <c r="V546" s="23" t="n">
        <f aca="false">IF(U546="MA",1,0)</f>
        <v>1</v>
      </c>
      <c r="W546" s="23" t="n">
        <f aca="false">IF(OR(ISNUMBER(SEARCH("malden",G546)),ISNUMBER(SEARCH("malden",H546))),1,0)</f>
        <v>0</v>
      </c>
      <c r="X546" s="23" t="n">
        <f aca="false">IF(AND(TRIM(G546)="",TRIM(H546)=""),1,0)</f>
        <v>0</v>
      </c>
    </row>
    <row r="547" customFormat="false" ht="15" hidden="false" customHeight="false" outlineLevel="0" collapsed="false">
      <c r="A547" s="22" t="n">
        <v>45095</v>
      </c>
      <c r="B547" s="23" t="s">
        <v>1572</v>
      </c>
      <c r="C547" s="23" t="s">
        <v>1573</v>
      </c>
      <c r="D547" s="23" t="s">
        <v>988</v>
      </c>
      <c r="E547" s="23" t="s">
        <v>270</v>
      </c>
      <c r="F547" s="23" t="s">
        <v>989</v>
      </c>
      <c r="G547" s="23" t="s">
        <v>1574</v>
      </c>
      <c r="H547" s="23" t="s">
        <v>1575</v>
      </c>
      <c r="J547" s="24" t="n">
        <v>46</v>
      </c>
      <c r="K547" s="0" t="n">
        <v>17795</v>
      </c>
      <c r="L547" s="23" t="s">
        <v>92</v>
      </c>
      <c r="M547" s="0" t="n">
        <v>3</v>
      </c>
      <c r="N547" s="23" t="s">
        <v>93</v>
      </c>
      <c r="O547" s="0" t="n">
        <v>201</v>
      </c>
      <c r="P547" s="23" t="s">
        <v>94</v>
      </c>
      <c r="Q547" s="23" t="s">
        <v>1530</v>
      </c>
      <c r="R547" s="23" t="n">
        <f aca="false">YEAR(A547)</f>
        <v>2023</v>
      </c>
      <c r="S547" s="23" t="n">
        <f aca="false">IF(R547=2026,1,0)</f>
        <v>0</v>
      </c>
      <c r="T547" s="23" t="n">
        <f aca="false">IF(OR(P547="Individual",P547="Committee",P547="Union/Association",P547="Aggregated Unitemized Receipts"),1,0)</f>
        <v>1</v>
      </c>
      <c r="U547" s="0" t="str">
        <f aca="false">UPPER(TRIM(E547))</f>
        <v>OH</v>
      </c>
      <c r="V547" s="23" t="n">
        <f aca="false">IF(U547="MA",1,0)</f>
        <v>0</v>
      </c>
      <c r="W547" s="23" t="n">
        <f aca="false">IF(OR(ISNUMBER(SEARCH("malden",G547)),ISNUMBER(SEARCH("malden",H547))),1,0)</f>
        <v>0</v>
      </c>
      <c r="X547" s="23" t="n">
        <f aca="false">IF(AND(TRIM(G547)="",TRIM(H547)=""),1,0)</f>
        <v>0</v>
      </c>
    </row>
    <row r="548" customFormat="false" ht="15" hidden="false" customHeight="false" outlineLevel="0" collapsed="false">
      <c r="A548" s="22" t="n">
        <v>45095</v>
      </c>
      <c r="B548" s="23" t="s">
        <v>1317</v>
      </c>
      <c r="C548" s="23" t="s">
        <v>820</v>
      </c>
      <c r="D548" s="23" t="s">
        <v>98</v>
      </c>
      <c r="E548" s="23" t="s">
        <v>99</v>
      </c>
      <c r="F548" s="23" t="s">
        <v>100</v>
      </c>
      <c r="G548" s="23" t="s">
        <v>821</v>
      </c>
      <c r="H548" s="23" t="s">
        <v>1318</v>
      </c>
      <c r="J548" s="24" t="n">
        <v>500</v>
      </c>
      <c r="K548" s="0" t="n">
        <v>17795</v>
      </c>
      <c r="L548" s="23" t="s">
        <v>92</v>
      </c>
      <c r="M548" s="0" t="n">
        <v>3</v>
      </c>
      <c r="N548" s="23" t="s">
        <v>93</v>
      </c>
      <c r="O548" s="0" t="n">
        <v>201</v>
      </c>
      <c r="P548" s="23" t="s">
        <v>94</v>
      </c>
      <c r="Q548" s="23" t="s">
        <v>1530</v>
      </c>
      <c r="R548" s="23" t="n">
        <f aca="false">YEAR(A548)</f>
        <v>2023</v>
      </c>
      <c r="S548" s="23" t="n">
        <f aca="false">IF(R548=2026,1,0)</f>
        <v>0</v>
      </c>
      <c r="T548" s="23" t="n">
        <f aca="false">IF(OR(P548="Individual",P548="Committee",P548="Union/Association",P548="Aggregated Unitemized Receipts"),1,0)</f>
        <v>1</v>
      </c>
      <c r="U548" s="0" t="str">
        <f aca="false">UPPER(TRIM(E548))</f>
        <v>MA</v>
      </c>
      <c r="V548" s="23" t="n">
        <f aca="false">IF(U548="MA",1,0)</f>
        <v>1</v>
      </c>
      <c r="W548" s="23" t="n">
        <f aca="false">IF(OR(ISNUMBER(SEARCH("malden",G548)),ISNUMBER(SEARCH("malden",H548))),1,0)</f>
        <v>0</v>
      </c>
      <c r="X548" s="23" t="n">
        <f aca="false">IF(AND(TRIM(G548)="",TRIM(H548)=""),1,0)</f>
        <v>0</v>
      </c>
    </row>
    <row r="549" customFormat="false" ht="15" hidden="false" customHeight="false" outlineLevel="0" collapsed="false">
      <c r="A549" s="22" t="n">
        <v>45095</v>
      </c>
      <c r="B549" s="23" t="s">
        <v>1576</v>
      </c>
      <c r="C549" s="23" t="s">
        <v>1577</v>
      </c>
      <c r="D549" s="23" t="s">
        <v>98</v>
      </c>
      <c r="E549" s="23" t="s">
        <v>99</v>
      </c>
      <c r="F549" s="23" t="s">
        <v>100</v>
      </c>
      <c r="G549" s="23" t="s">
        <v>1108</v>
      </c>
      <c r="H549" s="23" t="s">
        <v>711</v>
      </c>
      <c r="J549" s="24" t="n">
        <v>50</v>
      </c>
      <c r="K549" s="0" t="n">
        <v>17795</v>
      </c>
      <c r="L549" s="23" t="s">
        <v>92</v>
      </c>
      <c r="M549" s="0" t="n">
        <v>3</v>
      </c>
      <c r="N549" s="23" t="s">
        <v>93</v>
      </c>
      <c r="O549" s="0" t="n">
        <v>201</v>
      </c>
      <c r="P549" s="23" t="s">
        <v>94</v>
      </c>
      <c r="Q549" s="23" t="s">
        <v>1530</v>
      </c>
      <c r="R549" s="23" t="n">
        <f aca="false">YEAR(A549)</f>
        <v>2023</v>
      </c>
      <c r="S549" s="23" t="n">
        <f aca="false">IF(R549=2026,1,0)</f>
        <v>0</v>
      </c>
      <c r="T549" s="23" t="n">
        <f aca="false">IF(OR(P549="Individual",P549="Committee",P549="Union/Association",P549="Aggregated Unitemized Receipts"),1,0)</f>
        <v>1</v>
      </c>
      <c r="U549" s="0" t="str">
        <f aca="false">UPPER(TRIM(E549))</f>
        <v>MA</v>
      </c>
      <c r="V549" s="23" t="n">
        <f aca="false">IF(U549="MA",1,0)</f>
        <v>1</v>
      </c>
      <c r="W549" s="23" t="n">
        <f aca="false">IF(OR(ISNUMBER(SEARCH("malden",G549)),ISNUMBER(SEARCH("malden",H549))),1,0)</f>
        <v>0</v>
      </c>
      <c r="X549" s="23" t="n">
        <f aca="false">IF(AND(TRIM(G549)="",TRIM(H549)=""),1,0)</f>
        <v>0</v>
      </c>
    </row>
    <row r="550" customFormat="false" ht="15" hidden="false" customHeight="false" outlineLevel="0" collapsed="false">
      <c r="A550" s="22" t="n">
        <v>45095</v>
      </c>
      <c r="B550" s="23" t="s">
        <v>323</v>
      </c>
      <c r="C550" s="23" t="s">
        <v>324</v>
      </c>
      <c r="D550" s="23" t="s">
        <v>98</v>
      </c>
      <c r="E550" s="23" t="s">
        <v>99</v>
      </c>
      <c r="F550" s="23" t="s">
        <v>100</v>
      </c>
      <c r="G550" s="23" t="s">
        <v>325</v>
      </c>
      <c r="H550" s="23" t="s">
        <v>326</v>
      </c>
      <c r="J550" s="24" t="n">
        <v>30</v>
      </c>
      <c r="K550" s="0" t="n">
        <v>17795</v>
      </c>
      <c r="L550" s="23" t="s">
        <v>92</v>
      </c>
      <c r="M550" s="0" t="n">
        <v>3</v>
      </c>
      <c r="N550" s="23" t="s">
        <v>93</v>
      </c>
      <c r="O550" s="0" t="n">
        <v>201</v>
      </c>
      <c r="P550" s="23" t="s">
        <v>94</v>
      </c>
      <c r="Q550" s="23" t="s">
        <v>1530</v>
      </c>
      <c r="R550" s="23" t="n">
        <f aca="false">YEAR(A550)</f>
        <v>2023</v>
      </c>
      <c r="S550" s="23" t="n">
        <f aca="false">IF(R550=2026,1,0)</f>
        <v>0</v>
      </c>
      <c r="T550" s="23" t="n">
        <f aca="false">IF(OR(P550="Individual",P550="Committee",P550="Union/Association",P550="Aggregated Unitemized Receipts"),1,0)</f>
        <v>1</v>
      </c>
      <c r="U550" s="0" t="str">
        <f aca="false">UPPER(TRIM(E550))</f>
        <v>MA</v>
      </c>
      <c r="V550" s="23" t="n">
        <f aca="false">IF(U550="MA",1,0)</f>
        <v>1</v>
      </c>
      <c r="W550" s="23" t="n">
        <f aca="false">IF(OR(ISNUMBER(SEARCH("malden",G550)),ISNUMBER(SEARCH("malden",H550))),1,0)</f>
        <v>0</v>
      </c>
      <c r="X550" s="23" t="n">
        <f aca="false">IF(AND(TRIM(G550)="",TRIM(H550)=""),1,0)</f>
        <v>0</v>
      </c>
    </row>
    <row r="551" customFormat="false" ht="15" hidden="false" customHeight="false" outlineLevel="0" collapsed="false">
      <c r="A551" s="22" t="n">
        <v>45090</v>
      </c>
      <c r="B551" s="23" t="s">
        <v>1578</v>
      </c>
      <c r="C551" s="23" t="s">
        <v>1579</v>
      </c>
      <c r="D551" s="23" t="s">
        <v>98</v>
      </c>
      <c r="E551" s="23" t="s">
        <v>99</v>
      </c>
      <c r="F551" s="23" t="s">
        <v>100</v>
      </c>
      <c r="G551" s="23" t="s">
        <v>91</v>
      </c>
      <c r="H551" s="23" t="s">
        <v>91</v>
      </c>
      <c r="J551" s="24" t="n">
        <v>200</v>
      </c>
      <c r="K551" s="0" t="n">
        <v>17795</v>
      </c>
      <c r="L551" s="23" t="s">
        <v>92</v>
      </c>
      <c r="M551" s="0" t="n">
        <v>3</v>
      </c>
      <c r="N551" s="23" t="s">
        <v>93</v>
      </c>
      <c r="O551" s="0" t="n">
        <v>201</v>
      </c>
      <c r="P551" s="23" t="s">
        <v>94</v>
      </c>
      <c r="Q551" s="23" t="s">
        <v>1580</v>
      </c>
      <c r="R551" s="23" t="n">
        <f aca="false">YEAR(A551)</f>
        <v>2023</v>
      </c>
      <c r="S551" s="23" t="n">
        <f aca="false">IF(R551=2026,1,0)</f>
        <v>0</v>
      </c>
      <c r="T551" s="23" t="n">
        <f aca="false">IF(OR(P551="Individual",P551="Committee",P551="Union/Association",P551="Aggregated Unitemized Receipts"),1,0)</f>
        <v>1</v>
      </c>
      <c r="U551" s="0" t="str">
        <f aca="false">UPPER(TRIM(E551))</f>
        <v>MA</v>
      </c>
      <c r="V551" s="23" t="n">
        <f aca="false">IF(U551="MA",1,0)</f>
        <v>1</v>
      </c>
      <c r="W551" s="23" t="n">
        <f aca="false">IF(OR(ISNUMBER(SEARCH("malden",G551)),ISNUMBER(SEARCH("malden",H551))),1,0)</f>
        <v>0</v>
      </c>
      <c r="X551" s="23" t="n">
        <f aca="false">IF(AND(TRIM(G551)="",TRIM(H551)=""),1,0)</f>
        <v>0</v>
      </c>
    </row>
    <row r="552" customFormat="false" ht="15" hidden="false" customHeight="false" outlineLevel="0" collapsed="false">
      <c r="A552" s="22" t="n">
        <v>45090</v>
      </c>
      <c r="B552" s="23" t="s">
        <v>897</v>
      </c>
      <c r="C552" s="23" t="s">
        <v>898</v>
      </c>
      <c r="D552" s="23" t="s">
        <v>98</v>
      </c>
      <c r="E552" s="23" t="s">
        <v>99</v>
      </c>
      <c r="F552" s="23" t="s">
        <v>100</v>
      </c>
      <c r="G552" s="23" t="s">
        <v>209</v>
      </c>
      <c r="H552" s="23" t="s">
        <v>1581</v>
      </c>
      <c r="J552" s="24" t="n">
        <v>100</v>
      </c>
      <c r="K552" s="0" t="n">
        <v>17795</v>
      </c>
      <c r="L552" s="23" t="s">
        <v>92</v>
      </c>
      <c r="M552" s="0" t="n">
        <v>3</v>
      </c>
      <c r="N552" s="23" t="s">
        <v>93</v>
      </c>
      <c r="O552" s="0" t="n">
        <v>201</v>
      </c>
      <c r="P552" s="23" t="s">
        <v>94</v>
      </c>
      <c r="Q552" s="23" t="s">
        <v>1580</v>
      </c>
      <c r="R552" s="23" t="n">
        <f aca="false">YEAR(A552)</f>
        <v>2023</v>
      </c>
      <c r="S552" s="23" t="n">
        <f aca="false">IF(R552=2026,1,0)</f>
        <v>0</v>
      </c>
      <c r="T552" s="23" t="n">
        <f aca="false">IF(OR(P552="Individual",P552="Committee",P552="Union/Association",P552="Aggregated Unitemized Receipts"),1,0)</f>
        <v>1</v>
      </c>
      <c r="U552" s="0" t="str">
        <f aca="false">UPPER(TRIM(E552))</f>
        <v>MA</v>
      </c>
      <c r="V552" s="23" t="n">
        <f aca="false">IF(U552="MA",1,0)</f>
        <v>1</v>
      </c>
      <c r="W552" s="23" t="n">
        <f aca="false">IF(OR(ISNUMBER(SEARCH("malden",G552)),ISNUMBER(SEARCH("malden",H552))),1,0)</f>
        <v>0</v>
      </c>
      <c r="X552" s="23" t="n">
        <f aca="false">IF(AND(TRIM(G552)="",TRIM(H552)=""),1,0)</f>
        <v>0</v>
      </c>
    </row>
    <row r="553" customFormat="false" ht="15" hidden="false" customHeight="false" outlineLevel="0" collapsed="false">
      <c r="A553" s="22" t="n">
        <v>45090</v>
      </c>
      <c r="B553" s="23" t="s">
        <v>1582</v>
      </c>
      <c r="C553" s="23" t="s">
        <v>1583</v>
      </c>
      <c r="D553" s="23" t="s">
        <v>98</v>
      </c>
      <c r="E553" s="23" t="s">
        <v>99</v>
      </c>
      <c r="F553" s="23" t="s">
        <v>100</v>
      </c>
      <c r="G553" s="23" t="s">
        <v>597</v>
      </c>
      <c r="H553" s="23" t="s">
        <v>1584</v>
      </c>
      <c r="J553" s="24" t="n">
        <v>50</v>
      </c>
      <c r="K553" s="0" t="n">
        <v>17795</v>
      </c>
      <c r="L553" s="23" t="s">
        <v>92</v>
      </c>
      <c r="M553" s="0" t="n">
        <v>3</v>
      </c>
      <c r="N553" s="23" t="s">
        <v>93</v>
      </c>
      <c r="O553" s="0" t="n">
        <v>201</v>
      </c>
      <c r="P553" s="23" t="s">
        <v>94</v>
      </c>
      <c r="Q553" s="23" t="s">
        <v>1580</v>
      </c>
      <c r="R553" s="23" t="n">
        <f aca="false">YEAR(A553)</f>
        <v>2023</v>
      </c>
      <c r="S553" s="23" t="n">
        <f aca="false">IF(R553=2026,1,0)</f>
        <v>0</v>
      </c>
      <c r="T553" s="23" t="n">
        <f aca="false">IF(OR(P553="Individual",P553="Committee",P553="Union/Association",P553="Aggregated Unitemized Receipts"),1,0)</f>
        <v>1</v>
      </c>
      <c r="U553" s="0" t="str">
        <f aca="false">UPPER(TRIM(E553))</f>
        <v>MA</v>
      </c>
      <c r="V553" s="23" t="n">
        <f aca="false">IF(U553="MA",1,0)</f>
        <v>1</v>
      </c>
      <c r="W553" s="23" t="n">
        <f aca="false">IF(OR(ISNUMBER(SEARCH("malden",G553)),ISNUMBER(SEARCH("malden",H553))),1,0)</f>
        <v>0</v>
      </c>
      <c r="X553" s="23" t="n">
        <f aca="false">IF(AND(TRIM(G553)="",TRIM(H553)=""),1,0)</f>
        <v>0</v>
      </c>
    </row>
    <row r="554" customFormat="false" ht="15" hidden="false" customHeight="false" outlineLevel="0" collapsed="false">
      <c r="A554" s="22" t="n">
        <v>45090</v>
      </c>
      <c r="B554" s="23" t="s">
        <v>1585</v>
      </c>
      <c r="C554" s="23" t="s">
        <v>1583</v>
      </c>
      <c r="D554" s="23" t="s">
        <v>98</v>
      </c>
      <c r="E554" s="23" t="s">
        <v>99</v>
      </c>
      <c r="F554" s="23" t="s">
        <v>100</v>
      </c>
      <c r="G554" s="23" t="s">
        <v>1586</v>
      </c>
      <c r="H554" s="23" t="s">
        <v>1587</v>
      </c>
      <c r="J554" s="24" t="n">
        <v>50</v>
      </c>
      <c r="K554" s="0" t="n">
        <v>17795</v>
      </c>
      <c r="L554" s="23" t="s">
        <v>92</v>
      </c>
      <c r="M554" s="0" t="n">
        <v>3</v>
      </c>
      <c r="N554" s="23" t="s">
        <v>93</v>
      </c>
      <c r="O554" s="0" t="n">
        <v>201</v>
      </c>
      <c r="P554" s="23" t="s">
        <v>94</v>
      </c>
      <c r="Q554" s="23" t="s">
        <v>1580</v>
      </c>
      <c r="R554" s="23" t="n">
        <f aca="false">YEAR(A554)</f>
        <v>2023</v>
      </c>
      <c r="S554" s="23" t="n">
        <f aca="false">IF(R554=2026,1,0)</f>
        <v>0</v>
      </c>
      <c r="T554" s="23" t="n">
        <f aca="false">IF(OR(P554="Individual",P554="Committee",P554="Union/Association",P554="Aggregated Unitemized Receipts"),1,0)</f>
        <v>1</v>
      </c>
      <c r="U554" s="0" t="str">
        <f aca="false">UPPER(TRIM(E554))</f>
        <v>MA</v>
      </c>
      <c r="V554" s="23" t="n">
        <f aca="false">IF(U554="MA",1,0)</f>
        <v>1</v>
      </c>
      <c r="W554" s="23" t="n">
        <f aca="false">IF(OR(ISNUMBER(SEARCH("malden",G554)),ISNUMBER(SEARCH("malden",H554))),1,0)</f>
        <v>0</v>
      </c>
      <c r="X554" s="23" t="n">
        <f aca="false">IF(AND(TRIM(G554)="",TRIM(H554)=""),1,0)</f>
        <v>0</v>
      </c>
    </row>
    <row r="555" customFormat="false" ht="15" hidden="false" customHeight="false" outlineLevel="0" collapsed="false">
      <c r="A555" s="22" t="n">
        <v>45090</v>
      </c>
      <c r="B555" s="23" t="s">
        <v>293</v>
      </c>
      <c r="C555" s="23" t="s">
        <v>294</v>
      </c>
      <c r="D555" s="23" t="s">
        <v>295</v>
      </c>
      <c r="E555" s="23" t="s">
        <v>296</v>
      </c>
      <c r="F555" s="23" t="s">
        <v>297</v>
      </c>
      <c r="G555" s="23" t="s">
        <v>298</v>
      </c>
      <c r="H555" s="23" t="s">
        <v>299</v>
      </c>
      <c r="J555" s="24" t="n">
        <v>46</v>
      </c>
      <c r="K555" s="0" t="n">
        <v>17795</v>
      </c>
      <c r="L555" s="23" t="s">
        <v>92</v>
      </c>
      <c r="M555" s="0" t="n">
        <v>3</v>
      </c>
      <c r="N555" s="23" t="s">
        <v>93</v>
      </c>
      <c r="O555" s="0" t="n">
        <v>201</v>
      </c>
      <c r="P555" s="23" t="s">
        <v>94</v>
      </c>
      <c r="Q555" s="23" t="s">
        <v>1580</v>
      </c>
      <c r="R555" s="23" t="n">
        <f aca="false">YEAR(A555)</f>
        <v>2023</v>
      </c>
      <c r="S555" s="23" t="n">
        <f aca="false">IF(R555=2026,1,0)</f>
        <v>0</v>
      </c>
      <c r="T555" s="23" t="n">
        <f aca="false">IF(OR(P555="Individual",P555="Committee",P555="Union/Association",P555="Aggregated Unitemized Receipts"),1,0)</f>
        <v>1</v>
      </c>
      <c r="U555" s="0" t="str">
        <f aca="false">UPPER(TRIM(E555))</f>
        <v>DC</v>
      </c>
      <c r="V555" s="23" t="n">
        <f aca="false">IF(U555="MA",1,0)</f>
        <v>0</v>
      </c>
      <c r="W555" s="23" t="n">
        <f aca="false">IF(OR(ISNUMBER(SEARCH("malden",G555)),ISNUMBER(SEARCH("malden",H555))),1,0)</f>
        <v>0</v>
      </c>
      <c r="X555" s="23" t="n">
        <f aca="false">IF(AND(TRIM(G555)="",TRIM(H555)=""),1,0)</f>
        <v>0</v>
      </c>
    </row>
    <row r="556" customFormat="false" ht="15" hidden="false" customHeight="false" outlineLevel="0" collapsed="false">
      <c r="A556" s="22" t="n">
        <v>45090</v>
      </c>
      <c r="B556" s="23" t="s">
        <v>1588</v>
      </c>
      <c r="C556" s="23" t="s">
        <v>1589</v>
      </c>
      <c r="D556" s="23" t="s">
        <v>295</v>
      </c>
      <c r="E556" s="23" t="s">
        <v>296</v>
      </c>
      <c r="F556" s="23" t="s">
        <v>511</v>
      </c>
      <c r="G556" s="23" t="s">
        <v>1590</v>
      </c>
      <c r="H556" s="23" t="s">
        <v>654</v>
      </c>
      <c r="J556" s="24" t="n">
        <v>250</v>
      </c>
      <c r="K556" s="0" t="n">
        <v>17795</v>
      </c>
      <c r="L556" s="23" t="s">
        <v>92</v>
      </c>
      <c r="M556" s="0" t="n">
        <v>3</v>
      </c>
      <c r="N556" s="23" t="s">
        <v>93</v>
      </c>
      <c r="O556" s="0" t="n">
        <v>201</v>
      </c>
      <c r="P556" s="23" t="s">
        <v>94</v>
      </c>
      <c r="Q556" s="23" t="s">
        <v>1580</v>
      </c>
      <c r="R556" s="23" t="n">
        <f aca="false">YEAR(A556)</f>
        <v>2023</v>
      </c>
      <c r="S556" s="23" t="n">
        <f aca="false">IF(R556=2026,1,0)</f>
        <v>0</v>
      </c>
      <c r="T556" s="23" t="n">
        <f aca="false">IF(OR(P556="Individual",P556="Committee",P556="Union/Association",P556="Aggregated Unitemized Receipts"),1,0)</f>
        <v>1</v>
      </c>
      <c r="U556" s="0" t="str">
        <f aca="false">UPPER(TRIM(E556))</f>
        <v>DC</v>
      </c>
      <c r="V556" s="23" t="n">
        <f aca="false">IF(U556="MA",1,0)</f>
        <v>0</v>
      </c>
      <c r="W556" s="23" t="n">
        <f aca="false">IF(OR(ISNUMBER(SEARCH("malden",G556)),ISNUMBER(SEARCH("malden",H556))),1,0)</f>
        <v>0</v>
      </c>
      <c r="X556" s="23" t="n">
        <f aca="false">IF(AND(TRIM(G556)="",TRIM(H556)=""),1,0)</f>
        <v>0</v>
      </c>
    </row>
    <row r="557" customFormat="false" ht="15" hidden="false" customHeight="false" outlineLevel="0" collapsed="false">
      <c r="A557" s="22" t="n">
        <v>45090</v>
      </c>
      <c r="B557" s="23" t="s">
        <v>1591</v>
      </c>
      <c r="C557" s="23" t="s">
        <v>1592</v>
      </c>
      <c r="D557" s="23" t="s">
        <v>98</v>
      </c>
      <c r="E557" s="23" t="s">
        <v>99</v>
      </c>
      <c r="F557" s="23" t="s">
        <v>100</v>
      </c>
      <c r="G557" s="23" t="s">
        <v>1593</v>
      </c>
      <c r="H557" s="23" t="s">
        <v>1594</v>
      </c>
      <c r="J557" s="24" t="n">
        <v>50</v>
      </c>
      <c r="K557" s="0" t="n">
        <v>17795</v>
      </c>
      <c r="L557" s="23" t="s">
        <v>92</v>
      </c>
      <c r="M557" s="0" t="n">
        <v>3</v>
      </c>
      <c r="N557" s="23" t="s">
        <v>93</v>
      </c>
      <c r="O557" s="0" t="n">
        <v>201</v>
      </c>
      <c r="P557" s="23" t="s">
        <v>94</v>
      </c>
      <c r="Q557" s="23" t="s">
        <v>1580</v>
      </c>
      <c r="R557" s="23" t="n">
        <f aca="false">YEAR(A557)</f>
        <v>2023</v>
      </c>
      <c r="S557" s="23" t="n">
        <f aca="false">IF(R557=2026,1,0)</f>
        <v>0</v>
      </c>
      <c r="T557" s="23" t="n">
        <f aca="false">IF(OR(P557="Individual",P557="Committee",P557="Union/Association",P557="Aggregated Unitemized Receipts"),1,0)</f>
        <v>1</v>
      </c>
      <c r="U557" s="0" t="str">
        <f aca="false">UPPER(TRIM(E557))</f>
        <v>MA</v>
      </c>
      <c r="V557" s="23" t="n">
        <f aca="false">IF(U557="MA",1,0)</f>
        <v>1</v>
      </c>
      <c r="W557" s="23" t="n">
        <f aca="false">IF(OR(ISNUMBER(SEARCH("malden",G557)),ISNUMBER(SEARCH("malden",H557))),1,0)</f>
        <v>0</v>
      </c>
      <c r="X557" s="23" t="n">
        <f aca="false">IF(AND(TRIM(G557)="",TRIM(H557)=""),1,0)</f>
        <v>0</v>
      </c>
    </row>
    <row r="558" customFormat="false" ht="15" hidden="false" customHeight="false" outlineLevel="0" collapsed="false">
      <c r="A558" s="22" t="n">
        <v>45090</v>
      </c>
      <c r="B558" s="23" t="s">
        <v>1474</v>
      </c>
      <c r="C558" s="23" t="s">
        <v>1595</v>
      </c>
      <c r="D558" s="23" t="s">
        <v>98</v>
      </c>
      <c r="E558" s="23" t="s">
        <v>99</v>
      </c>
      <c r="F558" s="23" t="s">
        <v>100</v>
      </c>
      <c r="G558" s="23" t="s">
        <v>1478</v>
      </c>
      <c r="H558" s="23" t="s">
        <v>143</v>
      </c>
      <c r="J558" s="24" t="n">
        <v>75</v>
      </c>
      <c r="K558" s="0" t="n">
        <v>17795</v>
      </c>
      <c r="L558" s="23" t="s">
        <v>92</v>
      </c>
      <c r="M558" s="0" t="n">
        <v>3</v>
      </c>
      <c r="N558" s="23" t="s">
        <v>93</v>
      </c>
      <c r="O558" s="0" t="n">
        <v>201</v>
      </c>
      <c r="P558" s="23" t="s">
        <v>94</v>
      </c>
      <c r="Q558" s="23" t="s">
        <v>1580</v>
      </c>
      <c r="R558" s="23" t="n">
        <f aca="false">YEAR(A558)</f>
        <v>2023</v>
      </c>
      <c r="S558" s="23" t="n">
        <f aca="false">IF(R558=2026,1,0)</f>
        <v>0</v>
      </c>
      <c r="T558" s="23" t="n">
        <f aca="false">IF(OR(P558="Individual",P558="Committee",P558="Union/Association",P558="Aggregated Unitemized Receipts"),1,0)</f>
        <v>1</v>
      </c>
      <c r="U558" s="0" t="str">
        <f aca="false">UPPER(TRIM(E558))</f>
        <v>MA</v>
      </c>
      <c r="V558" s="23" t="n">
        <f aca="false">IF(U558="MA",1,0)</f>
        <v>1</v>
      </c>
      <c r="W558" s="23" t="n">
        <f aca="false">IF(OR(ISNUMBER(SEARCH("malden",G558)),ISNUMBER(SEARCH("malden",H558))),1,0)</f>
        <v>0</v>
      </c>
      <c r="X558" s="23" t="n">
        <f aca="false">IF(AND(TRIM(G558)="",TRIM(H558)=""),1,0)</f>
        <v>0</v>
      </c>
    </row>
    <row r="559" customFormat="false" ht="15" hidden="false" customHeight="false" outlineLevel="0" collapsed="false">
      <c r="A559" s="22" t="n">
        <v>45090</v>
      </c>
      <c r="B559" s="23" t="s">
        <v>1038</v>
      </c>
      <c r="C559" s="23" t="s">
        <v>1039</v>
      </c>
      <c r="D559" s="23" t="s">
        <v>98</v>
      </c>
      <c r="E559" s="23" t="s">
        <v>99</v>
      </c>
      <c r="F559" s="23" t="s">
        <v>100</v>
      </c>
      <c r="G559" s="23" t="s">
        <v>348</v>
      </c>
      <c r="H559" s="23" t="s">
        <v>1040</v>
      </c>
      <c r="J559" s="24" t="n">
        <v>46</v>
      </c>
      <c r="K559" s="0" t="n">
        <v>17795</v>
      </c>
      <c r="L559" s="23" t="s">
        <v>92</v>
      </c>
      <c r="M559" s="0" t="n">
        <v>3</v>
      </c>
      <c r="N559" s="23" t="s">
        <v>93</v>
      </c>
      <c r="O559" s="0" t="n">
        <v>201</v>
      </c>
      <c r="P559" s="23" t="s">
        <v>94</v>
      </c>
      <c r="Q559" s="23" t="s">
        <v>1580</v>
      </c>
      <c r="R559" s="23" t="n">
        <f aca="false">YEAR(A559)</f>
        <v>2023</v>
      </c>
      <c r="S559" s="23" t="n">
        <f aca="false">IF(R559=2026,1,0)</f>
        <v>0</v>
      </c>
      <c r="T559" s="23" t="n">
        <f aca="false">IF(OR(P559="Individual",P559="Committee",P559="Union/Association",P559="Aggregated Unitemized Receipts"),1,0)</f>
        <v>1</v>
      </c>
      <c r="U559" s="0" t="str">
        <f aca="false">UPPER(TRIM(E559))</f>
        <v>MA</v>
      </c>
      <c r="V559" s="23" t="n">
        <f aca="false">IF(U559="MA",1,0)</f>
        <v>1</v>
      </c>
      <c r="W559" s="23" t="n">
        <f aca="false">IF(OR(ISNUMBER(SEARCH("malden",G559)),ISNUMBER(SEARCH("malden",H559))),1,0)</f>
        <v>0</v>
      </c>
      <c r="X559" s="23" t="n">
        <f aca="false">IF(AND(TRIM(G559)="",TRIM(H559)=""),1,0)</f>
        <v>0</v>
      </c>
    </row>
    <row r="560" customFormat="false" ht="15" hidden="false" customHeight="false" outlineLevel="0" collapsed="false">
      <c r="A560" s="22" t="n">
        <v>45089</v>
      </c>
      <c r="B560" s="23" t="s">
        <v>184</v>
      </c>
      <c r="C560" s="23" t="s">
        <v>185</v>
      </c>
      <c r="D560" s="23" t="s">
        <v>98</v>
      </c>
      <c r="E560" s="23" t="s">
        <v>99</v>
      </c>
      <c r="F560" s="23" t="s">
        <v>100</v>
      </c>
      <c r="G560" s="23" t="s">
        <v>186</v>
      </c>
      <c r="H560" s="23" t="s">
        <v>138</v>
      </c>
      <c r="J560" s="24" t="n">
        <v>100</v>
      </c>
      <c r="K560" s="0" t="n">
        <v>17795</v>
      </c>
      <c r="L560" s="23" t="s">
        <v>92</v>
      </c>
      <c r="M560" s="0" t="n">
        <v>1</v>
      </c>
      <c r="N560" s="23" t="s">
        <v>182</v>
      </c>
      <c r="O560" s="0" t="n">
        <v>201</v>
      </c>
      <c r="P560" s="23" t="s">
        <v>94</v>
      </c>
      <c r="Q560" s="23" t="s">
        <v>1596</v>
      </c>
      <c r="R560" s="23" t="n">
        <f aca="false">YEAR(A560)</f>
        <v>2023</v>
      </c>
      <c r="S560" s="23" t="n">
        <f aca="false">IF(R560=2026,1,0)</f>
        <v>0</v>
      </c>
      <c r="T560" s="23" t="n">
        <f aca="false">IF(OR(P560="Individual",P560="Committee",P560="Union/Association",P560="Aggregated Unitemized Receipts"),1,0)</f>
        <v>1</v>
      </c>
      <c r="U560" s="0" t="str">
        <f aca="false">UPPER(TRIM(E560))</f>
        <v>MA</v>
      </c>
      <c r="V560" s="23" t="n">
        <f aca="false">IF(U560="MA",1,0)</f>
        <v>1</v>
      </c>
      <c r="W560" s="23" t="n">
        <f aca="false">IF(OR(ISNUMBER(SEARCH("malden",G560)),ISNUMBER(SEARCH("malden",H560))),1,0)</f>
        <v>1</v>
      </c>
      <c r="X560" s="23" t="n">
        <f aca="false">IF(AND(TRIM(G560)="",TRIM(H560)=""),1,0)</f>
        <v>0</v>
      </c>
    </row>
    <row r="561" customFormat="false" ht="15" hidden="false" customHeight="false" outlineLevel="0" collapsed="false">
      <c r="A561" s="22" t="n">
        <v>45089</v>
      </c>
      <c r="B561" s="23" t="s">
        <v>1597</v>
      </c>
      <c r="C561" s="23" t="s">
        <v>1189</v>
      </c>
      <c r="D561" s="23" t="s">
        <v>1190</v>
      </c>
      <c r="E561" s="23" t="s">
        <v>1191</v>
      </c>
      <c r="F561" s="23" t="s">
        <v>1192</v>
      </c>
      <c r="G561" s="23" t="s">
        <v>209</v>
      </c>
      <c r="H561" s="23" t="s">
        <v>1194</v>
      </c>
      <c r="J561" s="24" t="n">
        <v>100</v>
      </c>
      <c r="K561" s="0" t="n">
        <v>17795</v>
      </c>
      <c r="L561" s="23" t="s">
        <v>92</v>
      </c>
      <c r="M561" s="0" t="n">
        <v>3</v>
      </c>
      <c r="N561" s="23" t="s">
        <v>93</v>
      </c>
      <c r="O561" s="0" t="n">
        <v>201</v>
      </c>
      <c r="P561" s="23" t="s">
        <v>94</v>
      </c>
      <c r="Q561" s="23" t="s">
        <v>1596</v>
      </c>
      <c r="R561" s="23" t="n">
        <f aca="false">YEAR(A561)</f>
        <v>2023</v>
      </c>
      <c r="S561" s="23" t="n">
        <f aca="false">IF(R561=2026,1,0)</f>
        <v>0</v>
      </c>
      <c r="T561" s="23" t="n">
        <f aca="false">IF(OR(P561="Individual",P561="Committee",P561="Union/Association",P561="Aggregated Unitemized Receipts"),1,0)</f>
        <v>1</v>
      </c>
      <c r="U561" s="0" t="str">
        <f aca="false">UPPER(TRIM(E561))</f>
        <v>MI</v>
      </c>
      <c r="V561" s="23" t="n">
        <f aca="false">IF(U561="MA",1,0)</f>
        <v>0</v>
      </c>
      <c r="W561" s="23" t="n">
        <f aca="false">IF(OR(ISNUMBER(SEARCH("malden",G561)),ISNUMBER(SEARCH("malden",H561))),1,0)</f>
        <v>0</v>
      </c>
      <c r="X561" s="23" t="n">
        <f aca="false">IF(AND(TRIM(G561)="",TRIM(H561)=""),1,0)</f>
        <v>0</v>
      </c>
    </row>
    <row r="562" customFormat="false" ht="15" hidden="false" customHeight="false" outlineLevel="0" collapsed="false">
      <c r="A562" s="22" t="n">
        <v>45089</v>
      </c>
      <c r="B562" s="23" t="s">
        <v>1598</v>
      </c>
      <c r="C562" s="23" t="s">
        <v>1599</v>
      </c>
      <c r="D562" s="23" t="s">
        <v>1600</v>
      </c>
      <c r="E562" s="23" t="s">
        <v>270</v>
      </c>
      <c r="F562" s="23" t="s">
        <v>1601</v>
      </c>
      <c r="G562" s="23" t="s">
        <v>1487</v>
      </c>
      <c r="H562" s="23" t="s">
        <v>1602</v>
      </c>
      <c r="J562" s="24" t="n">
        <v>100</v>
      </c>
      <c r="K562" s="0" t="n">
        <v>17795</v>
      </c>
      <c r="L562" s="23" t="s">
        <v>92</v>
      </c>
      <c r="M562" s="0" t="n">
        <v>3</v>
      </c>
      <c r="N562" s="23" t="s">
        <v>93</v>
      </c>
      <c r="O562" s="0" t="n">
        <v>201</v>
      </c>
      <c r="P562" s="23" t="s">
        <v>94</v>
      </c>
      <c r="Q562" s="23" t="s">
        <v>1596</v>
      </c>
      <c r="R562" s="23" t="n">
        <f aca="false">YEAR(A562)</f>
        <v>2023</v>
      </c>
      <c r="S562" s="23" t="n">
        <f aca="false">IF(R562=2026,1,0)</f>
        <v>0</v>
      </c>
      <c r="T562" s="23" t="n">
        <f aca="false">IF(OR(P562="Individual",P562="Committee",P562="Union/Association",P562="Aggregated Unitemized Receipts"),1,0)</f>
        <v>1</v>
      </c>
      <c r="U562" s="0" t="str">
        <f aca="false">UPPER(TRIM(E562))</f>
        <v>OH</v>
      </c>
      <c r="V562" s="23" t="n">
        <f aca="false">IF(U562="MA",1,0)</f>
        <v>0</v>
      </c>
      <c r="W562" s="23" t="n">
        <f aca="false">IF(OR(ISNUMBER(SEARCH("malden",G562)),ISNUMBER(SEARCH("malden",H562))),1,0)</f>
        <v>0</v>
      </c>
      <c r="X562" s="23" t="n">
        <f aca="false">IF(AND(TRIM(G562)="",TRIM(H562)=""),1,0)</f>
        <v>0</v>
      </c>
    </row>
    <row r="563" customFormat="false" ht="15" hidden="false" customHeight="false" outlineLevel="0" collapsed="false">
      <c r="A563" s="22" t="n">
        <v>45089</v>
      </c>
      <c r="B563" s="23" t="s">
        <v>646</v>
      </c>
      <c r="C563" s="23" t="s">
        <v>647</v>
      </c>
      <c r="D563" s="23" t="s">
        <v>648</v>
      </c>
      <c r="E563" s="23" t="s">
        <v>615</v>
      </c>
      <c r="F563" s="23" t="s">
        <v>649</v>
      </c>
      <c r="G563" s="23" t="s">
        <v>91</v>
      </c>
      <c r="H563" s="23" t="s">
        <v>91</v>
      </c>
      <c r="J563" s="24" t="n">
        <v>250</v>
      </c>
      <c r="K563" s="0" t="n">
        <v>17795</v>
      </c>
      <c r="L563" s="23" t="s">
        <v>92</v>
      </c>
      <c r="M563" s="0" t="n">
        <v>3</v>
      </c>
      <c r="N563" s="23" t="s">
        <v>93</v>
      </c>
      <c r="O563" s="0" t="n">
        <v>201</v>
      </c>
      <c r="P563" s="23" t="s">
        <v>94</v>
      </c>
      <c r="Q563" s="23" t="s">
        <v>1596</v>
      </c>
      <c r="R563" s="23" t="n">
        <f aca="false">YEAR(A563)</f>
        <v>2023</v>
      </c>
      <c r="S563" s="23" t="n">
        <f aca="false">IF(R563=2026,1,0)</f>
        <v>0</v>
      </c>
      <c r="T563" s="23" t="n">
        <f aca="false">IF(OR(P563="Individual",P563="Committee",P563="Union/Association",P563="Aggregated Unitemized Receipts"),1,0)</f>
        <v>1</v>
      </c>
      <c r="U563" s="0" t="str">
        <f aca="false">UPPER(TRIM(E563))</f>
        <v>NM</v>
      </c>
      <c r="V563" s="23" t="n">
        <f aca="false">IF(U563="MA",1,0)</f>
        <v>0</v>
      </c>
      <c r="W563" s="23" t="n">
        <f aca="false">IF(OR(ISNUMBER(SEARCH("malden",G563)),ISNUMBER(SEARCH("malden",H563))),1,0)</f>
        <v>0</v>
      </c>
      <c r="X563" s="23" t="n">
        <f aca="false">IF(AND(TRIM(G563)="",TRIM(H563)=""),1,0)</f>
        <v>0</v>
      </c>
    </row>
    <row r="564" customFormat="false" ht="15" hidden="false" customHeight="false" outlineLevel="0" collapsed="false">
      <c r="A564" s="22" t="n">
        <v>45089</v>
      </c>
      <c r="B564" s="23" t="s">
        <v>650</v>
      </c>
      <c r="C564" s="23" t="s">
        <v>1603</v>
      </c>
      <c r="D564" s="23" t="s">
        <v>580</v>
      </c>
      <c r="E564" s="23" t="s">
        <v>581</v>
      </c>
      <c r="F564" s="23" t="s">
        <v>653</v>
      </c>
      <c r="G564" s="23" t="s">
        <v>121</v>
      </c>
      <c r="H564" s="23" t="s">
        <v>1396</v>
      </c>
      <c r="J564" s="24" t="n">
        <v>25</v>
      </c>
      <c r="K564" s="0" t="n">
        <v>17795</v>
      </c>
      <c r="L564" s="23" t="s">
        <v>92</v>
      </c>
      <c r="M564" s="0" t="n">
        <v>3</v>
      </c>
      <c r="N564" s="23" t="s">
        <v>93</v>
      </c>
      <c r="O564" s="0" t="n">
        <v>201</v>
      </c>
      <c r="P564" s="23" t="s">
        <v>94</v>
      </c>
      <c r="Q564" s="23" t="s">
        <v>1596</v>
      </c>
      <c r="R564" s="23" t="n">
        <f aca="false">YEAR(A564)</f>
        <v>2023</v>
      </c>
      <c r="S564" s="23" t="n">
        <f aca="false">IF(R564=2026,1,0)</f>
        <v>0</v>
      </c>
      <c r="T564" s="23" t="n">
        <f aca="false">IF(OR(P564="Individual",P564="Committee",P564="Union/Association",P564="Aggregated Unitemized Receipts"),1,0)</f>
        <v>1</v>
      </c>
      <c r="U564" s="0" t="str">
        <f aca="false">UPPER(TRIM(E564))</f>
        <v>WA</v>
      </c>
      <c r="V564" s="23" t="n">
        <f aca="false">IF(U564="MA",1,0)</f>
        <v>0</v>
      </c>
      <c r="W564" s="23" t="n">
        <f aca="false">IF(OR(ISNUMBER(SEARCH("malden",G564)),ISNUMBER(SEARCH("malden",H564))),1,0)</f>
        <v>0</v>
      </c>
      <c r="X564" s="23" t="n">
        <f aca="false">IF(AND(TRIM(G564)="",TRIM(H564)=""),1,0)</f>
        <v>0</v>
      </c>
    </row>
    <row r="565" customFormat="false" ht="15" hidden="false" customHeight="false" outlineLevel="0" collapsed="false">
      <c r="A565" s="22" t="n">
        <v>45089</v>
      </c>
      <c r="B565" s="23" t="s">
        <v>1321</v>
      </c>
      <c r="C565" s="23" t="s">
        <v>1604</v>
      </c>
      <c r="D565" s="23" t="s">
        <v>98</v>
      </c>
      <c r="E565" s="23" t="s">
        <v>99</v>
      </c>
      <c r="F565" s="23" t="s">
        <v>100</v>
      </c>
      <c r="G565" s="23" t="s">
        <v>1605</v>
      </c>
      <c r="H565" s="23" t="s">
        <v>1606</v>
      </c>
      <c r="J565" s="24" t="n">
        <v>46</v>
      </c>
      <c r="K565" s="0" t="n">
        <v>17795</v>
      </c>
      <c r="L565" s="23" t="s">
        <v>92</v>
      </c>
      <c r="M565" s="0" t="n">
        <v>3</v>
      </c>
      <c r="N565" s="23" t="s">
        <v>93</v>
      </c>
      <c r="O565" s="0" t="n">
        <v>201</v>
      </c>
      <c r="P565" s="23" t="s">
        <v>94</v>
      </c>
      <c r="Q565" s="23" t="s">
        <v>1596</v>
      </c>
      <c r="R565" s="23" t="n">
        <f aca="false">YEAR(A565)</f>
        <v>2023</v>
      </c>
      <c r="S565" s="23" t="n">
        <f aca="false">IF(R565=2026,1,0)</f>
        <v>0</v>
      </c>
      <c r="T565" s="23" t="n">
        <f aca="false">IF(OR(P565="Individual",P565="Committee",P565="Union/Association",P565="Aggregated Unitemized Receipts"),1,0)</f>
        <v>1</v>
      </c>
      <c r="U565" s="0" t="str">
        <f aca="false">UPPER(TRIM(E565))</f>
        <v>MA</v>
      </c>
      <c r="V565" s="23" t="n">
        <f aca="false">IF(U565="MA",1,0)</f>
        <v>1</v>
      </c>
      <c r="W565" s="23" t="n">
        <f aca="false">IF(OR(ISNUMBER(SEARCH("malden",G565)),ISNUMBER(SEARCH("malden",H565))),1,0)</f>
        <v>0</v>
      </c>
      <c r="X565" s="23" t="n">
        <f aca="false">IF(AND(TRIM(G565)="",TRIM(H565)=""),1,0)</f>
        <v>0</v>
      </c>
    </row>
    <row r="566" customFormat="false" ht="15" hidden="false" customHeight="false" outlineLevel="0" collapsed="false">
      <c r="A566" s="22" t="n">
        <v>45089</v>
      </c>
      <c r="B566" s="23" t="s">
        <v>424</v>
      </c>
      <c r="C566" s="23" t="s">
        <v>425</v>
      </c>
      <c r="D566" s="23" t="s">
        <v>98</v>
      </c>
      <c r="E566" s="23" t="s">
        <v>99</v>
      </c>
      <c r="F566" s="23" t="s">
        <v>100</v>
      </c>
      <c r="G566" s="23" t="s">
        <v>91</v>
      </c>
      <c r="H566" s="23" t="s">
        <v>91</v>
      </c>
      <c r="J566" s="24" t="n">
        <v>46</v>
      </c>
      <c r="K566" s="0" t="n">
        <v>17795</v>
      </c>
      <c r="L566" s="23" t="s">
        <v>92</v>
      </c>
      <c r="M566" s="0" t="n">
        <v>1</v>
      </c>
      <c r="N566" s="23" t="s">
        <v>182</v>
      </c>
      <c r="O566" s="0" t="n">
        <v>201</v>
      </c>
      <c r="P566" s="23" t="s">
        <v>94</v>
      </c>
      <c r="Q566" s="23" t="s">
        <v>1596</v>
      </c>
      <c r="R566" s="23" t="n">
        <f aca="false">YEAR(A566)</f>
        <v>2023</v>
      </c>
      <c r="S566" s="23" t="n">
        <f aca="false">IF(R566=2026,1,0)</f>
        <v>0</v>
      </c>
      <c r="T566" s="23" t="n">
        <f aca="false">IF(OR(P566="Individual",P566="Committee",P566="Union/Association",P566="Aggregated Unitemized Receipts"),1,0)</f>
        <v>1</v>
      </c>
      <c r="U566" s="0" t="str">
        <f aca="false">UPPER(TRIM(E566))</f>
        <v>MA</v>
      </c>
      <c r="V566" s="23" t="n">
        <f aca="false">IF(U566="MA",1,0)</f>
        <v>1</v>
      </c>
      <c r="W566" s="23" t="n">
        <f aca="false">IF(OR(ISNUMBER(SEARCH("malden",G566)),ISNUMBER(SEARCH("malden",H566))),1,0)</f>
        <v>0</v>
      </c>
      <c r="X566" s="23" t="n">
        <f aca="false">IF(AND(TRIM(G566)="",TRIM(H566)=""),1,0)</f>
        <v>0</v>
      </c>
    </row>
    <row r="567" customFormat="false" ht="15" hidden="false" customHeight="false" outlineLevel="0" collapsed="false">
      <c r="A567" s="22" t="n">
        <v>45089</v>
      </c>
      <c r="B567" s="23" t="s">
        <v>246</v>
      </c>
      <c r="C567" s="23" t="s">
        <v>247</v>
      </c>
      <c r="D567" s="23" t="s">
        <v>98</v>
      </c>
      <c r="E567" s="23" t="s">
        <v>99</v>
      </c>
      <c r="F567" s="23" t="s">
        <v>100</v>
      </c>
      <c r="G567" s="23" t="s">
        <v>812</v>
      </c>
      <c r="H567" s="23" t="s">
        <v>813</v>
      </c>
      <c r="J567" s="24" t="n">
        <v>100</v>
      </c>
      <c r="K567" s="0" t="n">
        <v>17795</v>
      </c>
      <c r="L567" s="23" t="s">
        <v>92</v>
      </c>
      <c r="M567" s="0" t="n">
        <v>3</v>
      </c>
      <c r="N567" s="23" t="s">
        <v>93</v>
      </c>
      <c r="O567" s="0" t="n">
        <v>201</v>
      </c>
      <c r="P567" s="23" t="s">
        <v>94</v>
      </c>
      <c r="Q567" s="23" t="s">
        <v>1596</v>
      </c>
      <c r="R567" s="23" t="n">
        <f aca="false">YEAR(A567)</f>
        <v>2023</v>
      </c>
      <c r="S567" s="23" t="n">
        <f aca="false">IF(R567=2026,1,0)</f>
        <v>0</v>
      </c>
      <c r="T567" s="23" t="n">
        <f aca="false">IF(OR(P567="Individual",P567="Committee",P567="Union/Association",P567="Aggregated Unitemized Receipts"),1,0)</f>
        <v>1</v>
      </c>
      <c r="U567" s="0" t="str">
        <f aca="false">UPPER(TRIM(E567))</f>
        <v>MA</v>
      </c>
      <c r="V567" s="23" t="n">
        <f aca="false">IF(U567="MA",1,0)</f>
        <v>1</v>
      </c>
      <c r="W567" s="23" t="n">
        <f aca="false">IF(OR(ISNUMBER(SEARCH("malden",G567)),ISNUMBER(SEARCH("malden",H567))),1,0)</f>
        <v>0</v>
      </c>
      <c r="X567" s="23" t="n">
        <f aca="false">IF(AND(TRIM(G567)="",TRIM(H567)=""),1,0)</f>
        <v>0</v>
      </c>
    </row>
    <row r="568" customFormat="false" ht="15" hidden="false" customHeight="false" outlineLevel="0" collapsed="false">
      <c r="A568" s="22" t="n">
        <v>45089</v>
      </c>
      <c r="B568" s="23" t="s">
        <v>1607</v>
      </c>
      <c r="C568" s="23" t="s">
        <v>1608</v>
      </c>
      <c r="D568" s="23" t="s">
        <v>1609</v>
      </c>
      <c r="E568" s="23" t="s">
        <v>242</v>
      </c>
      <c r="F568" s="23" t="s">
        <v>1610</v>
      </c>
      <c r="G568" s="23" t="s">
        <v>91</v>
      </c>
      <c r="H568" s="23" t="s">
        <v>91</v>
      </c>
      <c r="J568" s="24" t="n">
        <v>50</v>
      </c>
      <c r="K568" s="0" t="n">
        <v>17795</v>
      </c>
      <c r="L568" s="23" t="s">
        <v>92</v>
      </c>
      <c r="M568" s="0" t="n">
        <v>3</v>
      </c>
      <c r="N568" s="23" t="s">
        <v>93</v>
      </c>
      <c r="O568" s="0" t="n">
        <v>201</v>
      </c>
      <c r="P568" s="23" t="s">
        <v>94</v>
      </c>
      <c r="Q568" s="23" t="s">
        <v>1596</v>
      </c>
      <c r="R568" s="23" t="n">
        <f aca="false">YEAR(A568)</f>
        <v>2023</v>
      </c>
      <c r="S568" s="23" t="n">
        <f aca="false">IF(R568=2026,1,0)</f>
        <v>0</v>
      </c>
      <c r="T568" s="23" t="n">
        <f aca="false">IF(OR(P568="Individual",P568="Committee",P568="Union/Association",P568="Aggregated Unitemized Receipts"),1,0)</f>
        <v>1</v>
      </c>
      <c r="U568" s="0" t="str">
        <f aca="false">UPPER(TRIM(E568))</f>
        <v>NC</v>
      </c>
      <c r="V568" s="23" t="n">
        <f aca="false">IF(U568="MA",1,0)</f>
        <v>0</v>
      </c>
      <c r="W568" s="23" t="n">
        <f aca="false">IF(OR(ISNUMBER(SEARCH("malden",G568)),ISNUMBER(SEARCH("malden",H568))),1,0)</f>
        <v>0</v>
      </c>
      <c r="X568" s="23" t="n">
        <f aca="false">IF(AND(TRIM(G568)="",TRIM(H568)=""),1,0)</f>
        <v>0</v>
      </c>
    </row>
    <row r="569" customFormat="false" ht="15" hidden="false" customHeight="false" outlineLevel="0" collapsed="false">
      <c r="A569" s="22" t="n">
        <v>45089</v>
      </c>
      <c r="B569" s="23" t="s">
        <v>1611</v>
      </c>
      <c r="C569" s="23" t="s">
        <v>1612</v>
      </c>
      <c r="D569" s="23" t="s">
        <v>1613</v>
      </c>
      <c r="E569" s="23" t="s">
        <v>1562</v>
      </c>
      <c r="F569" s="23" t="s">
        <v>1614</v>
      </c>
      <c r="G569" s="23" t="s">
        <v>583</v>
      </c>
      <c r="H569" s="23" t="s">
        <v>143</v>
      </c>
      <c r="J569" s="24" t="n">
        <v>47</v>
      </c>
      <c r="K569" s="0" t="n">
        <v>17795</v>
      </c>
      <c r="L569" s="23" t="s">
        <v>92</v>
      </c>
      <c r="M569" s="0" t="n">
        <v>3</v>
      </c>
      <c r="N569" s="23" t="s">
        <v>93</v>
      </c>
      <c r="O569" s="0" t="n">
        <v>201</v>
      </c>
      <c r="P569" s="23" t="s">
        <v>94</v>
      </c>
      <c r="Q569" s="23" t="s">
        <v>1596</v>
      </c>
      <c r="R569" s="23" t="n">
        <f aca="false">YEAR(A569)</f>
        <v>2023</v>
      </c>
      <c r="S569" s="23" t="n">
        <f aca="false">IF(R569=2026,1,0)</f>
        <v>0</v>
      </c>
      <c r="T569" s="23" t="n">
        <f aca="false">IF(OR(P569="Individual",P569="Committee",P569="Union/Association",P569="Aggregated Unitemized Receipts"),1,0)</f>
        <v>1</v>
      </c>
      <c r="U569" s="0" t="str">
        <f aca="false">UPPER(TRIM(E569))</f>
        <v>TX</v>
      </c>
      <c r="V569" s="23" t="n">
        <f aca="false">IF(U569="MA",1,0)</f>
        <v>0</v>
      </c>
      <c r="W569" s="23" t="n">
        <f aca="false">IF(OR(ISNUMBER(SEARCH("malden",G569)),ISNUMBER(SEARCH("malden",H569))),1,0)</f>
        <v>0</v>
      </c>
      <c r="X569" s="23" t="n">
        <f aca="false">IF(AND(TRIM(G569)="",TRIM(H569)=""),1,0)</f>
        <v>0</v>
      </c>
    </row>
    <row r="570" customFormat="false" ht="15" hidden="false" customHeight="false" outlineLevel="0" collapsed="false">
      <c r="A570" s="22" t="n">
        <v>45089</v>
      </c>
      <c r="B570" s="23" t="s">
        <v>942</v>
      </c>
      <c r="C570" s="23" t="s">
        <v>172</v>
      </c>
      <c r="D570" s="23" t="s">
        <v>98</v>
      </c>
      <c r="E570" s="23" t="s">
        <v>99</v>
      </c>
      <c r="F570" s="23" t="s">
        <v>100</v>
      </c>
      <c r="G570" s="23" t="s">
        <v>597</v>
      </c>
      <c r="H570" s="23" t="s">
        <v>883</v>
      </c>
      <c r="J570" s="24" t="n">
        <v>100</v>
      </c>
      <c r="K570" s="0" t="n">
        <v>17795</v>
      </c>
      <c r="L570" s="23" t="s">
        <v>92</v>
      </c>
      <c r="M570" s="0" t="n">
        <v>1</v>
      </c>
      <c r="N570" s="23" t="s">
        <v>182</v>
      </c>
      <c r="O570" s="0" t="n">
        <v>201</v>
      </c>
      <c r="P570" s="23" t="s">
        <v>94</v>
      </c>
      <c r="Q570" s="23" t="s">
        <v>1596</v>
      </c>
      <c r="R570" s="23" t="n">
        <f aca="false">YEAR(A570)</f>
        <v>2023</v>
      </c>
      <c r="S570" s="23" t="n">
        <f aca="false">IF(R570=2026,1,0)</f>
        <v>0</v>
      </c>
      <c r="T570" s="23" t="n">
        <f aca="false">IF(OR(P570="Individual",P570="Committee",P570="Union/Association",P570="Aggregated Unitemized Receipts"),1,0)</f>
        <v>1</v>
      </c>
      <c r="U570" s="0" t="str">
        <f aca="false">UPPER(TRIM(E570))</f>
        <v>MA</v>
      </c>
      <c r="V570" s="23" t="n">
        <f aca="false">IF(U570="MA",1,0)</f>
        <v>1</v>
      </c>
      <c r="W570" s="23" t="n">
        <f aca="false">IF(OR(ISNUMBER(SEARCH("malden",G570)),ISNUMBER(SEARCH("malden",H570))),1,0)</f>
        <v>0</v>
      </c>
      <c r="X570" s="23" t="n">
        <f aca="false">IF(AND(TRIM(G570)="",TRIM(H570)=""),1,0)</f>
        <v>0</v>
      </c>
    </row>
    <row r="571" customFormat="false" ht="15" hidden="false" customHeight="false" outlineLevel="0" collapsed="false">
      <c r="A571" s="22" t="n">
        <v>45079</v>
      </c>
      <c r="B571" s="23" t="s">
        <v>1615</v>
      </c>
      <c r="C571" s="23" t="s">
        <v>1616</v>
      </c>
      <c r="D571" s="23" t="s">
        <v>1617</v>
      </c>
      <c r="E571" s="23" t="s">
        <v>1094</v>
      </c>
      <c r="F571" s="23" t="s">
        <v>1618</v>
      </c>
      <c r="G571" s="23" t="s">
        <v>1619</v>
      </c>
      <c r="H571" s="23" t="s">
        <v>1620</v>
      </c>
      <c r="J571" s="24" t="n">
        <v>23</v>
      </c>
      <c r="K571" s="0" t="n">
        <v>17795</v>
      </c>
      <c r="L571" s="23" t="s">
        <v>92</v>
      </c>
      <c r="M571" s="0" t="n">
        <v>3</v>
      </c>
      <c r="N571" s="23" t="s">
        <v>93</v>
      </c>
      <c r="O571" s="0" t="n">
        <v>201</v>
      </c>
      <c r="P571" s="23" t="s">
        <v>94</v>
      </c>
      <c r="Q571" s="23" t="s">
        <v>1621</v>
      </c>
      <c r="R571" s="23" t="n">
        <f aca="false">YEAR(A571)</f>
        <v>2023</v>
      </c>
      <c r="S571" s="23" t="n">
        <f aca="false">IF(R571=2026,1,0)</f>
        <v>0</v>
      </c>
      <c r="T571" s="23" t="n">
        <f aca="false">IF(OR(P571="Individual",P571="Committee",P571="Union/Association",P571="Aggregated Unitemized Receipts"),1,0)</f>
        <v>1</v>
      </c>
      <c r="U571" s="0" t="str">
        <f aca="false">UPPER(TRIM(E571))</f>
        <v>MN</v>
      </c>
      <c r="V571" s="23" t="n">
        <f aca="false">IF(U571="MA",1,0)</f>
        <v>0</v>
      </c>
      <c r="W571" s="23" t="n">
        <f aca="false">IF(OR(ISNUMBER(SEARCH("malden",G571)),ISNUMBER(SEARCH("malden",H571))),1,0)</f>
        <v>0</v>
      </c>
      <c r="X571" s="23" t="n">
        <f aca="false">IF(AND(TRIM(G571)="",TRIM(H571)=""),1,0)</f>
        <v>0</v>
      </c>
    </row>
    <row r="572" customFormat="false" ht="15" hidden="false" customHeight="false" outlineLevel="0" collapsed="false">
      <c r="A572" s="22" t="n">
        <v>45079</v>
      </c>
      <c r="B572" s="23" t="s">
        <v>1072</v>
      </c>
      <c r="C572" s="23" t="s">
        <v>1073</v>
      </c>
      <c r="D572" s="23" t="s">
        <v>1074</v>
      </c>
      <c r="E572" s="23" t="s">
        <v>304</v>
      </c>
      <c r="F572" s="23" t="s">
        <v>1075</v>
      </c>
      <c r="J572" s="24" t="n">
        <v>100</v>
      </c>
      <c r="K572" s="0" t="n">
        <v>17795</v>
      </c>
      <c r="L572" s="23" t="s">
        <v>92</v>
      </c>
      <c r="M572" s="0" t="n">
        <v>3</v>
      </c>
      <c r="N572" s="23" t="s">
        <v>93</v>
      </c>
      <c r="O572" s="0" t="n">
        <v>201</v>
      </c>
      <c r="P572" s="23" t="s">
        <v>94</v>
      </c>
      <c r="Q572" s="23" t="s">
        <v>1621</v>
      </c>
      <c r="R572" s="23" t="n">
        <f aca="false">YEAR(A572)</f>
        <v>2023</v>
      </c>
      <c r="S572" s="23" t="n">
        <f aca="false">IF(R572=2026,1,0)</f>
        <v>0</v>
      </c>
      <c r="T572" s="23" t="n">
        <f aca="false">IF(OR(P572="Individual",P572="Committee",P572="Union/Association",P572="Aggregated Unitemized Receipts"),1,0)</f>
        <v>1</v>
      </c>
      <c r="U572" s="0" t="str">
        <f aca="false">UPPER(TRIM(E572))</f>
        <v>MD</v>
      </c>
      <c r="V572" s="23" t="n">
        <f aca="false">IF(U572="MA",1,0)</f>
        <v>0</v>
      </c>
      <c r="W572" s="23" t="n">
        <f aca="false">IF(OR(ISNUMBER(SEARCH("malden",G572)),ISNUMBER(SEARCH("malden",H572))),1,0)</f>
        <v>0</v>
      </c>
      <c r="X572" s="23" t="n">
        <f aca="false">IF(AND(TRIM(G572)="",TRIM(H572)=""),1,0)</f>
        <v>1</v>
      </c>
    </row>
    <row r="573" customFormat="false" ht="15" hidden="false" customHeight="false" outlineLevel="0" collapsed="false">
      <c r="A573" s="22" t="n">
        <v>45079</v>
      </c>
      <c r="B573" s="23" t="s">
        <v>699</v>
      </c>
      <c r="C573" s="23" t="s">
        <v>700</v>
      </c>
      <c r="D573" s="23" t="s">
        <v>450</v>
      </c>
      <c r="E573" s="23" t="s">
        <v>99</v>
      </c>
      <c r="F573" s="23" t="s">
        <v>701</v>
      </c>
      <c r="G573" s="23" t="s">
        <v>1263</v>
      </c>
      <c r="H573" s="23" t="s">
        <v>1264</v>
      </c>
      <c r="J573" s="24" t="n">
        <v>50</v>
      </c>
      <c r="K573" s="0" t="n">
        <v>17795</v>
      </c>
      <c r="L573" s="23" t="s">
        <v>92</v>
      </c>
      <c r="M573" s="0" t="n">
        <v>3</v>
      </c>
      <c r="N573" s="23" t="s">
        <v>93</v>
      </c>
      <c r="O573" s="0" t="n">
        <v>201</v>
      </c>
      <c r="P573" s="23" t="s">
        <v>94</v>
      </c>
      <c r="Q573" s="23" t="s">
        <v>1621</v>
      </c>
      <c r="R573" s="23" t="n">
        <f aca="false">YEAR(A573)</f>
        <v>2023</v>
      </c>
      <c r="S573" s="23" t="n">
        <f aca="false">IF(R573=2026,1,0)</f>
        <v>0</v>
      </c>
      <c r="T573" s="23" t="n">
        <f aca="false">IF(OR(P573="Individual",P573="Committee",P573="Union/Association",P573="Aggregated Unitemized Receipts"),1,0)</f>
        <v>1</v>
      </c>
      <c r="U573" s="0" t="str">
        <f aca="false">UPPER(TRIM(E573))</f>
        <v>MA</v>
      </c>
      <c r="V573" s="23" t="n">
        <f aca="false">IF(U573="MA",1,0)</f>
        <v>1</v>
      </c>
      <c r="W573" s="23" t="n">
        <f aca="false">IF(OR(ISNUMBER(SEARCH("malden",G573)),ISNUMBER(SEARCH("malden",H573))),1,0)</f>
        <v>0</v>
      </c>
      <c r="X573" s="23" t="n">
        <f aca="false">IF(AND(TRIM(G573)="",TRIM(H573)=""),1,0)</f>
        <v>0</v>
      </c>
    </row>
    <row r="574" customFormat="false" ht="15" hidden="false" customHeight="false" outlineLevel="0" collapsed="false">
      <c r="A574" s="22" t="n">
        <v>45079</v>
      </c>
      <c r="B574" s="23" t="s">
        <v>1352</v>
      </c>
      <c r="C574" s="23" t="s">
        <v>1353</v>
      </c>
      <c r="D574" s="23" t="s">
        <v>98</v>
      </c>
      <c r="E574" s="23" t="s">
        <v>99</v>
      </c>
      <c r="F574" s="23" t="s">
        <v>100</v>
      </c>
      <c r="G574" s="23" t="s">
        <v>1354</v>
      </c>
      <c r="H574" s="23" t="s">
        <v>1355</v>
      </c>
      <c r="J574" s="24" t="n">
        <v>25</v>
      </c>
      <c r="K574" s="0" t="n">
        <v>17795</v>
      </c>
      <c r="L574" s="23" t="s">
        <v>92</v>
      </c>
      <c r="M574" s="0" t="n">
        <v>3</v>
      </c>
      <c r="N574" s="23" t="s">
        <v>93</v>
      </c>
      <c r="O574" s="0" t="n">
        <v>201</v>
      </c>
      <c r="P574" s="23" t="s">
        <v>94</v>
      </c>
      <c r="Q574" s="23" t="s">
        <v>1621</v>
      </c>
      <c r="R574" s="23" t="n">
        <f aca="false">YEAR(A574)</f>
        <v>2023</v>
      </c>
      <c r="S574" s="23" t="n">
        <f aca="false">IF(R574=2026,1,0)</f>
        <v>0</v>
      </c>
      <c r="T574" s="23" t="n">
        <f aca="false">IF(OR(P574="Individual",P574="Committee",P574="Union/Association",P574="Aggregated Unitemized Receipts"),1,0)</f>
        <v>1</v>
      </c>
      <c r="U574" s="0" t="str">
        <f aca="false">UPPER(TRIM(E574))</f>
        <v>MA</v>
      </c>
      <c r="V574" s="23" t="n">
        <f aca="false">IF(U574="MA",1,0)</f>
        <v>1</v>
      </c>
      <c r="W574" s="23" t="n">
        <f aca="false">IF(OR(ISNUMBER(SEARCH("malden",G574)),ISNUMBER(SEARCH("malden",H574))),1,0)</f>
        <v>0</v>
      </c>
      <c r="X574" s="23" t="n">
        <f aca="false">IF(AND(TRIM(G574)="",TRIM(H574)=""),1,0)</f>
        <v>0</v>
      </c>
    </row>
    <row r="575" customFormat="false" ht="15" hidden="false" customHeight="false" outlineLevel="0" collapsed="false">
      <c r="A575" s="22" t="n">
        <v>45079</v>
      </c>
      <c r="B575" s="23" t="s">
        <v>86</v>
      </c>
      <c r="C575" s="23" t="s">
        <v>87</v>
      </c>
      <c r="D575" s="23" t="s">
        <v>88</v>
      </c>
      <c r="E575" s="23" t="s">
        <v>89</v>
      </c>
      <c r="F575" s="23" t="s">
        <v>90</v>
      </c>
      <c r="G575" s="23" t="s">
        <v>91</v>
      </c>
      <c r="H575" s="23" t="s">
        <v>91</v>
      </c>
      <c r="J575" s="24" t="n">
        <v>100</v>
      </c>
      <c r="K575" s="0" t="n">
        <v>17795</v>
      </c>
      <c r="L575" s="23" t="s">
        <v>92</v>
      </c>
      <c r="M575" s="0" t="n">
        <v>3</v>
      </c>
      <c r="N575" s="23" t="s">
        <v>93</v>
      </c>
      <c r="O575" s="0" t="n">
        <v>201</v>
      </c>
      <c r="P575" s="23" t="s">
        <v>94</v>
      </c>
      <c r="Q575" s="23" t="s">
        <v>1621</v>
      </c>
      <c r="R575" s="23" t="n">
        <f aca="false">YEAR(A575)</f>
        <v>2023</v>
      </c>
      <c r="S575" s="23" t="n">
        <f aca="false">IF(R575=2026,1,0)</f>
        <v>0</v>
      </c>
      <c r="T575" s="23" t="n">
        <f aca="false">IF(OR(P575="Individual",P575="Committee",P575="Union/Association",P575="Aggregated Unitemized Receipts"),1,0)</f>
        <v>1</v>
      </c>
      <c r="U575" s="0" t="str">
        <f aca="false">UPPER(TRIM(E575))</f>
        <v>NY</v>
      </c>
      <c r="V575" s="23" t="n">
        <f aca="false">IF(U575="MA",1,0)</f>
        <v>0</v>
      </c>
      <c r="W575" s="23" t="n">
        <f aca="false">IF(OR(ISNUMBER(SEARCH("malden",G575)),ISNUMBER(SEARCH("malden",H575))),1,0)</f>
        <v>0</v>
      </c>
      <c r="X575" s="23" t="n">
        <f aca="false">IF(AND(TRIM(G575)="",TRIM(H575)=""),1,0)</f>
        <v>0</v>
      </c>
    </row>
    <row r="576" customFormat="false" ht="15" hidden="false" customHeight="false" outlineLevel="0" collapsed="false">
      <c r="A576" s="22" t="n">
        <v>45079</v>
      </c>
      <c r="B576" s="23" t="s">
        <v>905</v>
      </c>
      <c r="C576" s="23" t="s">
        <v>906</v>
      </c>
      <c r="D576" s="23" t="s">
        <v>98</v>
      </c>
      <c r="E576" s="23" t="s">
        <v>99</v>
      </c>
      <c r="F576" s="23" t="s">
        <v>100</v>
      </c>
      <c r="G576" s="23" t="s">
        <v>91</v>
      </c>
      <c r="J576" s="24" t="n">
        <v>100</v>
      </c>
      <c r="K576" s="0" t="n">
        <v>17795</v>
      </c>
      <c r="L576" s="23" t="s">
        <v>92</v>
      </c>
      <c r="M576" s="0" t="n">
        <v>3</v>
      </c>
      <c r="N576" s="23" t="s">
        <v>93</v>
      </c>
      <c r="O576" s="0" t="n">
        <v>201</v>
      </c>
      <c r="P576" s="23" t="s">
        <v>94</v>
      </c>
      <c r="Q576" s="23" t="s">
        <v>1621</v>
      </c>
      <c r="R576" s="23" t="n">
        <f aca="false">YEAR(A576)</f>
        <v>2023</v>
      </c>
      <c r="S576" s="23" t="n">
        <f aca="false">IF(R576=2026,1,0)</f>
        <v>0</v>
      </c>
      <c r="T576" s="23" t="n">
        <f aca="false">IF(OR(P576="Individual",P576="Committee",P576="Union/Association",P576="Aggregated Unitemized Receipts"),1,0)</f>
        <v>1</v>
      </c>
      <c r="U576" s="0" t="str">
        <f aca="false">UPPER(TRIM(E576))</f>
        <v>MA</v>
      </c>
      <c r="V576" s="23" t="n">
        <f aca="false">IF(U576="MA",1,0)</f>
        <v>1</v>
      </c>
      <c r="W576" s="23" t="n">
        <f aca="false">IF(OR(ISNUMBER(SEARCH("malden",G576)),ISNUMBER(SEARCH("malden",H576))),1,0)</f>
        <v>0</v>
      </c>
      <c r="X576" s="23" t="n">
        <f aca="false">IF(AND(TRIM(G576)="",TRIM(H576)=""),1,0)</f>
        <v>0</v>
      </c>
    </row>
    <row r="577" customFormat="false" ht="15" hidden="false" customHeight="false" outlineLevel="0" collapsed="false">
      <c r="A577" s="22" t="n">
        <v>45079</v>
      </c>
      <c r="B577" s="23" t="s">
        <v>1325</v>
      </c>
      <c r="C577" s="23" t="s">
        <v>1452</v>
      </c>
      <c r="D577" s="23" t="s">
        <v>1327</v>
      </c>
      <c r="E577" s="23" t="s">
        <v>99</v>
      </c>
      <c r="F577" s="23" t="s">
        <v>1328</v>
      </c>
      <c r="G577" s="23" t="s">
        <v>1329</v>
      </c>
      <c r="H577" s="23" t="s">
        <v>1330</v>
      </c>
      <c r="J577" s="24" t="n">
        <v>46</v>
      </c>
      <c r="K577" s="0" t="n">
        <v>17795</v>
      </c>
      <c r="L577" s="23" t="s">
        <v>92</v>
      </c>
      <c r="M577" s="0" t="n">
        <v>3</v>
      </c>
      <c r="N577" s="23" t="s">
        <v>93</v>
      </c>
      <c r="O577" s="0" t="n">
        <v>201</v>
      </c>
      <c r="P577" s="23" t="s">
        <v>94</v>
      </c>
      <c r="Q577" s="23" t="s">
        <v>1621</v>
      </c>
      <c r="R577" s="23" t="n">
        <f aca="false">YEAR(A577)</f>
        <v>2023</v>
      </c>
      <c r="S577" s="23" t="n">
        <f aca="false">IF(R577=2026,1,0)</f>
        <v>0</v>
      </c>
      <c r="T577" s="23" t="n">
        <f aca="false">IF(OR(P577="Individual",P577="Committee",P577="Union/Association",P577="Aggregated Unitemized Receipts"),1,0)</f>
        <v>1</v>
      </c>
      <c r="U577" s="0" t="str">
        <f aca="false">UPPER(TRIM(E577))</f>
        <v>MA</v>
      </c>
      <c r="V577" s="23" t="n">
        <f aca="false">IF(U577="MA",1,0)</f>
        <v>1</v>
      </c>
      <c r="W577" s="23" t="n">
        <f aca="false">IF(OR(ISNUMBER(SEARCH("malden",G577)),ISNUMBER(SEARCH("malden",H577))),1,0)</f>
        <v>0</v>
      </c>
      <c r="X577" s="23" t="n">
        <f aca="false">IF(AND(TRIM(G577)="",TRIM(H577)=""),1,0)</f>
        <v>0</v>
      </c>
    </row>
    <row r="578" customFormat="false" ht="15" hidden="false" customHeight="false" outlineLevel="0" collapsed="false">
      <c r="A578" s="22" t="n">
        <v>45079</v>
      </c>
      <c r="B578" s="23" t="s">
        <v>1325</v>
      </c>
      <c r="C578" s="23" t="s">
        <v>1452</v>
      </c>
      <c r="D578" s="23" t="s">
        <v>1327</v>
      </c>
      <c r="E578" s="23" t="s">
        <v>99</v>
      </c>
      <c r="F578" s="23" t="s">
        <v>1328</v>
      </c>
      <c r="G578" s="23" t="s">
        <v>1329</v>
      </c>
      <c r="H578" s="23" t="s">
        <v>1330</v>
      </c>
      <c r="J578" s="24" t="n">
        <v>46</v>
      </c>
      <c r="K578" s="0" t="n">
        <v>17795</v>
      </c>
      <c r="L578" s="23" t="s">
        <v>92</v>
      </c>
      <c r="M578" s="0" t="n">
        <v>3</v>
      </c>
      <c r="N578" s="23" t="s">
        <v>93</v>
      </c>
      <c r="O578" s="0" t="n">
        <v>201</v>
      </c>
      <c r="P578" s="23" t="s">
        <v>94</v>
      </c>
      <c r="Q578" s="23" t="s">
        <v>1621</v>
      </c>
      <c r="R578" s="23" t="n">
        <f aca="false">YEAR(A578)</f>
        <v>2023</v>
      </c>
      <c r="S578" s="23" t="n">
        <f aca="false">IF(R578=2026,1,0)</f>
        <v>0</v>
      </c>
      <c r="T578" s="23" t="n">
        <f aca="false">IF(OR(P578="Individual",P578="Committee",P578="Union/Association",P578="Aggregated Unitemized Receipts"),1,0)</f>
        <v>1</v>
      </c>
      <c r="U578" s="0" t="str">
        <f aca="false">UPPER(TRIM(E578))</f>
        <v>MA</v>
      </c>
      <c r="V578" s="23" t="n">
        <f aca="false">IF(U578="MA",1,0)</f>
        <v>1</v>
      </c>
      <c r="W578" s="23" t="n">
        <f aca="false">IF(OR(ISNUMBER(SEARCH("malden",G578)),ISNUMBER(SEARCH("malden",H578))),1,0)</f>
        <v>0</v>
      </c>
      <c r="X578" s="23" t="n">
        <f aca="false">IF(AND(TRIM(G578)="",TRIM(H578)=""),1,0)</f>
        <v>0</v>
      </c>
    </row>
    <row r="579" customFormat="false" ht="15" hidden="false" customHeight="false" outlineLevel="0" collapsed="false">
      <c r="A579" s="22" t="n">
        <v>45079</v>
      </c>
      <c r="B579" s="23" t="s">
        <v>1340</v>
      </c>
      <c r="C579" s="23" t="s">
        <v>1341</v>
      </c>
      <c r="D579" s="23" t="s">
        <v>593</v>
      </c>
      <c r="E579" s="23" t="s">
        <v>270</v>
      </c>
      <c r="F579" s="23" t="s">
        <v>808</v>
      </c>
      <c r="G579" s="23" t="s">
        <v>91</v>
      </c>
      <c r="J579" s="24" t="n">
        <v>46</v>
      </c>
      <c r="K579" s="0" t="n">
        <v>17795</v>
      </c>
      <c r="L579" s="23" t="s">
        <v>92</v>
      </c>
      <c r="M579" s="0" t="n">
        <v>3</v>
      </c>
      <c r="N579" s="23" t="s">
        <v>93</v>
      </c>
      <c r="O579" s="0" t="n">
        <v>201</v>
      </c>
      <c r="P579" s="23" t="s">
        <v>94</v>
      </c>
      <c r="Q579" s="23" t="s">
        <v>1621</v>
      </c>
      <c r="R579" s="23" t="n">
        <f aca="false">YEAR(A579)</f>
        <v>2023</v>
      </c>
      <c r="S579" s="23" t="n">
        <f aca="false">IF(R579=2026,1,0)</f>
        <v>0</v>
      </c>
      <c r="T579" s="23" t="n">
        <f aca="false">IF(OR(P579="Individual",P579="Committee",P579="Union/Association",P579="Aggregated Unitemized Receipts"),1,0)</f>
        <v>1</v>
      </c>
      <c r="U579" s="0" t="str">
        <f aca="false">UPPER(TRIM(E579))</f>
        <v>OH</v>
      </c>
      <c r="V579" s="23" t="n">
        <f aca="false">IF(U579="MA",1,0)</f>
        <v>0</v>
      </c>
      <c r="W579" s="23" t="n">
        <f aca="false">IF(OR(ISNUMBER(SEARCH("malden",G579)),ISNUMBER(SEARCH("malden",H579))),1,0)</f>
        <v>0</v>
      </c>
      <c r="X579" s="23" t="n">
        <f aca="false">IF(AND(TRIM(G579)="",TRIM(H579)=""),1,0)</f>
        <v>0</v>
      </c>
    </row>
    <row r="580" customFormat="false" ht="15" hidden="false" customHeight="false" outlineLevel="0" collapsed="false">
      <c r="A580" s="22" t="n">
        <v>45079</v>
      </c>
      <c r="B580" s="23" t="s">
        <v>1148</v>
      </c>
      <c r="C580" s="23" t="s">
        <v>1149</v>
      </c>
      <c r="D580" s="23" t="s">
        <v>1150</v>
      </c>
      <c r="E580" s="23" t="s">
        <v>257</v>
      </c>
      <c r="F580" s="23" t="s">
        <v>1151</v>
      </c>
      <c r="G580" s="23" t="s">
        <v>454</v>
      </c>
      <c r="H580" s="23" t="s">
        <v>1152</v>
      </c>
      <c r="J580" s="24" t="n">
        <v>250</v>
      </c>
      <c r="K580" s="0" t="n">
        <v>17795</v>
      </c>
      <c r="L580" s="23" t="s">
        <v>92</v>
      </c>
      <c r="M580" s="0" t="n">
        <v>3</v>
      </c>
      <c r="N580" s="23" t="s">
        <v>93</v>
      </c>
      <c r="O580" s="0" t="n">
        <v>201</v>
      </c>
      <c r="P580" s="23" t="s">
        <v>94</v>
      </c>
      <c r="Q580" s="23" t="s">
        <v>1621</v>
      </c>
      <c r="R580" s="23" t="n">
        <f aca="false">YEAR(A580)</f>
        <v>2023</v>
      </c>
      <c r="S580" s="23" t="n">
        <f aca="false">IF(R580=2026,1,0)</f>
        <v>0</v>
      </c>
      <c r="T580" s="23" t="n">
        <f aca="false">IF(OR(P580="Individual",P580="Committee",P580="Union/Association",P580="Aggregated Unitemized Receipts"),1,0)</f>
        <v>1</v>
      </c>
      <c r="U580" s="0" t="str">
        <f aca="false">UPPER(TRIM(E580))</f>
        <v>CA</v>
      </c>
      <c r="V580" s="23" t="n">
        <f aca="false">IF(U580="MA",1,0)</f>
        <v>0</v>
      </c>
      <c r="W580" s="23" t="n">
        <f aca="false">IF(OR(ISNUMBER(SEARCH("malden",G580)),ISNUMBER(SEARCH("malden",H580))),1,0)</f>
        <v>0</v>
      </c>
      <c r="X580" s="23" t="n">
        <f aca="false">IF(AND(TRIM(G580)="",TRIM(H580)=""),1,0)</f>
        <v>0</v>
      </c>
    </row>
    <row r="581" customFormat="false" ht="15" hidden="false" customHeight="false" outlineLevel="0" collapsed="false">
      <c r="A581" s="22" t="n">
        <v>45079</v>
      </c>
      <c r="B581" s="23" t="s">
        <v>424</v>
      </c>
      <c r="C581" s="23" t="s">
        <v>425</v>
      </c>
      <c r="D581" s="23" t="s">
        <v>98</v>
      </c>
      <c r="E581" s="23" t="s">
        <v>99</v>
      </c>
      <c r="F581" s="23" t="s">
        <v>100</v>
      </c>
      <c r="G581" s="23" t="s">
        <v>91</v>
      </c>
      <c r="H581" s="23" t="s">
        <v>91</v>
      </c>
      <c r="J581" s="24" t="n">
        <v>46</v>
      </c>
      <c r="K581" s="0" t="n">
        <v>17795</v>
      </c>
      <c r="L581" s="23" t="s">
        <v>92</v>
      </c>
      <c r="M581" s="0" t="n">
        <v>3</v>
      </c>
      <c r="N581" s="23" t="s">
        <v>93</v>
      </c>
      <c r="O581" s="0" t="n">
        <v>201</v>
      </c>
      <c r="P581" s="23" t="s">
        <v>94</v>
      </c>
      <c r="Q581" s="23" t="s">
        <v>1621</v>
      </c>
      <c r="R581" s="23" t="n">
        <f aca="false">YEAR(A581)</f>
        <v>2023</v>
      </c>
      <c r="S581" s="23" t="n">
        <f aca="false">IF(R581=2026,1,0)</f>
        <v>0</v>
      </c>
      <c r="T581" s="23" t="n">
        <f aca="false">IF(OR(P581="Individual",P581="Committee",P581="Union/Association",P581="Aggregated Unitemized Receipts"),1,0)</f>
        <v>1</v>
      </c>
      <c r="U581" s="0" t="str">
        <f aca="false">UPPER(TRIM(E581))</f>
        <v>MA</v>
      </c>
      <c r="V581" s="23" t="n">
        <f aca="false">IF(U581="MA",1,0)</f>
        <v>1</v>
      </c>
      <c r="W581" s="23" t="n">
        <f aca="false">IF(OR(ISNUMBER(SEARCH("malden",G581)),ISNUMBER(SEARCH("malden",H581))),1,0)</f>
        <v>0</v>
      </c>
      <c r="X581" s="23" t="n">
        <f aca="false">IF(AND(TRIM(G581)="",TRIM(H581)=""),1,0)</f>
        <v>0</v>
      </c>
    </row>
    <row r="582" customFormat="false" ht="15" hidden="false" customHeight="false" outlineLevel="0" collapsed="false">
      <c r="A582" s="22" t="n">
        <v>45079</v>
      </c>
      <c r="B582" s="23" t="s">
        <v>171</v>
      </c>
      <c r="C582" s="23" t="s">
        <v>172</v>
      </c>
      <c r="D582" s="23" t="s">
        <v>98</v>
      </c>
      <c r="E582" s="23" t="s">
        <v>99</v>
      </c>
      <c r="F582" s="23" t="s">
        <v>100</v>
      </c>
      <c r="G582" s="23" t="s">
        <v>298</v>
      </c>
      <c r="H582" s="23" t="s">
        <v>1404</v>
      </c>
      <c r="J582" s="24" t="n">
        <v>50</v>
      </c>
      <c r="K582" s="0" t="n">
        <v>17795</v>
      </c>
      <c r="L582" s="23" t="s">
        <v>92</v>
      </c>
      <c r="M582" s="0" t="n">
        <v>3</v>
      </c>
      <c r="N582" s="23" t="s">
        <v>93</v>
      </c>
      <c r="O582" s="0" t="n">
        <v>201</v>
      </c>
      <c r="P582" s="23" t="s">
        <v>94</v>
      </c>
      <c r="Q582" s="23" t="s">
        <v>1621</v>
      </c>
      <c r="R582" s="23" t="n">
        <f aca="false">YEAR(A582)</f>
        <v>2023</v>
      </c>
      <c r="S582" s="23" t="n">
        <f aca="false">IF(R582=2026,1,0)</f>
        <v>0</v>
      </c>
      <c r="T582" s="23" t="n">
        <f aca="false">IF(OR(P582="Individual",P582="Committee",P582="Union/Association",P582="Aggregated Unitemized Receipts"),1,0)</f>
        <v>1</v>
      </c>
      <c r="U582" s="0" t="str">
        <f aca="false">UPPER(TRIM(E582))</f>
        <v>MA</v>
      </c>
      <c r="V582" s="23" t="n">
        <f aca="false">IF(U582="MA",1,0)</f>
        <v>1</v>
      </c>
      <c r="W582" s="23" t="n">
        <f aca="false">IF(OR(ISNUMBER(SEARCH("malden",G582)),ISNUMBER(SEARCH("malden",H582))),1,0)</f>
        <v>0</v>
      </c>
      <c r="X582" s="23" t="n">
        <f aca="false">IF(AND(TRIM(G582)="",TRIM(H582)=""),1,0)</f>
        <v>0</v>
      </c>
    </row>
    <row r="583" customFormat="false" ht="15" hidden="false" customHeight="false" outlineLevel="0" collapsed="false">
      <c r="A583" s="22" t="n">
        <v>45068</v>
      </c>
      <c r="B583" s="23" t="s">
        <v>215</v>
      </c>
      <c r="C583" s="23" t="s">
        <v>216</v>
      </c>
      <c r="D583" s="23" t="s">
        <v>98</v>
      </c>
      <c r="E583" s="23" t="s">
        <v>99</v>
      </c>
      <c r="F583" s="23" t="s">
        <v>100</v>
      </c>
      <c r="G583" s="23" t="s">
        <v>217</v>
      </c>
      <c r="H583" s="23" t="s">
        <v>138</v>
      </c>
      <c r="J583" s="24" t="n">
        <v>35</v>
      </c>
      <c r="K583" s="0" t="n">
        <v>17795</v>
      </c>
      <c r="L583" s="23" t="s">
        <v>92</v>
      </c>
      <c r="M583" s="0" t="n">
        <v>1</v>
      </c>
      <c r="N583" s="23" t="s">
        <v>182</v>
      </c>
      <c r="O583" s="0" t="n">
        <v>201</v>
      </c>
      <c r="P583" s="23" t="s">
        <v>94</v>
      </c>
      <c r="Q583" s="23" t="s">
        <v>1622</v>
      </c>
      <c r="R583" s="23" t="n">
        <f aca="false">YEAR(A583)</f>
        <v>2023</v>
      </c>
      <c r="S583" s="23" t="n">
        <f aca="false">IF(R583=2026,1,0)</f>
        <v>0</v>
      </c>
      <c r="T583" s="23" t="n">
        <f aca="false">IF(OR(P583="Individual",P583="Committee",P583="Union/Association",P583="Aggregated Unitemized Receipts"),1,0)</f>
        <v>1</v>
      </c>
      <c r="U583" s="0" t="str">
        <f aca="false">UPPER(TRIM(E583))</f>
        <v>MA</v>
      </c>
      <c r="V583" s="23" t="n">
        <f aca="false">IF(U583="MA",1,0)</f>
        <v>1</v>
      </c>
      <c r="W583" s="23" t="n">
        <f aca="false">IF(OR(ISNUMBER(SEARCH("malden",G583)),ISNUMBER(SEARCH("malden",H583))),1,0)</f>
        <v>1</v>
      </c>
      <c r="X583" s="23" t="n">
        <f aca="false">IF(AND(TRIM(G583)="",TRIM(H583)=""),1,0)</f>
        <v>0</v>
      </c>
    </row>
    <row r="584" customFormat="false" ht="15" hidden="false" customHeight="false" outlineLevel="0" collapsed="false">
      <c r="A584" s="22" t="n">
        <v>45042</v>
      </c>
      <c r="B584" s="23" t="s">
        <v>235</v>
      </c>
      <c r="C584" s="23" t="s">
        <v>236</v>
      </c>
      <c r="D584" s="23" t="s">
        <v>98</v>
      </c>
      <c r="E584" s="23" t="s">
        <v>99</v>
      </c>
      <c r="F584" s="23" t="s">
        <v>100</v>
      </c>
      <c r="G584" s="23" t="s">
        <v>523</v>
      </c>
      <c r="H584" s="23" t="s">
        <v>1623</v>
      </c>
      <c r="J584" s="24" t="n">
        <v>100</v>
      </c>
      <c r="K584" s="0" t="n">
        <v>17795</v>
      </c>
      <c r="L584" s="23" t="s">
        <v>92</v>
      </c>
      <c r="M584" s="0" t="n">
        <v>1</v>
      </c>
      <c r="N584" s="23" t="s">
        <v>182</v>
      </c>
      <c r="O584" s="0" t="n">
        <v>201</v>
      </c>
      <c r="P584" s="23" t="s">
        <v>94</v>
      </c>
      <c r="Q584" s="23" t="s">
        <v>1624</v>
      </c>
      <c r="R584" s="23" t="n">
        <f aca="false">YEAR(A584)</f>
        <v>2023</v>
      </c>
      <c r="S584" s="23" t="n">
        <f aca="false">IF(R584=2026,1,0)</f>
        <v>0</v>
      </c>
      <c r="T584" s="23" t="n">
        <f aca="false">IF(OR(P584="Individual",P584="Committee",P584="Union/Association",P584="Aggregated Unitemized Receipts"),1,0)</f>
        <v>1</v>
      </c>
      <c r="U584" s="0" t="str">
        <f aca="false">UPPER(TRIM(E584))</f>
        <v>MA</v>
      </c>
      <c r="V584" s="23" t="n">
        <f aca="false">IF(U584="MA",1,0)</f>
        <v>1</v>
      </c>
      <c r="W584" s="23" t="n">
        <f aca="false">IF(OR(ISNUMBER(SEARCH("malden",G584)),ISNUMBER(SEARCH("malden",H584))),1,0)</f>
        <v>0</v>
      </c>
      <c r="X584" s="23" t="n">
        <f aca="false">IF(AND(TRIM(G584)="",TRIM(H584)=""),1,0)</f>
        <v>0</v>
      </c>
    </row>
    <row r="585" customFormat="false" ht="15" hidden="false" customHeight="false" outlineLevel="0" collapsed="false">
      <c r="A585" s="22" t="n">
        <v>45020</v>
      </c>
      <c r="B585" s="23" t="s">
        <v>1196</v>
      </c>
      <c r="C585" s="23" t="s">
        <v>1197</v>
      </c>
      <c r="D585" s="23" t="s">
        <v>98</v>
      </c>
      <c r="E585" s="23" t="s">
        <v>99</v>
      </c>
      <c r="F585" s="23" t="s">
        <v>100</v>
      </c>
      <c r="G585" s="23" t="s">
        <v>233</v>
      </c>
      <c r="H585" s="23" t="s">
        <v>1198</v>
      </c>
      <c r="J585" s="24" t="n">
        <v>100</v>
      </c>
      <c r="K585" s="0" t="n">
        <v>17795</v>
      </c>
      <c r="L585" s="23" t="s">
        <v>92</v>
      </c>
      <c r="M585" s="0" t="n">
        <v>1</v>
      </c>
      <c r="N585" s="23" t="s">
        <v>182</v>
      </c>
      <c r="O585" s="0" t="n">
        <v>201</v>
      </c>
      <c r="P585" s="23" t="s">
        <v>94</v>
      </c>
      <c r="Q585" s="23" t="s">
        <v>1625</v>
      </c>
      <c r="R585" s="23" t="n">
        <f aca="false">YEAR(A585)</f>
        <v>2023</v>
      </c>
      <c r="S585" s="23" t="n">
        <f aca="false">IF(R585=2026,1,0)</f>
        <v>0</v>
      </c>
      <c r="T585" s="23" t="n">
        <f aca="false">IF(OR(P585="Individual",P585="Committee",P585="Union/Association",P585="Aggregated Unitemized Receipts"),1,0)</f>
        <v>1</v>
      </c>
      <c r="U585" s="0" t="str">
        <f aca="false">UPPER(TRIM(E585))</f>
        <v>MA</v>
      </c>
      <c r="V585" s="23" t="n">
        <f aca="false">IF(U585="MA",1,0)</f>
        <v>1</v>
      </c>
      <c r="W585" s="23" t="n">
        <f aca="false">IF(OR(ISNUMBER(SEARCH("malden",G585)),ISNUMBER(SEARCH("malden",H585))),1,0)</f>
        <v>0</v>
      </c>
      <c r="X585" s="23" t="n">
        <f aca="false">IF(AND(TRIM(G585)="",TRIM(H585)=""),1,0)</f>
        <v>0</v>
      </c>
    </row>
    <row r="586" customFormat="false" ht="15" hidden="false" customHeight="false" outlineLevel="0" collapsed="false">
      <c r="A586" s="22" t="n">
        <v>44987</v>
      </c>
      <c r="B586" s="23" t="s">
        <v>992</v>
      </c>
      <c r="C586" s="23" t="s">
        <v>993</v>
      </c>
      <c r="D586" s="23" t="s">
        <v>98</v>
      </c>
      <c r="E586" s="23" t="s">
        <v>99</v>
      </c>
      <c r="F586" s="23" t="s">
        <v>100</v>
      </c>
      <c r="G586" s="23" t="s">
        <v>91</v>
      </c>
      <c r="H586" s="23" t="s">
        <v>91</v>
      </c>
      <c r="J586" s="24" t="n">
        <v>100</v>
      </c>
      <c r="K586" s="0" t="n">
        <v>17795</v>
      </c>
      <c r="L586" s="23" t="s">
        <v>92</v>
      </c>
      <c r="M586" s="0" t="n">
        <v>1</v>
      </c>
      <c r="N586" s="23" t="s">
        <v>182</v>
      </c>
      <c r="O586" s="0" t="n">
        <v>201</v>
      </c>
      <c r="P586" s="23" t="s">
        <v>94</v>
      </c>
      <c r="Q586" s="23" t="s">
        <v>1626</v>
      </c>
      <c r="R586" s="23" t="n">
        <f aca="false">YEAR(A586)</f>
        <v>2023</v>
      </c>
      <c r="S586" s="23" t="n">
        <f aca="false">IF(R586=2026,1,0)</f>
        <v>0</v>
      </c>
      <c r="T586" s="23" t="n">
        <f aca="false">IF(OR(P586="Individual",P586="Committee",P586="Union/Association",P586="Aggregated Unitemized Receipts"),1,0)</f>
        <v>1</v>
      </c>
      <c r="U586" s="0" t="str">
        <f aca="false">UPPER(TRIM(E586))</f>
        <v>MA</v>
      </c>
      <c r="V586" s="23" t="n">
        <f aca="false">IF(U586="MA",1,0)</f>
        <v>1</v>
      </c>
      <c r="W586" s="23" t="n">
        <f aca="false">IF(OR(ISNUMBER(SEARCH("malden",G586)),ISNUMBER(SEARCH("malden",H586))),1,0)</f>
        <v>0</v>
      </c>
      <c r="X586" s="23" t="n">
        <f aca="false">IF(AND(TRIM(G586)="",TRIM(H586)=""),1,0)</f>
        <v>0</v>
      </c>
    </row>
    <row r="587" customFormat="false" ht="15" hidden="false" customHeight="false" outlineLevel="0" collapsed="false">
      <c r="A587" s="22" t="n">
        <v>44979</v>
      </c>
      <c r="B587" s="23" t="s">
        <v>1421</v>
      </c>
      <c r="C587" s="23" t="s">
        <v>1422</v>
      </c>
      <c r="D587" s="23" t="s">
        <v>98</v>
      </c>
      <c r="E587" s="23" t="s">
        <v>99</v>
      </c>
      <c r="F587" s="23" t="s">
        <v>100</v>
      </c>
      <c r="G587" s="23" t="s">
        <v>1423</v>
      </c>
      <c r="H587" s="23" t="s">
        <v>1424</v>
      </c>
      <c r="J587" s="24" t="n">
        <v>25</v>
      </c>
      <c r="K587" s="0" t="n">
        <v>17795</v>
      </c>
      <c r="L587" s="23" t="s">
        <v>92</v>
      </c>
      <c r="M587" s="0" t="n">
        <v>1</v>
      </c>
      <c r="N587" s="23" t="s">
        <v>182</v>
      </c>
      <c r="O587" s="0" t="n">
        <v>201</v>
      </c>
      <c r="P587" s="23" t="s">
        <v>94</v>
      </c>
      <c r="Q587" s="23" t="s">
        <v>1627</v>
      </c>
      <c r="R587" s="23" t="n">
        <f aca="false">YEAR(A587)</f>
        <v>2023</v>
      </c>
      <c r="S587" s="23" t="n">
        <f aca="false">IF(R587=2026,1,0)</f>
        <v>0</v>
      </c>
      <c r="T587" s="23" t="n">
        <f aca="false">IF(OR(P587="Individual",P587="Committee",P587="Union/Association",P587="Aggregated Unitemized Receipts"),1,0)</f>
        <v>1</v>
      </c>
      <c r="U587" s="0" t="str">
        <f aca="false">UPPER(TRIM(E587))</f>
        <v>MA</v>
      </c>
      <c r="V587" s="23" t="n">
        <f aca="false">IF(U587="MA",1,0)</f>
        <v>1</v>
      </c>
      <c r="W587" s="23" t="n">
        <f aca="false">IF(OR(ISNUMBER(SEARCH("malden",G587)),ISNUMBER(SEARCH("malden",H587))),1,0)</f>
        <v>0</v>
      </c>
      <c r="X587" s="23" t="n">
        <f aca="false">IF(AND(TRIM(G587)="",TRIM(H587)=""),1,0)</f>
        <v>0</v>
      </c>
    </row>
    <row r="588" customFormat="false" ht="15" hidden="false" customHeight="false" outlineLevel="0" collapsed="false">
      <c r="A588" s="22" t="n">
        <v>44915</v>
      </c>
      <c r="B588" s="23" t="s">
        <v>1176</v>
      </c>
      <c r="C588" s="23" t="s">
        <v>636</v>
      </c>
      <c r="D588" s="23" t="s">
        <v>98</v>
      </c>
      <c r="E588" s="23" t="s">
        <v>99</v>
      </c>
      <c r="F588" s="23" t="s">
        <v>100</v>
      </c>
      <c r="G588" s="23" t="s">
        <v>1628</v>
      </c>
      <c r="H588" s="23" t="s">
        <v>1275</v>
      </c>
      <c r="J588" s="24" t="n">
        <v>50</v>
      </c>
      <c r="K588" s="0" t="n">
        <v>17795</v>
      </c>
      <c r="L588" s="23" t="s">
        <v>92</v>
      </c>
      <c r="M588" s="0" t="n">
        <v>3</v>
      </c>
      <c r="N588" s="23" t="s">
        <v>93</v>
      </c>
      <c r="O588" s="0" t="n">
        <v>201</v>
      </c>
      <c r="P588" s="23" t="s">
        <v>94</v>
      </c>
      <c r="Q588" s="23" t="s">
        <v>1629</v>
      </c>
      <c r="R588" s="23" t="n">
        <f aca="false">YEAR(A588)</f>
        <v>2022</v>
      </c>
      <c r="S588" s="23" t="n">
        <f aca="false">IF(R588=2026,1,0)</f>
        <v>0</v>
      </c>
      <c r="T588" s="23" t="n">
        <f aca="false">IF(OR(P588="Individual",P588="Committee",P588="Union/Association",P588="Aggregated Unitemized Receipts"),1,0)</f>
        <v>1</v>
      </c>
      <c r="U588" s="0" t="str">
        <f aca="false">UPPER(TRIM(E588))</f>
        <v>MA</v>
      </c>
      <c r="V588" s="23" t="n">
        <f aca="false">IF(U588="MA",1,0)</f>
        <v>1</v>
      </c>
      <c r="W588" s="23" t="n">
        <f aca="false">IF(OR(ISNUMBER(SEARCH("malden",G588)),ISNUMBER(SEARCH("malden",H588))),1,0)</f>
        <v>0</v>
      </c>
      <c r="X588" s="23" t="n">
        <f aca="false">IF(AND(TRIM(G588)="",TRIM(H588)=""),1,0)</f>
        <v>0</v>
      </c>
    </row>
    <row r="589" customFormat="false" ht="15" hidden="false" customHeight="false" outlineLevel="0" collapsed="false">
      <c r="A589" s="22" t="n">
        <v>44915</v>
      </c>
      <c r="B589" s="23" t="s">
        <v>1630</v>
      </c>
      <c r="C589" s="23" t="s">
        <v>1631</v>
      </c>
      <c r="D589" s="23" t="s">
        <v>98</v>
      </c>
      <c r="E589" s="23" t="s">
        <v>99</v>
      </c>
      <c r="F589" s="23" t="s">
        <v>100</v>
      </c>
      <c r="G589" s="23" t="s">
        <v>1632</v>
      </c>
      <c r="H589" s="23" t="s">
        <v>1633</v>
      </c>
      <c r="J589" s="24" t="n">
        <v>50</v>
      </c>
      <c r="K589" s="0" t="n">
        <v>17795</v>
      </c>
      <c r="L589" s="23" t="s">
        <v>92</v>
      </c>
      <c r="M589" s="0" t="n">
        <v>3</v>
      </c>
      <c r="N589" s="23" t="s">
        <v>93</v>
      </c>
      <c r="O589" s="0" t="n">
        <v>201</v>
      </c>
      <c r="P589" s="23" t="s">
        <v>94</v>
      </c>
      <c r="Q589" s="23" t="s">
        <v>1629</v>
      </c>
      <c r="R589" s="23" t="n">
        <f aca="false">YEAR(A589)</f>
        <v>2022</v>
      </c>
      <c r="S589" s="23" t="n">
        <f aca="false">IF(R589=2026,1,0)</f>
        <v>0</v>
      </c>
      <c r="T589" s="23" t="n">
        <f aca="false">IF(OR(P589="Individual",P589="Committee",P589="Union/Association",P589="Aggregated Unitemized Receipts"),1,0)</f>
        <v>1</v>
      </c>
      <c r="U589" s="0" t="str">
        <f aca="false">UPPER(TRIM(E589))</f>
        <v>MA</v>
      </c>
      <c r="V589" s="23" t="n">
        <f aca="false">IF(U589="MA",1,0)</f>
        <v>1</v>
      </c>
      <c r="W589" s="23" t="n">
        <f aca="false">IF(OR(ISNUMBER(SEARCH("malden",G589)),ISNUMBER(SEARCH("malden",H589))),1,0)</f>
        <v>0</v>
      </c>
      <c r="X589" s="23" t="n">
        <f aca="false">IF(AND(TRIM(G589)="",TRIM(H589)=""),1,0)</f>
        <v>0</v>
      </c>
    </row>
    <row r="590" customFormat="false" ht="15" hidden="false" customHeight="false" outlineLevel="0" collapsed="false">
      <c r="A590" s="22" t="n">
        <v>44915</v>
      </c>
      <c r="B590" s="23" t="s">
        <v>1072</v>
      </c>
      <c r="C590" s="23" t="s">
        <v>1073</v>
      </c>
      <c r="D590" s="23" t="s">
        <v>1074</v>
      </c>
      <c r="E590" s="23" t="s">
        <v>304</v>
      </c>
      <c r="F590" s="23" t="s">
        <v>1075</v>
      </c>
      <c r="G590" s="23" t="s">
        <v>1634</v>
      </c>
      <c r="H590" s="23" t="s">
        <v>1635</v>
      </c>
      <c r="J590" s="24" t="n">
        <v>100</v>
      </c>
      <c r="K590" s="0" t="n">
        <v>17795</v>
      </c>
      <c r="L590" s="23" t="s">
        <v>92</v>
      </c>
      <c r="M590" s="0" t="n">
        <v>3</v>
      </c>
      <c r="N590" s="23" t="s">
        <v>93</v>
      </c>
      <c r="O590" s="0" t="n">
        <v>201</v>
      </c>
      <c r="P590" s="23" t="s">
        <v>94</v>
      </c>
      <c r="Q590" s="23" t="s">
        <v>1629</v>
      </c>
      <c r="R590" s="23" t="n">
        <f aca="false">YEAR(A590)</f>
        <v>2022</v>
      </c>
      <c r="S590" s="23" t="n">
        <f aca="false">IF(R590=2026,1,0)</f>
        <v>0</v>
      </c>
      <c r="T590" s="23" t="n">
        <f aca="false">IF(OR(P590="Individual",P590="Committee",P590="Union/Association",P590="Aggregated Unitemized Receipts"),1,0)</f>
        <v>1</v>
      </c>
      <c r="U590" s="0" t="str">
        <f aca="false">UPPER(TRIM(E590))</f>
        <v>MD</v>
      </c>
      <c r="V590" s="23" t="n">
        <f aca="false">IF(U590="MA",1,0)</f>
        <v>0</v>
      </c>
      <c r="W590" s="23" t="n">
        <f aca="false">IF(OR(ISNUMBER(SEARCH("malden",G590)),ISNUMBER(SEARCH("malden",H590))),1,0)</f>
        <v>0</v>
      </c>
      <c r="X590" s="23" t="n">
        <f aca="false">IF(AND(TRIM(G590)="",TRIM(H590)=""),1,0)</f>
        <v>0</v>
      </c>
    </row>
    <row r="591" customFormat="false" ht="15" hidden="false" customHeight="false" outlineLevel="0" collapsed="false">
      <c r="A591" s="22" t="n">
        <v>44915</v>
      </c>
      <c r="B591" s="23" t="s">
        <v>1414</v>
      </c>
      <c r="C591" s="23" t="s">
        <v>1415</v>
      </c>
      <c r="D591" s="23" t="s">
        <v>295</v>
      </c>
      <c r="E591" s="23" t="s">
        <v>296</v>
      </c>
      <c r="F591" s="23" t="s">
        <v>511</v>
      </c>
      <c r="G591" s="23" t="s">
        <v>91</v>
      </c>
      <c r="J591" s="24" t="n">
        <v>50</v>
      </c>
      <c r="K591" s="0" t="n">
        <v>17795</v>
      </c>
      <c r="L591" s="23" t="s">
        <v>92</v>
      </c>
      <c r="M591" s="0" t="n">
        <v>3</v>
      </c>
      <c r="N591" s="23" t="s">
        <v>93</v>
      </c>
      <c r="O591" s="0" t="n">
        <v>201</v>
      </c>
      <c r="P591" s="23" t="s">
        <v>94</v>
      </c>
      <c r="Q591" s="23" t="s">
        <v>1629</v>
      </c>
      <c r="R591" s="23" t="n">
        <f aca="false">YEAR(A591)</f>
        <v>2022</v>
      </c>
      <c r="S591" s="23" t="n">
        <f aca="false">IF(R591=2026,1,0)</f>
        <v>0</v>
      </c>
      <c r="T591" s="23" t="n">
        <f aca="false">IF(OR(P591="Individual",P591="Committee",P591="Union/Association",P591="Aggregated Unitemized Receipts"),1,0)</f>
        <v>1</v>
      </c>
      <c r="U591" s="0" t="str">
        <f aca="false">UPPER(TRIM(E591))</f>
        <v>DC</v>
      </c>
      <c r="V591" s="23" t="n">
        <f aca="false">IF(U591="MA",1,0)</f>
        <v>0</v>
      </c>
      <c r="W591" s="23" t="n">
        <f aca="false">IF(OR(ISNUMBER(SEARCH("malden",G591)),ISNUMBER(SEARCH("malden",H591))),1,0)</f>
        <v>0</v>
      </c>
      <c r="X591" s="23" t="n">
        <f aca="false">IF(AND(TRIM(G591)="",TRIM(H591)=""),1,0)</f>
        <v>0</v>
      </c>
    </row>
    <row r="592" customFormat="false" ht="15" hidden="false" customHeight="false" outlineLevel="0" collapsed="false">
      <c r="A592" s="22" t="n">
        <v>44915</v>
      </c>
      <c r="B592" s="23" t="s">
        <v>707</v>
      </c>
      <c r="C592" s="23" t="s">
        <v>1636</v>
      </c>
      <c r="D592" s="23" t="s">
        <v>709</v>
      </c>
      <c r="E592" s="23" t="s">
        <v>99</v>
      </c>
      <c r="F592" s="23" t="s">
        <v>710</v>
      </c>
      <c r="G592" s="23" t="s">
        <v>348</v>
      </c>
      <c r="H592" s="23" t="s">
        <v>711</v>
      </c>
      <c r="J592" s="24" t="n">
        <v>25</v>
      </c>
      <c r="K592" s="0" t="n">
        <v>17795</v>
      </c>
      <c r="L592" s="23" t="s">
        <v>92</v>
      </c>
      <c r="M592" s="0" t="n">
        <v>3</v>
      </c>
      <c r="N592" s="23" t="s">
        <v>93</v>
      </c>
      <c r="O592" s="0" t="n">
        <v>201</v>
      </c>
      <c r="P592" s="23" t="s">
        <v>94</v>
      </c>
      <c r="Q592" s="23" t="s">
        <v>1629</v>
      </c>
      <c r="R592" s="23" t="n">
        <f aca="false">YEAR(A592)</f>
        <v>2022</v>
      </c>
      <c r="S592" s="23" t="n">
        <f aca="false">IF(R592=2026,1,0)</f>
        <v>0</v>
      </c>
      <c r="T592" s="23" t="n">
        <f aca="false">IF(OR(P592="Individual",P592="Committee",P592="Union/Association",P592="Aggregated Unitemized Receipts"),1,0)</f>
        <v>1</v>
      </c>
      <c r="U592" s="0" t="str">
        <f aca="false">UPPER(TRIM(E592))</f>
        <v>MA</v>
      </c>
      <c r="V592" s="23" t="n">
        <f aca="false">IF(U592="MA",1,0)</f>
        <v>1</v>
      </c>
      <c r="W592" s="23" t="n">
        <f aca="false">IF(OR(ISNUMBER(SEARCH("malden",G592)),ISNUMBER(SEARCH("malden",H592))),1,0)</f>
        <v>0</v>
      </c>
      <c r="X592" s="23" t="n">
        <f aca="false">IF(AND(TRIM(G592)="",TRIM(H592)=""),1,0)</f>
        <v>0</v>
      </c>
    </row>
    <row r="593" customFormat="false" ht="15" hidden="false" customHeight="false" outlineLevel="0" collapsed="false">
      <c r="A593" s="22" t="n">
        <v>44915</v>
      </c>
      <c r="B593" s="23" t="s">
        <v>1637</v>
      </c>
      <c r="C593" s="23" t="s">
        <v>1638</v>
      </c>
      <c r="D593" s="23" t="s">
        <v>98</v>
      </c>
      <c r="E593" s="23" t="s">
        <v>99</v>
      </c>
      <c r="F593" s="23" t="s">
        <v>100</v>
      </c>
      <c r="G593" s="23" t="s">
        <v>307</v>
      </c>
      <c r="H593" s="23" t="s">
        <v>1639</v>
      </c>
      <c r="J593" s="24" t="n">
        <v>25</v>
      </c>
      <c r="K593" s="0" t="n">
        <v>17795</v>
      </c>
      <c r="L593" s="23" t="s">
        <v>92</v>
      </c>
      <c r="M593" s="0" t="n">
        <v>3</v>
      </c>
      <c r="N593" s="23" t="s">
        <v>93</v>
      </c>
      <c r="O593" s="0" t="n">
        <v>201</v>
      </c>
      <c r="P593" s="23" t="s">
        <v>94</v>
      </c>
      <c r="Q593" s="23" t="s">
        <v>1629</v>
      </c>
      <c r="R593" s="23" t="n">
        <f aca="false">YEAR(A593)</f>
        <v>2022</v>
      </c>
      <c r="S593" s="23" t="n">
        <f aca="false">IF(R593=2026,1,0)</f>
        <v>0</v>
      </c>
      <c r="T593" s="23" t="n">
        <f aca="false">IF(OR(P593="Individual",P593="Committee",P593="Union/Association",P593="Aggregated Unitemized Receipts"),1,0)</f>
        <v>1</v>
      </c>
      <c r="U593" s="0" t="str">
        <f aca="false">UPPER(TRIM(E593))</f>
        <v>MA</v>
      </c>
      <c r="V593" s="23" t="n">
        <f aca="false">IF(U593="MA",1,0)</f>
        <v>1</v>
      </c>
      <c r="W593" s="23" t="n">
        <f aca="false">IF(OR(ISNUMBER(SEARCH("malden",G593)),ISNUMBER(SEARCH("malden",H593))),1,0)</f>
        <v>1</v>
      </c>
      <c r="X593" s="23" t="n">
        <f aca="false">IF(AND(TRIM(G593)="",TRIM(H593)=""),1,0)</f>
        <v>0</v>
      </c>
    </row>
    <row r="594" customFormat="false" ht="15" hidden="false" customHeight="false" outlineLevel="0" collapsed="false">
      <c r="A594" s="22" t="n">
        <v>44915</v>
      </c>
      <c r="B594" s="23" t="s">
        <v>1640</v>
      </c>
      <c r="C594" s="23" t="s">
        <v>1641</v>
      </c>
      <c r="D594" s="23" t="s">
        <v>98</v>
      </c>
      <c r="E594" s="23" t="s">
        <v>99</v>
      </c>
      <c r="F594" s="23" t="s">
        <v>100</v>
      </c>
      <c r="G594" s="23" t="s">
        <v>91</v>
      </c>
      <c r="J594" s="24" t="n">
        <v>25</v>
      </c>
      <c r="K594" s="0" t="n">
        <v>17795</v>
      </c>
      <c r="L594" s="23" t="s">
        <v>92</v>
      </c>
      <c r="M594" s="0" t="n">
        <v>3</v>
      </c>
      <c r="N594" s="23" t="s">
        <v>93</v>
      </c>
      <c r="O594" s="0" t="n">
        <v>201</v>
      </c>
      <c r="P594" s="23" t="s">
        <v>94</v>
      </c>
      <c r="Q594" s="23" t="s">
        <v>1629</v>
      </c>
      <c r="R594" s="23" t="n">
        <f aca="false">YEAR(A594)</f>
        <v>2022</v>
      </c>
      <c r="S594" s="23" t="n">
        <f aca="false">IF(R594=2026,1,0)</f>
        <v>0</v>
      </c>
      <c r="T594" s="23" t="n">
        <f aca="false">IF(OR(P594="Individual",P594="Committee",P594="Union/Association",P594="Aggregated Unitemized Receipts"),1,0)</f>
        <v>1</v>
      </c>
      <c r="U594" s="0" t="str">
        <f aca="false">UPPER(TRIM(E594))</f>
        <v>MA</v>
      </c>
      <c r="V594" s="23" t="n">
        <f aca="false">IF(U594="MA",1,0)</f>
        <v>1</v>
      </c>
      <c r="W594" s="23" t="n">
        <f aca="false">IF(OR(ISNUMBER(SEARCH("malden",G594)),ISNUMBER(SEARCH("malden",H594))),1,0)</f>
        <v>0</v>
      </c>
      <c r="X594" s="23" t="n">
        <f aca="false">IF(AND(TRIM(G594)="",TRIM(H594)=""),1,0)</f>
        <v>0</v>
      </c>
    </row>
    <row r="595" customFormat="false" ht="15" hidden="false" customHeight="false" outlineLevel="0" collapsed="false">
      <c r="A595" s="22" t="n">
        <v>44915</v>
      </c>
      <c r="B595" s="23" t="s">
        <v>1441</v>
      </c>
      <c r="C595" s="23" t="s">
        <v>1442</v>
      </c>
      <c r="D595" s="23" t="s">
        <v>98</v>
      </c>
      <c r="E595" s="23" t="s">
        <v>99</v>
      </c>
      <c r="F595" s="23" t="s">
        <v>100</v>
      </c>
      <c r="G595" s="23" t="s">
        <v>1443</v>
      </c>
      <c r="H595" s="23" t="s">
        <v>1642</v>
      </c>
      <c r="J595" s="24" t="n">
        <v>30</v>
      </c>
      <c r="K595" s="0" t="n">
        <v>17795</v>
      </c>
      <c r="L595" s="23" t="s">
        <v>92</v>
      </c>
      <c r="M595" s="0" t="n">
        <v>3</v>
      </c>
      <c r="N595" s="23" t="s">
        <v>93</v>
      </c>
      <c r="O595" s="0" t="n">
        <v>201</v>
      </c>
      <c r="P595" s="23" t="s">
        <v>94</v>
      </c>
      <c r="Q595" s="23" t="s">
        <v>1629</v>
      </c>
      <c r="R595" s="23" t="n">
        <f aca="false">YEAR(A595)</f>
        <v>2022</v>
      </c>
      <c r="S595" s="23" t="n">
        <f aca="false">IF(R595=2026,1,0)</f>
        <v>0</v>
      </c>
      <c r="T595" s="23" t="n">
        <f aca="false">IF(OR(P595="Individual",P595="Committee",P595="Union/Association",P595="Aggregated Unitemized Receipts"),1,0)</f>
        <v>1</v>
      </c>
      <c r="U595" s="0" t="str">
        <f aca="false">UPPER(TRIM(E595))</f>
        <v>MA</v>
      </c>
      <c r="V595" s="23" t="n">
        <f aca="false">IF(U595="MA",1,0)</f>
        <v>1</v>
      </c>
      <c r="W595" s="23" t="n">
        <f aca="false">IF(OR(ISNUMBER(SEARCH("malden",G595)),ISNUMBER(SEARCH("malden",H595))),1,0)</f>
        <v>0</v>
      </c>
      <c r="X595" s="23" t="n">
        <f aca="false">IF(AND(TRIM(G595)="",TRIM(H595)=""),1,0)</f>
        <v>0</v>
      </c>
    </row>
    <row r="596" customFormat="false" ht="15" hidden="false" customHeight="false" outlineLevel="0" collapsed="false">
      <c r="A596" s="22" t="n">
        <v>44915</v>
      </c>
      <c r="B596" s="23" t="s">
        <v>1217</v>
      </c>
      <c r="C596" s="23" t="s">
        <v>1218</v>
      </c>
      <c r="D596" s="23" t="s">
        <v>98</v>
      </c>
      <c r="E596" s="23" t="s">
        <v>99</v>
      </c>
      <c r="F596" s="23" t="s">
        <v>100</v>
      </c>
      <c r="G596" s="23" t="s">
        <v>150</v>
      </c>
      <c r="H596" s="23" t="s">
        <v>1643</v>
      </c>
      <c r="J596" s="24" t="n">
        <v>25</v>
      </c>
      <c r="K596" s="0" t="n">
        <v>17795</v>
      </c>
      <c r="L596" s="23" t="s">
        <v>92</v>
      </c>
      <c r="M596" s="0" t="n">
        <v>3</v>
      </c>
      <c r="N596" s="23" t="s">
        <v>93</v>
      </c>
      <c r="O596" s="0" t="n">
        <v>201</v>
      </c>
      <c r="P596" s="23" t="s">
        <v>94</v>
      </c>
      <c r="Q596" s="23" t="s">
        <v>1629</v>
      </c>
      <c r="R596" s="23" t="n">
        <f aca="false">YEAR(A596)</f>
        <v>2022</v>
      </c>
      <c r="S596" s="23" t="n">
        <f aca="false">IF(R596=2026,1,0)</f>
        <v>0</v>
      </c>
      <c r="T596" s="23" t="n">
        <f aca="false">IF(OR(P596="Individual",P596="Committee",P596="Union/Association",P596="Aggregated Unitemized Receipts"),1,0)</f>
        <v>1</v>
      </c>
      <c r="U596" s="0" t="str">
        <f aca="false">UPPER(TRIM(E596))</f>
        <v>MA</v>
      </c>
      <c r="V596" s="23" t="n">
        <f aca="false">IF(U596="MA",1,0)</f>
        <v>1</v>
      </c>
      <c r="W596" s="23" t="n">
        <f aca="false">IF(OR(ISNUMBER(SEARCH("malden",G596)),ISNUMBER(SEARCH("malden",H596))),1,0)</f>
        <v>0</v>
      </c>
      <c r="X596" s="23" t="n">
        <f aca="false">IF(AND(TRIM(G596)="",TRIM(H596)=""),1,0)</f>
        <v>0</v>
      </c>
    </row>
    <row r="597" customFormat="false" ht="15" hidden="false" customHeight="false" outlineLevel="0" collapsed="false">
      <c r="A597" s="22" t="n">
        <v>44915</v>
      </c>
      <c r="B597" s="23" t="s">
        <v>977</v>
      </c>
      <c r="C597" s="23" t="s">
        <v>978</v>
      </c>
      <c r="D597" s="23" t="s">
        <v>464</v>
      </c>
      <c r="E597" s="23" t="s">
        <v>99</v>
      </c>
      <c r="F597" s="23" t="s">
        <v>465</v>
      </c>
      <c r="G597" s="23" t="s">
        <v>91</v>
      </c>
      <c r="J597" s="24" t="n">
        <v>5</v>
      </c>
      <c r="K597" s="0" t="n">
        <v>17795</v>
      </c>
      <c r="L597" s="23" t="s">
        <v>92</v>
      </c>
      <c r="M597" s="0" t="n">
        <v>3</v>
      </c>
      <c r="N597" s="23" t="s">
        <v>93</v>
      </c>
      <c r="O597" s="0" t="n">
        <v>201</v>
      </c>
      <c r="P597" s="23" t="s">
        <v>94</v>
      </c>
      <c r="Q597" s="23" t="s">
        <v>1629</v>
      </c>
      <c r="R597" s="23" t="n">
        <f aca="false">YEAR(A597)</f>
        <v>2022</v>
      </c>
      <c r="S597" s="23" t="n">
        <f aca="false">IF(R597=2026,1,0)</f>
        <v>0</v>
      </c>
      <c r="T597" s="23" t="n">
        <f aca="false">IF(OR(P597="Individual",P597="Committee",P597="Union/Association",P597="Aggregated Unitemized Receipts"),1,0)</f>
        <v>1</v>
      </c>
      <c r="U597" s="0" t="str">
        <f aca="false">UPPER(TRIM(E597))</f>
        <v>MA</v>
      </c>
      <c r="V597" s="23" t="n">
        <f aca="false">IF(U597="MA",1,0)</f>
        <v>1</v>
      </c>
      <c r="W597" s="23" t="n">
        <f aca="false">IF(OR(ISNUMBER(SEARCH("malden",G597)),ISNUMBER(SEARCH("malden",H597))),1,0)</f>
        <v>0</v>
      </c>
      <c r="X597" s="23" t="n">
        <f aca="false">IF(AND(TRIM(G597)="",TRIM(H597)=""),1,0)</f>
        <v>0</v>
      </c>
    </row>
    <row r="598" customFormat="false" ht="15" hidden="false" customHeight="false" outlineLevel="0" collapsed="false">
      <c r="A598" s="22" t="n">
        <v>44915</v>
      </c>
      <c r="B598" s="23" t="s">
        <v>979</v>
      </c>
      <c r="C598" s="23" t="s">
        <v>980</v>
      </c>
      <c r="D598" s="23" t="s">
        <v>98</v>
      </c>
      <c r="E598" s="23" t="s">
        <v>99</v>
      </c>
      <c r="F598" s="23" t="s">
        <v>100</v>
      </c>
      <c r="G598" s="23" t="s">
        <v>298</v>
      </c>
      <c r="H598" s="23" t="s">
        <v>981</v>
      </c>
      <c r="J598" s="24" t="n">
        <v>100</v>
      </c>
      <c r="K598" s="0" t="n">
        <v>17795</v>
      </c>
      <c r="L598" s="23" t="s">
        <v>92</v>
      </c>
      <c r="M598" s="0" t="n">
        <v>3</v>
      </c>
      <c r="N598" s="23" t="s">
        <v>93</v>
      </c>
      <c r="O598" s="0" t="n">
        <v>201</v>
      </c>
      <c r="P598" s="23" t="s">
        <v>94</v>
      </c>
      <c r="Q598" s="23" t="s">
        <v>1629</v>
      </c>
      <c r="R598" s="23" t="n">
        <f aca="false">YEAR(A598)</f>
        <v>2022</v>
      </c>
      <c r="S598" s="23" t="n">
        <f aca="false">IF(R598=2026,1,0)</f>
        <v>0</v>
      </c>
      <c r="T598" s="23" t="n">
        <f aca="false">IF(OR(P598="Individual",P598="Committee",P598="Union/Association",P598="Aggregated Unitemized Receipts"),1,0)</f>
        <v>1</v>
      </c>
      <c r="U598" s="0" t="str">
        <f aca="false">UPPER(TRIM(E598))</f>
        <v>MA</v>
      </c>
      <c r="V598" s="23" t="n">
        <f aca="false">IF(U598="MA",1,0)</f>
        <v>1</v>
      </c>
      <c r="W598" s="23" t="n">
        <f aca="false">IF(OR(ISNUMBER(SEARCH("malden",G598)),ISNUMBER(SEARCH("malden",H598))),1,0)</f>
        <v>0</v>
      </c>
      <c r="X598" s="23" t="n">
        <f aca="false">IF(AND(TRIM(G598)="",TRIM(H598)=""),1,0)</f>
        <v>0</v>
      </c>
    </row>
    <row r="599" customFormat="false" ht="15" hidden="false" customHeight="false" outlineLevel="0" collapsed="false">
      <c r="A599" s="22" t="n">
        <v>44915</v>
      </c>
      <c r="B599" s="23" t="s">
        <v>1292</v>
      </c>
      <c r="C599" s="23" t="s">
        <v>1293</v>
      </c>
      <c r="D599" s="23" t="s">
        <v>1294</v>
      </c>
      <c r="E599" s="23" t="s">
        <v>99</v>
      </c>
      <c r="F599" s="23" t="s">
        <v>1295</v>
      </c>
      <c r="G599" s="23" t="s">
        <v>924</v>
      </c>
      <c r="H599" s="23" t="s">
        <v>138</v>
      </c>
      <c r="J599" s="24" t="n">
        <v>100</v>
      </c>
      <c r="K599" s="0" t="n">
        <v>17795</v>
      </c>
      <c r="L599" s="23" t="s">
        <v>92</v>
      </c>
      <c r="M599" s="0" t="n">
        <v>3</v>
      </c>
      <c r="N599" s="23" t="s">
        <v>93</v>
      </c>
      <c r="O599" s="0" t="n">
        <v>201</v>
      </c>
      <c r="P599" s="23" t="s">
        <v>94</v>
      </c>
      <c r="Q599" s="23" t="s">
        <v>1629</v>
      </c>
      <c r="R599" s="23" t="n">
        <f aca="false">YEAR(A599)</f>
        <v>2022</v>
      </c>
      <c r="S599" s="23" t="n">
        <f aca="false">IF(R599=2026,1,0)</f>
        <v>0</v>
      </c>
      <c r="T599" s="23" t="n">
        <f aca="false">IF(OR(P599="Individual",P599="Committee",P599="Union/Association",P599="Aggregated Unitemized Receipts"),1,0)</f>
        <v>1</v>
      </c>
      <c r="U599" s="0" t="str">
        <f aca="false">UPPER(TRIM(E599))</f>
        <v>MA</v>
      </c>
      <c r="V599" s="23" t="n">
        <f aca="false">IF(U599="MA",1,0)</f>
        <v>1</v>
      </c>
      <c r="W599" s="23" t="n">
        <f aca="false">IF(OR(ISNUMBER(SEARCH("malden",G599)),ISNUMBER(SEARCH("malden",H599))),1,0)</f>
        <v>1</v>
      </c>
      <c r="X599" s="23" t="n">
        <f aca="false">IF(AND(TRIM(G599)="",TRIM(H599)=""),1,0)</f>
        <v>0</v>
      </c>
    </row>
    <row r="600" customFormat="false" ht="15" hidden="false" customHeight="false" outlineLevel="0" collapsed="false">
      <c r="A600" s="22" t="n">
        <v>44915</v>
      </c>
      <c r="B600" s="23" t="s">
        <v>646</v>
      </c>
      <c r="C600" s="23" t="s">
        <v>647</v>
      </c>
      <c r="D600" s="23" t="s">
        <v>648</v>
      </c>
      <c r="E600" s="23" t="s">
        <v>615</v>
      </c>
      <c r="F600" s="23" t="s">
        <v>649</v>
      </c>
      <c r="G600" s="23" t="s">
        <v>91</v>
      </c>
      <c r="H600" s="23" t="s">
        <v>91</v>
      </c>
      <c r="J600" s="24" t="n">
        <v>50</v>
      </c>
      <c r="K600" s="0" t="n">
        <v>17795</v>
      </c>
      <c r="L600" s="23" t="s">
        <v>92</v>
      </c>
      <c r="M600" s="0" t="n">
        <v>3</v>
      </c>
      <c r="N600" s="23" t="s">
        <v>93</v>
      </c>
      <c r="O600" s="0" t="n">
        <v>201</v>
      </c>
      <c r="P600" s="23" t="s">
        <v>94</v>
      </c>
      <c r="Q600" s="23" t="s">
        <v>1629</v>
      </c>
      <c r="R600" s="23" t="n">
        <f aca="false">YEAR(A600)</f>
        <v>2022</v>
      </c>
      <c r="S600" s="23" t="n">
        <f aca="false">IF(R600=2026,1,0)</f>
        <v>0</v>
      </c>
      <c r="T600" s="23" t="n">
        <f aca="false">IF(OR(P600="Individual",P600="Committee",P600="Union/Association",P600="Aggregated Unitemized Receipts"),1,0)</f>
        <v>1</v>
      </c>
      <c r="U600" s="0" t="str">
        <f aca="false">UPPER(TRIM(E600))</f>
        <v>NM</v>
      </c>
      <c r="V600" s="23" t="n">
        <f aca="false">IF(U600="MA",1,0)</f>
        <v>0</v>
      </c>
      <c r="W600" s="23" t="n">
        <f aca="false">IF(OR(ISNUMBER(SEARCH("malden",G600)),ISNUMBER(SEARCH("malden",H600))),1,0)</f>
        <v>0</v>
      </c>
      <c r="X600" s="23" t="n">
        <f aca="false">IF(AND(TRIM(G600)="",TRIM(H600)=""),1,0)</f>
        <v>0</v>
      </c>
    </row>
    <row r="601" customFormat="false" ht="15" hidden="false" customHeight="false" outlineLevel="0" collapsed="false">
      <c r="A601" s="22" t="n">
        <v>44915</v>
      </c>
      <c r="B601" s="23" t="s">
        <v>1340</v>
      </c>
      <c r="C601" s="23" t="s">
        <v>1341</v>
      </c>
      <c r="D601" s="23" t="s">
        <v>593</v>
      </c>
      <c r="E601" s="23" t="s">
        <v>270</v>
      </c>
      <c r="F601" s="23" t="s">
        <v>808</v>
      </c>
      <c r="G601" s="23" t="s">
        <v>91</v>
      </c>
      <c r="J601" s="24" t="n">
        <v>25</v>
      </c>
      <c r="K601" s="0" t="n">
        <v>17795</v>
      </c>
      <c r="L601" s="23" t="s">
        <v>92</v>
      </c>
      <c r="M601" s="0" t="n">
        <v>3</v>
      </c>
      <c r="N601" s="23" t="s">
        <v>93</v>
      </c>
      <c r="O601" s="0" t="n">
        <v>201</v>
      </c>
      <c r="P601" s="23" t="s">
        <v>94</v>
      </c>
      <c r="Q601" s="23" t="s">
        <v>1629</v>
      </c>
      <c r="R601" s="23" t="n">
        <f aca="false">YEAR(A601)</f>
        <v>2022</v>
      </c>
      <c r="S601" s="23" t="n">
        <f aca="false">IF(R601=2026,1,0)</f>
        <v>0</v>
      </c>
      <c r="T601" s="23" t="n">
        <f aca="false">IF(OR(P601="Individual",P601="Committee",P601="Union/Association",P601="Aggregated Unitemized Receipts"),1,0)</f>
        <v>1</v>
      </c>
      <c r="U601" s="0" t="str">
        <f aca="false">UPPER(TRIM(E601))</f>
        <v>OH</v>
      </c>
      <c r="V601" s="23" t="n">
        <f aca="false">IF(U601="MA",1,0)</f>
        <v>0</v>
      </c>
      <c r="W601" s="23" t="n">
        <f aca="false">IF(OR(ISNUMBER(SEARCH("malden",G601)),ISNUMBER(SEARCH("malden",H601))),1,0)</f>
        <v>0</v>
      </c>
      <c r="X601" s="23" t="n">
        <f aca="false">IF(AND(TRIM(G601)="",TRIM(H601)=""),1,0)</f>
        <v>0</v>
      </c>
    </row>
    <row r="602" customFormat="false" ht="15" hidden="false" customHeight="false" outlineLevel="0" collapsed="false">
      <c r="A602" s="22" t="n">
        <v>44915</v>
      </c>
      <c r="B602" s="23" t="s">
        <v>1644</v>
      </c>
      <c r="C602" s="23" t="s">
        <v>1645</v>
      </c>
      <c r="D602" s="23" t="s">
        <v>450</v>
      </c>
      <c r="E602" s="23" t="s">
        <v>99</v>
      </c>
      <c r="F602" s="23" t="s">
        <v>1279</v>
      </c>
      <c r="G602" s="23" t="s">
        <v>1646</v>
      </c>
      <c r="H602" s="23" t="s">
        <v>143</v>
      </c>
      <c r="J602" s="24" t="n">
        <v>100</v>
      </c>
      <c r="K602" s="0" t="n">
        <v>17795</v>
      </c>
      <c r="L602" s="23" t="s">
        <v>92</v>
      </c>
      <c r="M602" s="0" t="n">
        <v>3</v>
      </c>
      <c r="N602" s="23" t="s">
        <v>93</v>
      </c>
      <c r="O602" s="0" t="n">
        <v>201</v>
      </c>
      <c r="P602" s="23" t="s">
        <v>94</v>
      </c>
      <c r="Q602" s="23" t="s">
        <v>1629</v>
      </c>
      <c r="R602" s="23" t="n">
        <f aca="false">YEAR(A602)</f>
        <v>2022</v>
      </c>
      <c r="S602" s="23" t="n">
        <f aca="false">IF(R602=2026,1,0)</f>
        <v>0</v>
      </c>
      <c r="T602" s="23" t="n">
        <f aca="false">IF(OR(P602="Individual",P602="Committee",P602="Union/Association",P602="Aggregated Unitemized Receipts"),1,0)</f>
        <v>1</v>
      </c>
      <c r="U602" s="0" t="str">
        <f aca="false">UPPER(TRIM(E602))</f>
        <v>MA</v>
      </c>
      <c r="V602" s="23" t="n">
        <f aca="false">IF(U602="MA",1,0)</f>
        <v>1</v>
      </c>
      <c r="W602" s="23" t="n">
        <f aca="false">IF(OR(ISNUMBER(SEARCH("malden",G602)),ISNUMBER(SEARCH("malden",H602))),1,0)</f>
        <v>0</v>
      </c>
      <c r="X602" s="23" t="n">
        <f aca="false">IF(AND(TRIM(G602)="",TRIM(H602)=""),1,0)</f>
        <v>0</v>
      </c>
    </row>
    <row r="603" customFormat="false" ht="15" hidden="false" customHeight="false" outlineLevel="0" collapsed="false">
      <c r="A603" s="22" t="n">
        <v>44915</v>
      </c>
      <c r="B603" s="23" t="s">
        <v>1554</v>
      </c>
      <c r="C603" s="23" t="s">
        <v>1555</v>
      </c>
      <c r="D603" s="23" t="s">
        <v>98</v>
      </c>
      <c r="E603" s="23" t="s">
        <v>99</v>
      </c>
      <c r="F603" s="23" t="s">
        <v>100</v>
      </c>
      <c r="G603" s="23" t="s">
        <v>1556</v>
      </c>
      <c r="H603" s="23" t="s">
        <v>1557</v>
      </c>
      <c r="J603" s="24" t="n">
        <v>50</v>
      </c>
      <c r="K603" s="0" t="n">
        <v>17795</v>
      </c>
      <c r="L603" s="23" t="s">
        <v>92</v>
      </c>
      <c r="M603" s="0" t="n">
        <v>3</v>
      </c>
      <c r="N603" s="23" t="s">
        <v>93</v>
      </c>
      <c r="O603" s="0" t="n">
        <v>201</v>
      </c>
      <c r="P603" s="23" t="s">
        <v>94</v>
      </c>
      <c r="Q603" s="23" t="s">
        <v>1629</v>
      </c>
      <c r="R603" s="23" t="n">
        <f aca="false">YEAR(A603)</f>
        <v>2022</v>
      </c>
      <c r="S603" s="23" t="n">
        <f aca="false">IF(R603=2026,1,0)</f>
        <v>0</v>
      </c>
      <c r="T603" s="23" t="n">
        <f aca="false">IF(OR(P603="Individual",P603="Committee",P603="Union/Association",P603="Aggregated Unitemized Receipts"),1,0)</f>
        <v>1</v>
      </c>
      <c r="U603" s="0" t="str">
        <f aca="false">UPPER(TRIM(E603))</f>
        <v>MA</v>
      </c>
      <c r="V603" s="23" t="n">
        <f aca="false">IF(U603="MA",1,0)</f>
        <v>1</v>
      </c>
      <c r="W603" s="23" t="n">
        <f aca="false">IF(OR(ISNUMBER(SEARCH("malden",G603)),ISNUMBER(SEARCH("malden",H603))),1,0)</f>
        <v>0</v>
      </c>
      <c r="X603" s="23" t="n">
        <f aca="false">IF(AND(TRIM(G603)="",TRIM(H603)=""),1,0)</f>
        <v>0</v>
      </c>
    </row>
    <row r="604" customFormat="false" ht="15" hidden="false" customHeight="false" outlineLevel="0" collapsed="false">
      <c r="A604" s="22" t="n">
        <v>44915</v>
      </c>
      <c r="B604" s="23" t="s">
        <v>1647</v>
      </c>
      <c r="C604" s="23" t="s">
        <v>1648</v>
      </c>
      <c r="D604" s="23" t="s">
        <v>319</v>
      </c>
      <c r="E604" s="23" t="s">
        <v>99</v>
      </c>
      <c r="F604" s="23" t="s">
        <v>320</v>
      </c>
      <c r="G604" s="23" t="s">
        <v>1649</v>
      </c>
      <c r="H604" s="23" t="s">
        <v>138</v>
      </c>
      <c r="J604" s="24" t="n">
        <v>100</v>
      </c>
      <c r="K604" s="0" t="n">
        <v>17795</v>
      </c>
      <c r="L604" s="23" t="s">
        <v>92</v>
      </c>
      <c r="M604" s="0" t="n">
        <v>3</v>
      </c>
      <c r="N604" s="23" t="s">
        <v>93</v>
      </c>
      <c r="O604" s="0" t="n">
        <v>201</v>
      </c>
      <c r="P604" s="23" t="s">
        <v>94</v>
      </c>
      <c r="Q604" s="23" t="s">
        <v>1629</v>
      </c>
      <c r="R604" s="23" t="n">
        <f aca="false">YEAR(A604)</f>
        <v>2022</v>
      </c>
      <c r="S604" s="23" t="n">
        <f aca="false">IF(R604=2026,1,0)</f>
        <v>0</v>
      </c>
      <c r="T604" s="23" t="n">
        <f aca="false">IF(OR(P604="Individual",P604="Committee",P604="Union/Association",P604="Aggregated Unitemized Receipts"),1,0)</f>
        <v>1</v>
      </c>
      <c r="U604" s="0" t="str">
        <f aca="false">UPPER(TRIM(E604))</f>
        <v>MA</v>
      </c>
      <c r="V604" s="23" t="n">
        <f aca="false">IF(U604="MA",1,0)</f>
        <v>1</v>
      </c>
      <c r="W604" s="23" t="n">
        <f aca="false">IF(OR(ISNUMBER(SEARCH("malden",G604)),ISNUMBER(SEARCH("malden",H604))),1,0)</f>
        <v>1</v>
      </c>
      <c r="X604" s="23" t="n">
        <f aca="false">IF(AND(TRIM(G604)="",TRIM(H604)=""),1,0)</f>
        <v>0</v>
      </c>
    </row>
    <row r="605" customFormat="false" ht="15" hidden="false" customHeight="false" outlineLevel="0" collapsed="false">
      <c r="A605" s="22" t="n">
        <v>44915</v>
      </c>
      <c r="B605" s="23" t="s">
        <v>1302</v>
      </c>
      <c r="C605" s="23" t="s">
        <v>1650</v>
      </c>
      <c r="D605" s="23" t="s">
        <v>1651</v>
      </c>
      <c r="E605" s="23" t="s">
        <v>1652</v>
      </c>
      <c r="F605" s="23" t="s">
        <v>1653</v>
      </c>
      <c r="G605" s="23" t="s">
        <v>233</v>
      </c>
      <c r="H605" s="23" t="s">
        <v>1654</v>
      </c>
      <c r="J605" s="24" t="n">
        <v>25</v>
      </c>
      <c r="K605" s="0" t="n">
        <v>17795</v>
      </c>
      <c r="L605" s="23" t="s">
        <v>92</v>
      </c>
      <c r="M605" s="0" t="n">
        <v>3</v>
      </c>
      <c r="N605" s="23" t="s">
        <v>93</v>
      </c>
      <c r="O605" s="0" t="n">
        <v>201</v>
      </c>
      <c r="P605" s="23" t="s">
        <v>94</v>
      </c>
      <c r="Q605" s="23" t="s">
        <v>1629</v>
      </c>
      <c r="R605" s="23" t="n">
        <f aca="false">YEAR(A605)</f>
        <v>2022</v>
      </c>
      <c r="S605" s="23" t="n">
        <f aca="false">IF(R605=2026,1,0)</f>
        <v>0</v>
      </c>
      <c r="T605" s="23" t="n">
        <f aca="false">IF(OR(P605="Individual",P605="Committee",P605="Union/Association",P605="Aggregated Unitemized Receipts"),1,0)</f>
        <v>1</v>
      </c>
      <c r="U605" s="0" t="str">
        <f aca="false">UPPER(TRIM(E605))</f>
        <v>FL</v>
      </c>
      <c r="V605" s="23" t="n">
        <f aca="false">IF(U605="MA",1,0)</f>
        <v>0</v>
      </c>
      <c r="W605" s="23" t="n">
        <f aca="false">IF(OR(ISNUMBER(SEARCH("malden",G605)),ISNUMBER(SEARCH("malden",H605))),1,0)</f>
        <v>0</v>
      </c>
      <c r="X605" s="23" t="n">
        <f aca="false">IF(AND(TRIM(G605)="",TRIM(H605)=""),1,0)</f>
        <v>0</v>
      </c>
    </row>
    <row r="606" customFormat="false" ht="15" hidden="false" customHeight="false" outlineLevel="0" collapsed="false">
      <c r="A606" s="22" t="n">
        <v>44915</v>
      </c>
      <c r="B606" s="23" t="s">
        <v>1063</v>
      </c>
      <c r="C606" s="23" t="s">
        <v>1064</v>
      </c>
      <c r="D606" s="23" t="s">
        <v>98</v>
      </c>
      <c r="E606" s="23" t="s">
        <v>99</v>
      </c>
      <c r="F606" s="23" t="s">
        <v>100</v>
      </c>
      <c r="G606" s="23" t="s">
        <v>454</v>
      </c>
      <c r="H606" s="23" t="s">
        <v>1065</v>
      </c>
      <c r="J606" s="24" t="n">
        <v>200</v>
      </c>
      <c r="K606" s="0" t="n">
        <v>17795</v>
      </c>
      <c r="L606" s="23" t="s">
        <v>92</v>
      </c>
      <c r="M606" s="0" t="n">
        <v>3</v>
      </c>
      <c r="N606" s="23" t="s">
        <v>93</v>
      </c>
      <c r="O606" s="0" t="n">
        <v>201</v>
      </c>
      <c r="P606" s="23" t="s">
        <v>94</v>
      </c>
      <c r="Q606" s="23" t="s">
        <v>1629</v>
      </c>
      <c r="R606" s="23" t="n">
        <f aca="false">YEAR(A606)</f>
        <v>2022</v>
      </c>
      <c r="S606" s="23" t="n">
        <f aca="false">IF(R606=2026,1,0)</f>
        <v>0</v>
      </c>
      <c r="T606" s="23" t="n">
        <f aca="false">IF(OR(P606="Individual",P606="Committee",P606="Union/Association",P606="Aggregated Unitemized Receipts"),1,0)</f>
        <v>1</v>
      </c>
      <c r="U606" s="0" t="str">
        <f aca="false">UPPER(TRIM(E606))</f>
        <v>MA</v>
      </c>
      <c r="V606" s="23" t="n">
        <f aca="false">IF(U606="MA",1,0)</f>
        <v>1</v>
      </c>
      <c r="W606" s="23" t="n">
        <f aca="false">IF(OR(ISNUMBER(SEARCH("malden",G606)),ISNUMBER(SEARCH("malden",H606))),1,0)</f>
        <v>0</v>
      </c>
      <c r="X606" s="23" t="n">
        <f aca="false">IF(AND(TRIM(G606)="",TRIM(H606)=""),1,0)</f>
        <v>0</v>
      </c>
    </row>
    <row r="607" customFormat="false" ht="15" hidden="false" customHeight="false" outlineLevel="0" collapsed="false">
      <c r="A607" s="22" t="n">
        <v>44915</v>
      </c>
      <c r="B607" s="23" t="s">
        <v>1155</v>
      </c>
      <c r="C607" s="23" t="s">
        <v>1156</v>
      </c>
      <c r="D607" s="23" t="s">
        <v>1157</v>
      </c>
      <c r="E607" s="23" t="s">
        <v>99</v>
      </c>
      <c r="F607" s="23" t="s">
        <v>1158</v>
      </c>
      <c r="G607" s="23" t="s">
        <v>744</v>
      </c>
      <c r="H607" s="23" t="s">
        <v>143</v>
      </c>
      <c r="J607" s="24" t="n">
        <v>25</v>
      </c>
      <c r="K607" s="0" t="n">
        <v>17795</v>
      </c>
      <c r="L607" s="23" t="s">
        <v>92</v>
      </c>
      <c r="M607" s="0" t="n">
        <v>3</v>
      </c>
      <c r="N607" s="23" t="s">
        <v>93</v>
      </c>
      <c r="O607" s="0" t="n">
        <v>201</v>
      </c>
      <c r="P607" s="23" t="s">
        <v>94</v>
      </c>
      <c r="Q607" s="23" t="s">
        <v>1629</v>
      </c>
      <c r="R607" s="23" t="n">
        <f aca="false">YEAR(A607)</f>
        <v>2022</v>
      </c>
      <c r="S607" s="23" t="n">
        <f aca="false">IF(R607=2026,1,0)</f>
        <v>0</v>
      </c>
      <c r="T607" s="23" t="n">
        <f aca="false">IF(OR(P607="Individual",P607="Committee",P607="Union/Association",P607="Aggregated Unitemized Receipts"),1,0)</f>
        <v>1</v>
      </c>
      <c r="U607" s="0" t="str">
        <f aca="false">UPPER(TRIM(E607))</f>
        <v>MA</v>
      </c>
      <c r="V607" s="23" t="n">
        <f aca="false">IF(U607="MA",1,0)</f>
        <v>1</v>
      </c>
      <c r="W607" s="23" t="n">
        <f aca="false">IF(OR(ISNUMBER(SEARCH("malden",G607)),ISNUMBER(SEARCH("malden",H607))),1,0)</f>
        <v>0</v>
      </c>
      <c r="X607" s="23" t="n">
        <f aca="false">IF(AND(TRIM(G607)="",TRIM(H607)=""),1,0)</f>
        <v>0</v>
      </c>
    </row>
    <row r="608" customFormat="false" ht="15" hidden="false" customHeight="false" outlineLevel="0" collapsed="false">
      <c r="A608" s="22" t="n">
        <v>44915</v>
      </c>
      <c r="B608" s="23" t="s">
        <v>424</v>
      </c>
      <c r="C608" s="23" t="s">
        <v>425</v>
      </c>
      <c r="D608" s="23" t="s">
        <v>98</v>
      </c>
      <c r="E608" s="23" t="s">
        <v>99</v>
      </c>
      <c r="F608" s="23" t="s">
        <v>100</v>
      </c>
      <c r="G608" s="23" t="s">
        <v>91</v>
      </c>
      <c r="H608" s="23" t="s">
        <v>91</v>
      </c>
      <c r="J608" s="24" t="n">
        <v>50</v>
      </c>
      <c r="K608" s="0" t="n">
        <v>17795</v>
      </c>
      <c r="L608" s="23" t="s">
        <v>92</v>
      </c>
      <c r="M608" s="0" t="n">
        <v>3</v>
      </c>
      <c r="N608" s="23" t="s">
        <v>93</v>
      </c>
      <c r="O608" s="0" t="n">
        <v>201</v>
      </c>
      <c r="P608" s="23" t="s">
        <v>94</v>
      </c>
      <c r="Q608" s="23" t="s">
        <v>1629</v>
      </c>
      <c r="R608" s="23" t="n">
        <f aca="false">YEAR(A608)</f>
        <v>2022</v>
      </c>
      <c r="S608" s="23" t="n">
        <f aca="false">IF(R608=2026,1,0)</f>
        <v>0</v>
      </c>
      <c r="T608" s="23" t="n">
        <f aca="false">IF(OR(P608="Individual",P608="Committee",P608="Union/Association",P608="Aggregated Unitemized Receipts"),1,0)</f>
        <v>1</v>
      </c>
      <c r="U608" s="0" t="str">
        <f aca="false">UPPER(TRIM(E608))</f>
        <v>MA</v>
      </c>
      <c r="V608" s="23" t="n">
        <f aca="false">IF(U608="MA",1,0)</f>
        <v>1</v>
      </c>
      <c r="W608" s="23" t="n">
        <f aca="false">IF(OR(ISNUMBER(SEARCH("malden",G608)),ISNUMBER(SEARCH("malden",H608))),1,0)</f>
        <v>0</v>
      </c>
      <c r="X608" s="23" t="n">
        <f aca="false">IF(AND(TRIM(G608)="",TRIM(H608)=""),1,0)</f>
        <v>0</v>
      </c>
    </row>
    <row r="609" customFormat="false" ht="15" hidden="false" customHeight="false" outlineLevel="0" collapsed="false">
      <c r="A609" s="22" t="n">
        <v>44915</v>
      </c>
      <c r="B609" s="23" t="s">
        <v>156</v>
      </c>
      <c r="C609" s="23" t="s">
        <v>157</v>
      </c>
      <c r="D609" s="23" t="s">
        <v>98</v>
      </c>
      <c r="E609" s="23" t="s">
        <v>99</v>
      </c>
      <c r="F609" s="23" t="s">
        <v>100</v>
      </c>
      <c r="G609" s="23" t="s">
        <v>1127</v>
      </c>
      <c r="H609" s="23" t="s">
        <v>1655</v>
      </c>
      <c r="J609" s="24" t="n">
        <v>25</v>
      </c>
      <c r="K609" s="0" t="n">
        <v>17795</v>
      </c>
      <c r="L609" s="23" t="s">
        <v>92</v>
      </c>
      <c r="M609" s="0" t="n">
        <v>3</v>
      </c>
      <c r="N609" s="23" t="s">
        <v>93</v>
      </c>
      <c r="O609" s="0" t="n">
        <v>201</v>
      </c>
      <c r="P609" s="23" t="s">
        <v>94</v>
      </c>
      <c r="Q609" s="23" t="s">
        <v>1629</v>
      </c>
      <c r="R609" s="23" t="n">
        <f aca="false">YEAR(A609)</f>
        <v>2022</v>
      </c>
      <c r="S609" s="23" t="n">
        <f aca="false">IF(R609=2026,1,0)</f>
        <v>0</v>
      </c>
      <c r="T609" s="23" t="n">
        <f aca="false">IF(OR(P609="Individual",P609="Committee",P609="Union/Association",P609="Aggregated Unitemized Receipts"),1,0)</f>
        <v>1</v>
      </c>
      <c r="U609" s="0" t="str">
        <f aca="false">UPPER(TRIM(E609))</f>
        <v>MA</v>
      </c>
      <c r="V609" s="23" t="n">
        <f aca="false">IF(U609="MA",1,0)</f>
        <v>1</v>
      </c>
      <c r="W609" s="23" t="n">
        <f aca="false">IF(OR(ISNUMBER(SEARCH("malden",G609)),ISNUMBER(SEARCH("malden",H609))),1,0)</f>
        <v>0</v>
      </c>
      <c r="X609" s="23" t="n">
        <f aca="false">IF(AND(TRIM(G609)="",TRIM(H609)=""),1,0)</f>
        <v>0</v>
      </c>
    </row>
    <row r="610" customFormat="false" ht="15" hidden="false" customHeight="false" outlineLevel="0" collapsed="false">
      <c r="A610" s="22" t="n">
        <v>44915</v>
      </c>
      <c r="B610" s="23" t="s">
        <v>1308</v>
      </c>
      <c r="C610" s="23" t="s">
        <v>1309</v>
      </c>
      <c r="D610" s="23" t="s">
        <v>98</v>
      </c>
      <c r="E610" s="23" t="s">
        <v>99</v>
      </c>
      <c r="F610" s="23" t="s">
        <v>100</v>
      </c>
      <c r="G610" s="23" t="s">
        <v>1127</v>
      </c>
      <c r="H610" s="23" t="s">
        <v>1656</v>
      </c>
      <c r="J610" s="24" t="n">
        <v>25</v>
      </c>
      <c r="K610" s="0" t="n">
        <v>17795</v>
      </c>
      <c r="L610" s="23" t="s">
        <v>92</v>
      </c>
      <c r="M610" s="0" t="n">
        <v>3</v>
      </c>
      <c r="N610" s="23" t="s">
        <v>93</v>
      </c>
      <c r="O610" s="0" t="n">
        <v>201</v>
      </c>
      <c r="P610" s="23" t="s">
        <v>94</v>
      </c>
      <c r="Q610" s="23" t="s">
        <v>1629</v>
      </c>
      <c r="R610" s="23" t="n">
        <f aca="false">YEAR(A610)</f>
        <v>2022</v>
      </c>
      <c r="S610" s="23" t="n">
        <f aca="false">IF(R610=2026,1,0)</f>
        <v>0</v>
      </c>
      <c r="T610" s="23" t="n">
        <f aca="false">IF(OR(P610="Individual",P610="Committee",P610="Union/Association",P610="Aggregated Unitemized Receipts"),1,0)</f>
        <v>1</v>
      </c>
      <c r="U610" s="0" t="str">
        <f aca="false">UPPER(TRIM(E610))</f>
        <v>MA</v>
      </c>
      <c r="V610" s="23" t="n">
        <f aca="false">IF(U610="MA",1,0)</f>
        <v>1</v>
      </c>
      <c r="W610" s="23" t="n">
        <f aca="false">IF(OR(ISNUMBER(SEARCH("malden",G610)),ISNUMBER(SEARCH("malden",H610))),1,0)</f>
        <v>0</v>
      </c>
      <c r="X610" s="23" t="n">
        <f aca="false">IF(AND(TRIM(G610)="",TRIM(H610)=""),1,0)</f>
        <v>0</v>
      </c>
    </row>
    <row r="611" customFormat="false" ht="15" hidden="false" customHeight="false" outlineLevel="0" collapsed="false">
      <c r="A611" s="22" t="n">
        <v>44915</v>
      </c>
      <c r="B611" s="23" t="s">
        <v>1657</v>
      </c>
      <c r="C611" s="23" t="s">
        <v>1658</v>
      </c>
      <c r="D611" s="23" t="s">
        <v>832</v>
      </c>
      <c r="E611" s="23" t="s">
        <v>89</v>
      </c>
      <c r="F611" s="23" t="s">
        <v>1659</v>
      </c>
      <c r="G611" s="23" t="s">
        <v>543</v>
      </c>
      <c r="H611" s="23" t="s">
        <v>1660</v>
      </c>
      <c r="J611" s="24" t="n">
        <v>20</v>
      </c>
      <c r="K611" s="0" t="n">
        <v>17795</v>
      </c>
      <c r="L611" s="23" t="s">
        <v>92</v>
      </c>
      <c r="M611" s="0" t="n">
        <v>3</v>
      </c>
      <c r="N611" s="23" t="s">
        <v>93</v>
      </c>
      <c r="O611" s="0" t="n">
        <v>201</v>
      </c>
      <c r="P611" s="23" t="s">
        <v>94</v>
      </c>
      <c r="Q611" s="23" t="s">
        <v>1629</v>
      </c>
      <c r="R611" s="23" t="n">
        <f aca="false">YEAR(A611)</f>
        <v>2022</v>
      </c>
      <c r="S611" s="23" t="n">
        <f aca="false">IF(R611=2026,1,0)</f>
        <v>0</v>
      </c>
      <c r="T611" s="23" t="n">
        <f aca="false">IF(OR(P611="Individual",P611="Committee",P611="Union/Association",P611="Aggregated Unitemized Receipts"),1,0)</f>
        <v>1</v>
      </c>
      <c r="U611" s="0" t="str">
        <f aca="false">UPPER(TRIM(E611))</f>
        <v>NY</v>
      </c>
      <c r="V611" s="23" t="n">
        <f aca="false">IF(U611="MA",1,0)</f>
        <v>0</v>
      </c>
      <c r="W611" s="23" t="n">
        <f aca="false">IF(OR(ISNUMBER(SEARCH("malden",G611)),ISNUMBER(SEARCH("malden",H611))),1,0)</f>
        <v>0</v>
      </c>
      <c r="X611" s="23" t="n">
        <f aca="false">IF(AND(TRIM(G611)="",TRIM(H611)=""),1,0)</f>
        <v>0</v>
      </c>
    </row>
    <row r="612" customFormat="false" ht="15" hidden="false" customHeight="false" outlineLevel="0" collapsed="false">
      <c r="A612" s="22" t="n">
        <v>44915</v>
      </c>
      <c r="B612" s="23" t="s">
        <v>690</v>
      </c>
      <c r="C612" s="23" t="s">
        <v>691</v>
      </c>
      <c r="D612" s="23" t="s">
        <v>98</v>
      </c>
      <c r="E612" s="23" t="s">
        <v>99</v>
      </c>
      <c r="F612" s="23" t="s">
        <v>100</v>
      </c>
      <c r="G612" s="23" t="s">
        <v>1661</v>
      </c>
      <c r="H612" s="23" t="s">
        <v>692</v>
      </c>
      <c r="J612" s="24" t="n">
        <v>50</v>
      </c>
      <c r="K612" s="0" t="n">
        <v>17795</v>
      </c>
      <c r="L612" s="23" t="s">
        <v>92</v>
      </c>
      <c r="M612" s="0" t="n">
        <v>3</v>
      </c>
      <c r="N612" s="23" t="s">
        <v>93</v>
      </c>
      <c r="O612" s="0" t="n">
        <v>201</v>
      </c>
      <c r="P612" s="23" t="s">
        <v>94</v>
      </c>
      <c r="Q612" s="23" t="s">
        <v>1629</v>
      </c>
      <c r="R612" s="23" t="n">
        <f aca="false">YEAR(A612)</f>
        <v>2022</v>
      </c>
      <c r="S612" s="23" t="n">
        <f aca="false">IF(R612=2026,1,0)</f>
        <v>0</v>
      </c>
      <c r="T612" s="23" t="n">
        <f aca="false">IF(OR(P612="Individual",P612="Committee",P612="Union/Association",P612="Aggregated Unitemized Receipts"),1,0)</f>
        <v>1</v>
      </c>
      <c r="U612" s="0" t="str">
        <f aca="false">UPPER(TRIM(E612))</f>
        <v>MA</v>
      </c>
      <c r="V612" s="23" t="n">
        <f aca="false">IF(U612="MA",1,0)</f>
        <v>1</v>
      </c>
      <c r="W612" s="23" t="n">
        <f aca="false">IF(OR(ISNUMBER(SEARCH("malden",G612)),ISNUMBER(SEARCH("malden",H612))),1,0)</f>
        <v>0</v>
      </c>
      <c r="X612" s="23" t="n">
        <f aca="false">IF(AND(TRIM(G612)="",TRIM(H612)=""),1,0)</f>
        <v>0</v>
      </c>
    </row>
    <row r="613" customFormat="false" ht="15" hidden="false" customHeight="false" outlineLevel="0" collapsed="false">
      <c r="A613" s="22" t="n">
        <v>44915</v>
      </c>
      <c r="B613" s="23" t="s">
        <v>1005</v>
      </c>
      <c r="C613" s="23" t="s">
        <v>1006</v>
      </c>
      <c r="D613" s="23" t="s">
        <v>98</v>
      </c>
      <c r="E613" s="23" t="s">
        <v>99</v>
      </c>
      <c r="F613" s="23" t="s">
        <v>100</v>
      </c>
      <c r="G613" s="23" t="s">
        <v>298</v>
      </c>
      <c r="H613" s="23" t="s">
        <v>138</v>
      </c>
      <c r="J613" s="24" t="n">
        <v>100</v>
      </c>
      <c r="K613" s="0" t="n">
        <v>17795</v>
      </c>
      <c r="L613" s="23" t="s">
        <v>92</v>
      </c>
      <c r="M613" s="0" t="n">
        <v>3</v>
      </c>
      <c r="N613" s="23" t="s">
        <v>93</v>
      </c>
      <c r="O613" s="0" t="n">
        <v>201</v>
      </c>
      <c r="P613" s="23" t="s">
        <v>94</v>
      </c>
      <c r="Q613" s="23" t="s">
        <v>1629</v>
      </c>
      <c r="R613" s="23" t="n">
        <f aca="false">YEAR(A613)</f>
        <v>2022</v>
      </c>
      <c r="S613" s="23" t="n">
        <f aca="false">IF(R613=2026,1,0)</f>
        <v>0</v>
      </c>
      <c r="T613" s="23" t="n">
        <f aca="false">IF(OR(P613="Individual",P613="Committee",P613="Union/Association",P613="Aggregated Unitemized Receipts"),1,0)</f>
        <v>1</v>
      </c>
      <c r="U613" s="0" t="str">
        <f aca="false">UPPER(TRIM(E613))</f>
        <v>MA</v>
      </c>
      <c r="V613" s="23" t="n">
        <f aca="false">IF(U613="MA",1,0)</f>
        <v>1</v>
      </c>
      <c r="W613" s="23" t="n">
        <f aca="false">IF(OR(ISNUMBER(SEARCH("malden",G613)),ISNUMBER(SEARCH("malden",H613))),1,0)</f>
        <v>1</v>
      </c>
      <c r="X613" s="23" t="n">
        <f aca="false">IF(AND(TRIM(G613)="",TRIM(H613)=""),1,0)</f>
        <v>0</v>
      </c>
    </row>
    <row r="614" customFormat="false" ht="15" hidden="false" customHeight="false" outlineLevel="0" collapsed="false">
      <c r="A614" s="22" t="n">
        <v>44915</v>
      </c>
      <c r="B614" s="23" t="s">
        <v>1607</v>
      </c>
      <c r="C614" s="23" t="s">
        <v>1608</v>
      </c>
      <c r="D614" s="23" t="s">
        <v>1609</v>
      </c>
      <c r="E614" s="23" t="s">
        <v>242</v>
      </c>
      <c r="F614" s="23" t="s">
        <v>1610</v>
      </c>
      <c r="G614" s="23" t="s">
        <v>91</v>
      </c>
      <c r="J614" s="24" t="n">
        <v>100</v>
      </c>
      <c r="K614" s="0" t="n">
        <v>17795</v>
      </c>
      <c r="L614" s="23" t="s">
        <v>92</v>
      </c>
      <c r="M614" s="0" t="n">
        <v>3</v>
      </c>
      <c r="N614" s="23" t="s">
        <v>93</v>
      </c>
      <c r="O614" s="0" t="n">
        <v>201</v>
      </c>
      <c r="P614" s="23" t="s">
        <v>94</v>
      </c>
      <c r="Q614" s="23" t="s">
        <v>1629</v>
      </c>
      <c r="R614" s="23" t="n">
        <f aca="false">YEAR(A614)</f>
        <v>2022</v>
      </c>
      <c r="S614" s="23" t="n">
        <f aca="false">IF(R614=2026,1,0)</f>
        <v>0</v>
      </c>
      <c r="T614" s="23" t="n">
        <f aca="false">IF(OR(P614="Individual",P614="Committee",P614="Union/Association",P614="Aggregated Unitemized Receipts"),1,0)</f>
        <v>1</v>
      </c>
      <c r="U614" s="0" t="str">
        <f aca="false">UPPER(TRIM(E614))</f>
        <v>NC</v>
      </c>
      <c r="V614" s="23" t="n">
        <f aca="false">IF(U614="MA",1,0)</f>
        <v>0</v>
      </c>
      <c r="W614" s="23" t="n">
        <f aca="false">IF(OR(ISNUMBER(SEARCH("malden",G614)),ISNUMBER(SEARCH("malden",H614))),1,0)</f>
        <v>0</v>
      </c>
      <c r="X614" s="23" t="n">
        <f aca="false">IF(AND(TRIM(G614)="",TRIM(H614)=""),1,0)</f>
        <v>0</v>
      </c>
    </row>
    <row r="615" customFormat="false" ht="15" hidden="false" customHeight="false" outlineLevel="0" collapsed="false">
      <c r="A615" s="22" t="n">
        <v>44915</v>
      </c>
      <c r="B615" s="23" t="s">
        <v>1367</v>
      </c>
      <c r="C615" s="23" t="s">
        <v>1368</v>
      </c>
      <c r="D615" s="23" t="s">
        <v>98</v>
      </c>
      <c r="E615" s="23" t="s">
        <v>99</v>
      </c>
      <c r="F615" s="23" t="s">
        <v>100</v>
      </c>
      <c r="G615" s="23" t="s">
        <v>1369</v>
      </c>
      <c r="H615" s="23" t="s">
        <v>143</v>
      </c>
      <c r="J615" s="24" t="n">
        <v>50</v>
      </c>
      <c r="K615" s="0" t="n">
        <v>17795</v>
      </c>
      <c r="L615" s="23" t="s">
        <v>92</v>
      </c>
      <c r="M615" s="0" t="n">
        <v>3</v>
      </c>
      <c r="N615" s="23" t="s">
        <v>93</v>
      </c>
      <c r="O615" s="0" t="n">
        <v>201</v>
      </c>
      <c r="P615" s="23" t="s">
        <v>94</v>
      </c>
      <c r="Q615" s="23" t="s">
        <v>1629</v>
      </c>
      <c r="R615" s="23" t="n">
        <f aca="false">YEAR(A615)</f>
        <v>2022</v>
      </c>
      <c r="S615" s="23" t="n">
        <f aca="false">IF(R615=2026,1,0)</f>
        <v>0</v>
      </c>
      <c r="T615" s="23" t="n">
        <f aca="false">IF(OR(P615="Individual",P615="Committee",P615="Union/Association",P615="Aggregated Unitemized Receipts"),1,0)</f>
        <v>1</v>
      </c>
      <c r="U615" s="0" t="str">
        <f aca="false">UPPER(TRIM(E615))</f>
        <v>MA</v>
      </c>
      <c r="V615" s="23" t="n">
        <f aca="false">IF(U615="MA",1,0)</f>
        <v>1</v>
      </c>
      <c r="W615" s="23" t="n">
        <f aca="false">IF(OR(ISNUMBER(SEARCH("malden",G615)),ISNUMBER(SEARCH("malden",H615))),1,0)</f>
        <v>0</v>
      </c>
      <c r="X615" s="23" t="n">
        <f aca="false">IF(AND(TRIM(G615)="",TRIM(H615)=""),1,0)</f>
        <v>0</v>
      </c>
    </row>
    <row r="616" customFormat="false" ht="15" hidden="false" customHeight="false" outlineLevel="0" collapsed="false">
      <c r="A616" s="22" t="n">
        <v>44915</v>
      </c>
      <c r="B616" s="23" t="s">
        <v>1038</v>
      </c>
      <c r="C616" s="23" t="s">
        <v>1039</v>
      </c>
      <c r="D616" s="23" t="s">
        <v>98</v>
      </c>
      <c r="E616" s="23" t="s">
        <v>99</v>
      </c>
      <c r="F616" s="23" t="s">
        <v>100</v>
      </c>
      <c r="G616" s="23" t="s">
        <v>348</v>
      </c>
      <c r="H616" s="23" t="s">
        <v>1662</v>
      </c>
      <c r="J616" s="24" t="n">
        <v>50</v>
      </c>
      <c r="K616" s="0" t="n">
        <v>17795</v>
      </c>
      <c r="L616" s="23" t="s">
        <v>92</v>
      </c>
      <c r="M616" s="0" t="n">
        <v>3</v>
      </c>
      <c r="N616" s="23" t="s">
        <v>93</v>
      </c>
      <c r="O616" s="0" t="n">
        <v>201</v>
      </c>
      <c r="P616" s="23" t="s">
        <v>94</v>
      </c>
      <c r="Q616" s="23" t="s">
        <v>1629</v>
      </c>
      <c r="R616" s="23" t="n">
        <f aca="false">YEAR(A616)</f>
        <v>2022</v>
      </c>
      <c r="S616" s="23" t="n">
        <f aca="false">IF(R616=2026,1,0)</f>
        <v>0</v>
      </c>
      <c r="T616" s="23" t="n">
        <f aca="false">IF(OR(P616="Individual",P616="Committee",P616="Union/Association",P616="Aggregated Unitemized Receipts"),1,0)</f>
        <v>1</v>
      </c>
      <c r="U616" s="0" t="str">
        <f aca="false">UPPER(TRIM(E616))</f>
        <v>MA</v>
      </c>
      <c r="V616" s="23" t="n">
        <f aca="false">IF(U616="MA",1,0)</f>
        <v>1</v>
      </c>
      <c r="W616" s="23" t="n">
        <f aca="false">IF(OR(ISNUMBER(SEARCH("malden",G616)),ISNUMBER(SEARCH("malden",H616))),1,0)</f>
        <v>0</v>
      </c>
      <c r="X616" s="23" t="n">
        <f aca="false">IF(AND(TRIM(G616)="",TRIM(H616)=""),1,0)</f>
        <v>0</v>
      </c>
    </row>
    <row r="617" customFormat="false" ht="15" hidden="false" customHeight="false" outlineLevel="0" collapsed="false">
      <c r="A617" s="22" t="n">
        <v>44915</v>
      </c>
      <c r="B617" s="23" t="s">
        <v>1663</v>
      </c>
      <c r="C617" s="23" t="s">
        <v>1664</v>
      </c>
      <c r="D617" s="23" t="s">
        <v>1665</v>
      </c>
      <c r="E617" s="23" t="s">
        <v>1666</v>
      </c>
      <c r="F617" s="23" t="s">
        <v>1667</v>
      </c>
      <c r="G617" s="23" t="s">
        <v>91</v>
      </c>
      <c r="H617" s="23" t="s">
        <v>91</v>
      </c>
      <c r="J617" s="24" t="n">
        <v>25</v>
      </c>
      <c r="K617" s="0" t="n">
        <v>17795</v>
      </c>
      <c r="L617" s="23" t="s">
        <v>92</v>
      </c>
      <c r="M617" s="0" t="n">
        <v>3</v>
      </c>
      <c r="N617" s="23" t="s">
        <v>93</v>
      </c>
      <c r="O617" s="0" t="n">
        <v>201</v>
      </c>
      <c r="P617" s="23" t="s">
        <v>94</v>
      </c>
      <c r="Q617" s="23" t="s">
        <v>1629</v>
      </c>
      <c r="R617" s="23" t="n">
        <f aca="false">YEAR(A617)</f>
        <v>2022</v>
      </c>
      <c r="S617" s="23" t="n">
        <f aca="false">IF(R617=2026,1,0)</f>
        <v>0</v>
      </c>
      <c r="T617" s="23" t="n">
        <f aca="false">IF(OR(P617="Individual",P617="Committee",P617="Union/Association",P617="Aggregated Unitemized Receipts"),1,0)</f>
        <v>1</v>
      </c>
      <c r="U617" s="0" t="str">
        <f aca="false">UPPER(TRIM(E617))</f>
        <v>NE</v>
      </c>
      <c r="V617" s="23" t="n">
        <f aca="false">IF(U617="MA",1,0)</f>
        <v>0</v>
      </c>
      <c r="W617" s="23" t="n">
        <f aca="false">IF(OR(ISNUMBER(SEARCH("malden",G617)),ISNUMBER(SEARCH("malden",H617))),1,0)</f>
        <v>0</v>
      </c>
      <c r="X617" s="23" t="n">
        <f aca="false">IF(AND(TRIM(G617)="",TRIM(H617)=""),1,0)</f>
        <v>0</v>
      </c>
    </row>
    <row r="618" customFormat="false" ht="15" hidden="false" customHeight="false" outlineLevel="0" collapsed="false">
      <c r="A618" s="22" t="n">
        <v>44915</v>
      </c>
      <c r="B618" s="23" t="s">
        <v>1576</v>
      </c>
      <c r="C618" s="23" t="s">
        <v>1577</v>
      </c>
      <c r="D618" s="23" t="s">
        <v>98</v>
      </c>
      <c r="E618" s="23" t="s">
        <v>99</v>
      </c>
      <c r="F618" s="23" t="s">
        <v>100</v>
      </c>
      <c r="G618" s="23" t="s">
        <v>1108</v>
      </c>
      <c r="H618" s="23" t="s">
        <v>711</v>
      </c>
      <c r="J618" s="24" t="n">
        <v>50</v>
      </c>
      <c r="K618" s="0" t="n">
        <v>17795</v>
      </c>
      <c r="L618" s="23" t="s">
        <v>92</v>
      </c>
      <c r="M618" s="0" t="n">
        <v>3</v>
      </c>
      <c r="N618" s="23" t="s">
        <v>93</v>
      </c>
      <c r="O618" s="0" t="n">
        <v>201</v>
      </c>
      <c r="P618" s="23" t="s">
        <v>94</v>
      </c>
      <c r="Q618" s="23" t="s">
        <v>1629</v>
      </c>
      <c r="R618" s="23" t="n">
        <f aca="false">YEAR(A618)</f>
        <v>2022</v>
      </c>
      <c r="S618" s="23" t="n">
        <f aca="false">IF(R618=2026,1,0)</f>
        <v>0</v>
      </c>
      <c r="T618" s="23" t="n">
        <f aca="false">IF(OR(P618="Individual",P618="Committee",P618="Union/Association",P618="Aggregated Unitemized Receipts"),1,0)</f>
        <v>1</v>
      </c>
      <c r="U618" s="0" t="str">
        <f aca="false">UPPER(TRIM(E618))</f>
        <v>MA</v>
      </c>
      <c r="V618" s="23" t="n">
        <f aca="false">IF(U618="MA",1,0)</f>
        <v>1</v>
      </c>
      <c r="W618" s="23" t="n">
        <f aca="false">IF(OR(ISNUMBER(SEARCH("malden",G618)),ISNUMBER(SEARCH("malden",H618))),1,0)</f>
        <v>0</v>
      </c>
      <c r="X618" s="23" t="n">
        <f aca="false">IF(AND(TRIM(G618)="",TRIM(H618)=""),1,0)</f>
        <v>0</v>
      </c>
    </row>
    <row r="619" customFormat="false" ht="15" hidden="false" customHeight="false" outlineLevel="0" collapsed="false">
      <c r="A619" s="22" t="n">
        <v>44908</v>
      </c>
      <c r="B619" s="23" t="s">
        <v>1668</v>
      </c>
      <c r="C619" s="23" t="s">
        <v>1669</v>
      </c>
      <c r="D619" s="23" t="s">
        <v>98</v>
      </c>
      <c r="E619" s="23" t="s">
        <v>99</v>
      </c>
      <c r="F619" s="23" t="s">
        <v>100</v>
      </c>
      <c r="G619" s="23" t="s">
        <v>174</v>
      </c>
      <c r="J619" s="24" t="n">
        <v>50</v>
      </c>
      <c r="K619" s="0" t="n">
        <v>17795</v>
      </c>
      <c r="L619" s="23" t="s">
        <v>92</v>
      </c>
      <c r="M619" s="0" t="n">
        <v>1</v>
      </c>
      <c r="N619" s="23" t="s">
        <v>182</v>
      </c>
      <c r="O619" s="0" t="n">
        <v>201</v>
      </c>
      <c r="P619" s="23" t="s">
        <v>94</v>
      </c>
      <c r="Q619" s="23" t="s">
        <v>1670</v>
      </c>
      <c r="R619" s="23" t="n">
        <f aca="false">YEAR(A619)</f>
        <v>2022</v>
      </c>
      <c r="S619" s="23" t="n">
        <f aca="false">IF(R619=2026,1,0)</f>
        <v>0</v>
      </c>
      <c r="T619" s="23" t="n">
        <f aca="false">IF(OR(P619="Individual",P619="Committee",P619="Union/Association",P619="Aggregated Unitemized Receipts"),1,0)</f>
        <v>1</v>
      </c>
      <c r="U619" s="0" t="str">
        <f aca="false">UPPER(TRIM(E619))</f>
        <v>MA</v>
      </c>
      <c r="V619" s="23" t="n">
        <f aca="false">IF(U619="MA",1,0)</f>
        <v>1</v>
      </c>
      <c r="W619" s="23" t="n">
        <f aca="false">IF(OR(ISNUMBER(SEARCH("malden",G619)),ISNUMBER(SEARCH("malden",H619))),1,0)</f>
        <v>0</v>
      </c>
      <c r="X619" s="23" t="n">
        <f aca="false">IF(AND(TRIM(G619)="",TRIM(H619)=""),1,0)</f>
        <v>0</v>
      </c>
    </row>
    <row r="620" customFormat="false" ht="15" hidden="false" customHeight="false" outlineLevel="0" collapsed="false">
      <c r="A620" s="22" t="n">
        <v>44908</v>
      </c>
      <c r="B620" s="23" t="s">
        <v>1671</v>
      </c>
      <c r="C620" s="23" t="s">
        <v>1672</v>
      </c>
      <c r="D620" s="23" t="s">
        <v>98</v>
      </c>
      <c r="E620" s="23" t="s">
        <v>99</v>
      </c>
      <c r="F620" s="23" t="s">
        <v>100</v>
      </c>
      <c r="G620" s="23" t="s">
        <v>1673</v>
      </c>
      <c r="H620" s="23" t="s">
        <v>138</v>
      </c>
      <c r="J620" s="24" t="n">
        <v>20</v>
      </c>
      <c r="K620" s="0" t="n">
        <v>17795</v>
      </c>
      <c r="L620" s="23" t="s">
        <v>92</v>
      </c>
      <c r="M620" s="0" t="n">
        <v>6</v>
      </c>
      <c r="N620" s="23" t="s">
        <v>265</v>
      </c>
      <c r="O620" s="0" t="n">
        <v>201</v>
      </c>
      <c r="P620" s="23" t="s">
        <v>94</v>
      </c>
      <c r="Q620" s="23" t="s">
        <v>1670</v>
      </c>
      <c r="R620" s="23" t="n">
        <f aca="false">YEAR(A620)</f>
        <v>2022</v>
      </c>
      <c r="S620" s="23" t="n">
        <f aca="false">IF(R620=2026,1,0)</f>
        <v>0</v>
      </c>
      <c r="T620" s="23" t="n">
        <f aca="false">IF(OR(P620="Individual",P620="Committee",P620="Union/Association",P620="Aggregated Unitemized Receipts"),1,0)</f>
        <v>1</v>
      </c>
      <c r="U620" s="0" t="str">
        <f aca="false">UPPER(TRIM(E620))</f>
        <v>MA</v>
      </c>
      <c r="V620" s="23" t="n">
        <f aca="false">IF(U620="MA",1,0)</f>
        <v>1</v>
      </c>
      <c r="W620" s="23" t="n">
        <f aca="false">IF(OR(ISNUMBER(SEARCH("malden",G620)),ISNUMBER(SEARCH("malden",H620))),1,0)</f>
        <v>1</v>
      </c>
      <c r="X620" s="23" t="n">
        <f aca="false">IF(AND(TRIM(G620)="",TRIM(H620)=""),1,0)</f>
        <v>0</v>
      </c>
    </row>
    <row r="621" customFormat="false" ht="15" hidden="false" customHeight="false" outlineLevel="0" collapsed="false">
      <c r="A621" s="22" t="n">
        <v>44907</v>
      </c>
      <c r="B621" s="23" t="s">
        <v>1582</v>
      </c>
      <c r="C621" s="23" t="s">
        <v>1583</v>
      </c>
      <c r="D621" s="23" t="s">
        <v>98</v>
      </c>
      <c r="E621" s="23" t="s">
        <v>99</v>
      </c>
      <c r="F621" s="23" t="s">
        <v>100</v>
      </c>
      <c r="G621" s="23" t="s">
        <v>1674</v>
      </c>
      <c r="H621" s="23" t="s">
        <v>1584</v>
      </c>
      <c r="J621" s="24" t="n">
        <v>50</v>
      </c>
      <c r="K621" s="0" t="n">
        <v>17795</v>
      </c>
      <c r="L621" s="23" t="s">
        <v>92</v>
      </c>
      <c r="M621" s="0" t="n">
        <v>3</v>
      </c>
      <c r="N621" s="23" t="s">
        <v>93</v>
      </c>
      <c r="O621" s="0" t="n">
        <v>201</v>
      </c>
      <c r="P621" s="23" t="s">
        <v>94</v>
      </c>
      <c r="Q621" s="23" t="s">
        <v>1675</v>
      </c>
      <c r="R621" s="23" t="n">
        <f aca="false">YEAR(A621)</f>
        <v>2022</v>
      </c>
      <c r="S621" s="23" t="n">
        <f aca="false">IF(R621=2026,1,0)</f>
        <v>0</v>
      </c>
      <c r="T621" s="23" t="n">
        <f aca="false">IF(OR(P621="Individual",P621="Committee",P621="Union/Association",P621="Aggregated Unitemized Receipts"),1,0)</f>
        <v>1</v>
      </c>
      <c r="U621" s="0" t="str">
        <f aca="false">UPPER(TRIM(E621))</f>
        <v>MA</v>
      </c>
      <c r="V621" s="23" t="n">
        <f aca="false">IF(U621="MA",1,0)</f>
        <v>1</v>
      </c>
      <c r="W621" s="23" t="n">
        <f aca="false">IF(OR(ISNUMBER(SEARCH("malden",G621)),ISNUMBER(SEARCH("malden",H621))),1,0)</f>
        <v>0</v>
      </c>
      <c r="X621" s="23" t="n">
        <f aca="false">IF(AND(TRIM(G621)="",TRIM(H621)=""),1,0)</f>
        <v>0</v>
      </c>
    </row>
    <row r="622" customFormat="false" ht="15" hidden="false" customHeight="false" outlineLevel="0" collapsed="false">
      <c r="A622" s="22" t="n">
        <v>44907</v>
      </c>
      <c r="B622" s="23" t="s">
        <v>1585</v>
      </c>
      <c r="C622" s="23" t="s">
        <v>1583</v>
      </c>
      <c r="D622" s="23" t="s">
        <v>98</v>
      </c>
      <c r="E622" s="23" t="s">
        <v>99</v>
      </c>
      <c r="F622" s="23" t="s">
        <v>100</v>
      </c>
      <c r="G622" s="23" t="s">
        <v>1586</v>
      </c>
      <c r="H622" s="23" t="s">
        <v>1587</v>
      </c>
      <c r="J622" s="24" t="n">
        <v>50</v>
      </c>
      <c r="K622" s="0" t="n">
        <v>17795</v>
      </c>
      <c r="L622" s="23" t="s">
        <v>92</v>
      </c>
      <c r="M622" s="0" t="n">
        <v>3</v>
      </c>
      <c r="N622" s="23" t="s">
        <v>93</v>
      </c>
      <c r="O622" s="0" t="n">
        <v>201</v>
      </c>
      <c r="P622" s="23" t="s">
        <v>94</v>
      </c>
      <c r="Q622" s="23" t="s">
        <v>1675</v>
      </c>
      <c r="R622" s="23" t="n">
        <f aca="false">YEAR(A622)</f>
        <v>2022</v>
      </c>
      <c r="S622" s="23" t="n">
        <f aca="false">IF(R622=2026,1,0)</f>
        <v>0</v>
      </c>
      <c r="T622" s="23" t="n">
        <f aca="false">IF(OR(P622="Individual",P622="Committee",P622="Union/Association",P622="Aggregated Unitemized Receipts"),1,0)</f>
        <v>1</v>
      </c>
      <c r="U622" s="0" t="str">
        <f aca="false">UPPER(TRIM(E622))</f>
        <v>MA</v>
      </c>
      <c r="V622" s="23" t="n">
        <f aca="false">IF(U622="MA",1,0)</f>
        <v>1</v>
      </c>
      <c r="W622" s="23" t="n">
        <f aca="false">IF(OR(ISNUMBER(SEARCH("malden",G622)),ISNUMBER(SEARCH("malden",H622))),1,0)</f>
        <v>0</v>
      </c>
      <c r="X622" s="23" t="n">
        <f aca="false">IF(AND(TRIM(G622)="",TRIM(H622)=""),1,0)</f>
        <v>0</v>
      </c>
    </row>
    <row r="623" customFormat="false" ht="15" hidden="false" customHeight="false" outlineLevel="0" collapsed="false">
      <c r="A623" s="22" t="n">
        <v>44907</v>
      </c>
      <c r="B623" s="23" t="s">
        <v>1490</v>
      </c>
      <c r="C623" s="23" t="s">
        <v>1491</v>
      </c>
      <c r="D623" s="23" t="s">
        <v>1492</v>
      </c>
      <c r="E623" s="23" t="s">
        <v>99</v>
      </c>
      <c r="F623" s="23" t="s">
        <v>1493</v>
      </c>
      <c r="G623" s="23" t="s">
        <v>1494</v>
      </c>
      <c r="H623" s="23" t="s">
        <v>455</v>
      </c>
      <c r="J623" s="24" t="n">
        <v>50</v>
      </c>
      <c r="K623" s="0" t="n">
        <v>17795</v>
      </c>
      <c r="L623" s="23" t="s">
        <v>92</v>
      </c>
      <c r="M623" s="0" t="n">
        <v>3</v>
      </c>
      <c r="N623" s="23" t="s">
        <v>93</v>
      </c>
      <c r="O623" s="0" t="n">
        <v>201</v>
      </c>
      <c r="P623" s="23" t="s">
        <v>94</v>
      </c>
      <c r="Q623" s="23" t="s">
        <v>1675</v>
      </c>
      <c r="R623" s="23" t="n">
        <f aca="false">YEAR(A623)</f>
        <v>2022</v>
      </c>
      <c r="S623" s="23" t="n">
        <f aca="false">IF(R623=2026,1,0)</f>
        <v>0</v>
      </c>
      <c r="T623" s="23" t="n">
        <f aca="false">IF(OR(P623="Individual",P623="Committee",P623="Union/Association",P623="Aggregated Unitemized Receipts"),1,0)</f>
        <v>1</v>
      </c>
      <c r="U623" s="0" t="str">
        <f aca="false">UPPER(TRIM(E623))</f>
        <v>MA</v>
      </c>
      <c r="V623" s="23" t="n">
        <f aca="false">IF(U623="MA",1,0)</f>
        <v>1</v>
      </c>
      <c r="W623" s="23" t="n">
        <f aca="false">IF(OR(ISNUMBER(SEARCH("malden",G623)),ISNUMBER(SEARCH("malden",H623))),1,0)</f>
        <v>0</v>
      </c>
      <c r="X623" s="23" t="n">
        <f aca="false">IF(AND(TRIM(G623)="",TRIM(H623)=""),1,0)</f>
        <v>0</v>
      </c>
    </row>
    <row r="624" customFormat="false" ht="15" hidden="false" customHeight="false" outlineLevel="0" collapsed="false">
      <c r="A624" s="22" t="n">
        <v>44907</v>
      </c>
      <c r="B624" s="23" t="s">
        <v>1317</v>
      </c>
      <c r="C624" s="23" t="s">
        <v>820</v>
      </c>
      <c r="D624" s="23" t="s">
        <v>98</v>
      </c>
      <c r="E624" s="23" t="s">
        <v>99</v>
      </c>
      <c r="F624" s="23" t="s">
        <v>100</v>
      </c>
      <c r="G624" s="23" t="s">
        <v>821</v>
      </c>
      <c r="H624" s="23" t="s">
        <v>1318</v>
      </c>
      <c r="J624" s="24" t="n">
        <v>500</v>
      </c>
      <c r="K624" s="0" t="n">
        <v>17795</v>
      </c>
      <c r="L624" s="23" t="s">
        <v>92</v>
      </c>
      <c r="M624" s="0" t="n">
        <v>3</v>
      </c>
      <c r="N624" s="23" t="s">
        <v>93</v>
      </c>
      <c r="O624" s="0" t="n">
        <v>201</v>
      </c>
      <c r="P624" s="23" t="s">
        <v>94</v>
      </c>
      <c r="Q624" s="23" t="s">
        <v>1675</v>
      </c>
      <c r="R624" s="23" t="n">
        <f aca="false">YEAR(A624)</f>
        <v>2022</v>
      </c>
      <c r="S624" s="23" t="n">
        <f aca="false">IF(R624=2026,1,0)</f>
        <v>0</v>
      </c>
      <c r="T624" s="23" t="n">
        <f aca="false">IF(OR(P624="Individual",P624="Committee",P624="Union/Association",P624="Aggregated Unitemized Receipts"),1,0)</f>
        <v>1</v>
      </c>
      <c r="U624" s="0" t="str">
        <f aca="false">UPPER(TRIM(E624))</f>
        <v>MA</v>
      </c>
      <c r="V624" s="23" t="n">
        <f aca="false">IF(U624="MA",1,0)</f>
        <v>1</v>
      </c>
      <c r="W624" s="23" t="n">
        <f aca="false">IF(OR(ISNUMBER(SEARCH("malden",G624)),ISNUMBER(SEARCH("malden",H624))),1,0)</f>
        <v>0</v>
      </c>
      <c r="X624" s="23" t="n">
        <f aca="false">IF(AND(TRIM(G624)="",TRIM(H624)=""),1,0)</f>
        <v>0</v>
      </c>
    </row>
    <row r="625" customFormat="false" ht="15" hidden="false" customHeight="false" outlineLevel="0" collapsed="false">
      <c r="A625" s="22" t="n">
        <v>44903</v>
      </c>
      <c r="B625" s="23" t="s">
        <v>184</v>
      </c>
      <c r="C625" s="23" t="s">
        <v>185</v>
      </c>
      <c r="D625" s="23" t="s">
        <v>98</v>
      </c>
      <c r="E625" s="23" t="s">
        <v>99</v>
      </c>
      <c r="F625" s="23" t="s">
        <v>100</v>
      </c>
      <c r="G625" s="23" t="s">
        <v>186</v>
      </c>
      <c r="H625" s="23" t="s">
        <v>138</v>
      </c>
      <c r="J625" s="24" t="n">
        <v>150</v>
      </c>
      <c r="K625" s="0" t="n">
        <v>17795</v>
      </c>
      <c r="L625" s="23" t="s">
        <v>92</v>
      </c>
      <c r="M625" s="0" t="n">
        <v>1</v>
      </c>
      <c r="N625" s="23" t="s">
        <v>182</v>
      </c>
      <c r="O625" s="0" t="n">
        <v>201</v>
      </c>
      <c r="P625" s="23" t="s">
        <v>94</v>
      </c>
      <c r="Q625" s="23" t="s">
        <v>1676</v>
      </c>
      <c r="R625" s="23" t="n">
        <f aca="false">YEAR(A625)</f>
        <v>2022</v>
      </c>
      <c r="S625" s="23" t="n">
        <f aca="false">IF(R625=2026,1,0)</f>
        <v>0</v>
      </c>
      <c r="T625" s="23" t="n">
        <f aca="false">IF(OR(P625="Individual",P625="Committee",P625="Union/Association",P625="Aggregated Unitemized Receipts"),1,0)</f>
        <v>1</v>
      </c>
      <c r="U625" s="0" t="str">
        <f aca="false">UPPER(TRIM(E625))</f>
        <v>MA</v>
      </c>
      <c r="V625" s="23" t="n">
        <f aca="false">IF(U625="MA",1,0)</f>
        <v>1</v>
      </c>
      <c r="W625" s="23" t="n">
        <f aca="false">IF(OR(ISNUMBER(SEARCH("malden",G625)),ISNUMBER(SEARCH("malden",H625))),1,0)</f>
        <v>1</v>
      </c>
      <c r="X625" s="23" t="n">
        <f aca="false">IF(AND(TRIM(G625)="",TRIM(H625)=""),1,0)</f>
        <v>0</v>
      </c>
    </row>
    <row r="626" customFormat="false" ht="15" hidden="false" customHeight="false" outlineLevel="0" collapsed="false">
      <c r="A626" s="22" t="n">
        <v>44903</v>
      </c>
      <c r="B626" s="23" t="s">
        <v>566</v>
      </c>
      <c r="C626" s="23" t="s">
        <v>567</v>
      </c>
      <c r="D626" s="23" t="s">
        <v>98</v>
      </c>
      <c r="E626" s="23" t="s">
        <v>99</v>
      </c>
      <c r="F626" s="23" t="s">
        <v>100</v>
      </c>
      <c r="G626" s="23" t="s">
        <v>174</v>
      </c>
      <c r="J626" s="24" t="n">
        <v>75</v>
      </c>
      <c r="K626" s="0" t="n">
        <v>17795</v>
      </c>
      <c r="L626" s="23" t="s">
        <v>92</v>
      </c>
      <c r="M626" s="0" t="n">
        <v>1</v>
      </c>
      <c r="N626" s="23" t="s">
        <v>182</v>
      </c>
      <c r="O626" s="0" t="n">
        <v>201</v>
      </c>
      <c r="P626" s="23" t="s">
        <v>94</v>
      </c>
      <c r="Q626" s="23" t="s">
        <v>1676</v>
      </c>
      <c r="R626" s="23" t="n">
        <f aca="false">YEAR(A626)</f>
        <v>2022</v>
      </c>
      <c r="S626" s="23" t="n">
        <f aca="false">IF(R626=2026,1,0)</f>
        <v>0</v>
      </c>
      <c r="T626" s="23" t="n">
        <f aca="false">IF(OR(P626="Individual",P626="Committee",P626="Union/Association",P626="Aggregated Unitemized Receipts"),1,0)</f>
        <v>1</v>
      </c>
      <c r="U626" s="0" t="str">
        <f aca="false">UPPER(TRIM(E626))</f>
        <v>MA</v>
      </c>
      <c r="V626" s="23" t="n">
        <f aca="false">IF(U626="MA",1,0)</f>
        <v>1</v>
      </c>
      <c r="W626" s="23" t="n">
        <f aca="false">IF(OR(ISNUMBER(SEARCH("malden",G626)),ISNUMBER(SEARCH("malden",H626))),1,0)</f>
        <v>0</v>
      </c>
      <c r="X626" s="23" t="n">
        <f aca="false">IF(AND(TRIM(G626)="",TRIM(H626)=""),1,0)</f>
        <v>0</v>
      </c>
    </row>
    <row r="627" customFormat="false" ht="15" hidden="false" customHeight="false" outlineLevel="0" collapsed="false">
      <c r="A627" s="22" t="n">
        <v>44903</v>
      </c>
      <c r="B627" s="23" t="s">
        <v>922</v>
      </c>
      <c r="C627" s="23" t="s">
        <v>923</v>
      </c>
      <c r="D627" s="23" t="s">
        <v>98</v>
      </c>
      <c r="E627" s="23" t="s">
        <v>99</v>
      </c>
      <c r="F627" s="23" t="s">
        <v>100</v>
      </c>
      <c r="G627" s="23" t="s">
        <v>1677</v>
      </c>
      <c r="H627" s="23" t="s">
        <v>138</v>
      </c>
      <c r="J627" s="24" t="n">
        <v>100</v>
      </c>
      <c r="K627" s="0" t="n">
        <v>17795</v>
      </c>
      <c r="L627" s="23" t="s">
        <v>92</v>
      </c>
      <c r="M627" s="0" t="n">
        <v>1</v>
      </c>
      <c r="N627" s="23" t="s">
        <v>182</v>
      </c>
      <c r="O627" s="0" t="n">
        <v>201</v>
      </c>
      <c r="P627" s="23" t="s">
        <v>94</v>
      </c>
      <c r="Q627" s="23" t="s">
        <v>1676</v>
      </c>
      <c r="R627" s="23" t="n">
        <f aca="false">YEAR(A627)</f>
        <v>2022</v>
      </c>
      <c r="S627" s="23" t="n">
        <f aca="false">IF(R627=2026,1,0)</f>
        <v>0</v>
      </c>
      <c r="T627" s="23" t="n">
        <f aca="false">IF(OR(P627="Individual",P627="Committee",P627="Union/Association",P627="Aggregated Unitemized Receipts"),1,0)</f>
        <v>1</v>
      </c>
      <c r="U627" s="0" t="str">
        <f aca="false">UPPER(TRIM(E627))</f>
        <v>MA</v>
      </c>
      <c r="V627" s="23" t="n">
        <f aca="false">IF(U627="MA",1,0)</f>
        <v>1</v>
      </c>
      <c r="W627" s="23" t="n">
        <f aca="false">IF(OR(ISNUMBER(SEARCH("malden",G627)),ISNUMBER(SEARCH("malden",H627))),1,0)</f>
        <v>1</v>
      </c>
      <c r="X627" s="23" t="n">
        <f aca="false">IF(AND(TRIM(G627)="",TRIM(H627)=""),1,0)</f>
        <v>0</v>
      </c>
    </row>
    <row r="628" customFormat="false" ht="15" hidden="false" customHeight="false" outlineLevel="0" collapsed="false">
      <c r="A628" s="22" t="n">
        <v>44903</v>
      </c>
      <c r="B628" s="23" t="s">
        <v>1678</v>
      </c>
      <c r="C628" s="23" t="s">
        <v>1679</v>
      </c>
      <c r="D628" s="23" t="s">
        <v>98</v>
      </c>
      <c r="E628" s="23" t="s">
        <v>99</v>
      </c>
      <c r="F628" s="23" t="s">
        <v>100</v>
      </c>
      <c r="G628" s="23" t="s">
        <v>1680</v>
      </c>
      <c r="H628" s="23" t="s">
        <v>1681</v>
      </c>
      <c r="J628" s="24" t="n">
        <v>50</v>
      </c>
      <c r="K628" s="0" t="n">
        <v>17795</v>
      </c>
      <c r="L628" s="23" t="s">
        <v>92</v>
      </c>
      <c r="M628" s="0" t="n">
        <v>1</v>
      </c>
      <c r="N628" s="23" t="s">
        <v>182</v>
      </c>
      <c r="O628" s="0" t="n">
        <v>201</v>
      </c>
      <c r="P628" s="23" t="s">
        <v>94</v>
      </c>
      <c r="Q628" s="23" t="s">
        <v>1676</v>
      </c>
      <c r="R628" s="23" t="n">
        <f aca="false">YEAR(A628)</f>
        <v>2022</v>
      </c>
      <c r="S628" s="23" t="n">
        <f aca="false">IF(R628=2026,1,0)</f>
        <v>0</v>
      </c>
      <c r="T628" s="23" t="n">
        <f aca="false">IF(OR(P628="Individual",P628="Committee",P628="Union/Association",P628="Aggregated Unitemized Receipts"),1,0)</f>
        <v>1</v>
      </c>
      <c r="U628" s="0" t="str">
        <f aca="false">UPPER(TRIM(E628))</f>
        <v>MA</v>
      </c>
      <c r="V628" s="23" t="n">
        <f aca="false">IF(U628="MA",1,0)</f>
        <v>1</v>
      </c>
      <c r="W628" s="23" t="n">
        <f aca="false">IF(OR(ISNUMBER(SEARCH("malden",G628)),ISNUMBER(SEARCH("malden",H628))),1,0)</f>
        <v>0</v>
      </c>
      <c r="X628" s="23" t="n">
        <f aca="false">IF(AND(TRIM(G628)="",TRIM(H628)=""),1,0)</f>
        <v>0</v>
      </c>
    </row>
    <row r="629" customFormat="false" ht="15" hidden="false" customHeight="false" outlineLevel="0" collapsed="false">
      <c r="A629" s="22" t="n">
        <v>44903</v>
      </c>
      <c r="B629" s="23" t="s">
        <v>942</v>
      </c>
      <c r="C629" s="23" t="s">
        <v>172</v>
      </c>
      <c r="D629" s="23" t="s">
        <v>98</v>
      </c>
      <c r="E629" s="23" t="s">
        <v>99</v>
      </c>
      <c r="F629" s="23" t="s">
        <v>100</v>
      </c>
      <c r="G629" s="23" t="s">
        <v>943</v>
      </c>
      <c r="H629" s="23" t="s">
        <v>883</v>
      </c>
      <c r="J629" s="24" t="n">
        <v>50</v>
      </c>
      <c r="K629" s="0" t="n">
        <v>17795</v>
      </c>
      <c r="L629" s="23" t="s">
        <v>92</v>
      </c>
      <c r="M629" s="0" t="n">
        <v>1</v>
      </c>
      <c r="N629" s="23" t="s">
        <v>182</v>
      </c>
      <c r="O629" s="0" t="n">
        <v>201</v>
      </c>
      <c r="P629" s="23" t="s">
        <v>94</v>
      </c>
      <c r="Q629" s="23" t="s">
        <v>1676</v>
      </c>
      <c r="R629" s="23" t="n">
        <f aca="false">YEAR(A629)</f>
        <v>2022</v>
      </c>
      <c r="S629" s="23" t="n">
        <f aca="false">IF(R629=2026,1,0)</f>
        <v>0</v>
      </c>
      <c r="T629" s="23" t="n">
        <f aca="false">IF(OR(P629="Individual",P629="Committee",P629="Union/Association",P629="Aggregated Unitemized Receipts"),1,0)</f>
        <v>1</v>
      </c>
      <c r="U629" s="0" t="str">
        <f aca="false">UPPER(TRIM(E629))</f>
        <v>MA</v>
      </c>
      <c r="V629" s="23" t="n">
        <f aca="false">IF(U629="MA",1,0)</f>
        <v>1</v>
      </c>
      <c r="W629" s="23" t="n">
        <f aca="false">IF(OR(ISNUMBER(SEARCH("malden",G629)),ISNUMBER(SEARCH("malden",H629))),1,0)</f>
        <v>0</v>
      </c>
      <c r="X629" s="23" t="n">
        <f aca="false">IF(AND(TRIM(G629)="",TRIM(H629)=""),1,0)</f>
        <v>0</v>
      </c>
    </row>
    <row r="630" customFormat="false" ht="15" hidden="false" customHeight="false" outlineLevel="0" collapsed="false">
      <c r="A630" s="22" t="n">
        <v>44903</v>
      </c>
      <c r="B630" s="23" t="s">
        <v>215</v>
      </c>
      <c r="C630" s="23" t="s">
        <v>216</v>
      </c>
      <c r="D630" s="23" t="s">
        <v>98</v>
      </c>
      <c r="E630" s="23" t="s">
        <v>99</v>
      </c>
      <c r="F630" s="23" t="s">
        <v>100</v>
      </c>
      <c r="G630" s="23" t="s">
        <v>217</v>
      </c>
      <c r="H630" s="23" t="s">
        <v>138</v>
      </c>
      <c r="J630" s="24" t="n">
        <v>50</v>
      </c>
      <c r="K630" s="0" t="n">
        <v>17795</v>
      </c>
      <c r="L630" s="23" t="s">
        <v>92</v>
      </c>
      <c r="M630" s="0" t="n">
        <v>1</v>
      </c>
      <c r="N630" s="23" t="s">
        <v>182</v>
      </c>
      <c r="O630" s="0" t="n">
        <v>201</v>
      </c>
      <c r="P630" s="23" t="s">
        <v>94</v>
      </c>
      <c r="Q630" s="23" t="s">
        <v>1676</v>
      </c>
      <c r="R630" s="23" t="n">
        <f aca="false">YEAR(A630)</f>
        <v>2022</v>
      </c>
      <c r="S630" s="23" t="n">
        <f aca="false">IF(R630=2026,1,0)</f>
        <v>0</v>
      </c>
      <c r="T630" s="23" t="n">
        <f aca="false">IF(OR(P630="Individual",P630="Committee",P630="Union/Association",P630="Aggregated Unitemized Receipts"),1,0)</f>
        <v>1</v>
      </c>
      <c r="U630" s="0" t="str">
        <f aca="false">UPPER(TRIM(E630))</f>
        <v>MA</v>
      </c>
      <c r="V630" s="23" t="n">
        <f aca="false">IF(U630="MA",1,0)</f>
        <v>1</v>
      </c>
      <c r="W630" s="23" t="n">
        <f aca="false">IF(OR(ISNUMBER(SEARCH("malden",G630)),ISNUMBER(SEARCH("malden",H630))),1,0)</f>
        <v>1</v>
      </c>
      <c r="X630" s="23" t="n">
        <f aca="false">IF(AND(TRIM(G630)="",TRIM(H630)=""),1,0)</f>
        <v>0</v>
      </c>
    </row>
    <row r="631" customFormat="false" ht="15" hidden="false" customHeight="false" outlineLevel="0" collapsed="false">
      <c r="A631" s="22" t="n">
        <v>44900</v>
      </c>
      <c r="B631" s="23" t="s">
        <v>1578</v>
      </c>
      <c r="C631" s="23" t="s">
        <v>1579</v>
      </c>
      <c r="D631" s="23" t="s">
        <v>98</v>
      </c>
      <c r="E631" s="23" t="s">
        <v>99</v>
      </c>
      <c r="F631" s="23" t="s">
        <v>100</v>
      </c>
      <c r="G631" s="23" t="s">
        <v>91</v>
      </c>
      <c r="H631" s="23" t="s">
        <v>91</v>
      </c>
      <c r="J631" s="24" t="n">
        <v>100</v>
      </c>
      <c r="K631" s="0" t="n">
        <v>17795</v>
      </c>
      <c r="L631" s="23" t="s">
        <v>92</v>
      </c>
      <c r="M631" s="0" t="n">
        <v>3</v>
      </c>
      <c r="N631" s="23" t="s">
        <v>93</v>
      </c>
      <c r="O631" s="0" t="n">
        <v>201</v>
      </c>
      <c r="P631" s="23" t="s">
        <v>94</v>
      </c>
      <c r="Q631" s="23" t="s">
        <v>1682</v>
      </c>
      <c r="R631" s="23" t="n">
        <f aca="false">YEAR(A631)</f>
        <v>2022</v>
      </c>
      <c r="S631" s="23" t="n">
        <f aca="false">IF(R631=2026,1,0)</f>
        <v>0</v>
      </c>
      <c r="T631" s="23" t="n">
        <f aca="false">IF(OR(P631="Individual",P631="Committee",P631="Union/Association",P631="Aggregated Unitemized Receipts"),1,0)</f>
        <v>1</v>
      </c>
      <c r="U631" s="0" t="str">
        <f aca="false">UPPER(TRIM(E631))</f>
        <v>MA</v>
      </c>
      <c r="V631" s="23" t="n">
        <f aca="false">IF(U631="MA",1,0)</f>
        <v>1</v>
      </c>
      <c r="W631" s="23" t="n">
        <f aca="false">IF(OR(ISNUMBER(SEARCH("malden",G631)),ISNUMBER(SEARCH("malden",H631))),1,0)</f>
        <v>0</v>
      </c>
      <c r="X631" s="23" t="n">
        <f aca="false">IF(AND(TRIM(G631)="",TRIM(H631)=""),1,0)</f>
        <v>0</v>
      </c>
    </row>
    <row r="632" customFormat="false" ht="15" hidden="false" customHeight="false" outlineLevel="0" collapsed="false">
      <c r="A632" s="22" t="n">
        <v>44900</v>
      </c>
      <c r="B632" s="23" t="s">
        <v>1340</v>
      </c>
      <c r="C632" s="23" t="s">
        <v>1341</v>
      </c>
      <c r="D632" s="23" t="s">
        <v>593</v>
      </c>
      <c r="E632" s="23" t="s">
        <v>270</v>
      </c>
      <c r="F632" s="23" t="s">
        <v>808</v>
      </c>
      <c r="G632" s="23" t="s">
        <v>91</v>
      </c>
      <c r="J632" s="24" t="n">
        <v>25</v>
      </c>
      <c r="K632" s="0" t="n">
        <v>17795</v>
      </c>
      <c r="L632" s="23" t="s">
        <v>92</v>
      </c>
      <c r="M632" s="0" t="n">
        <v>3</v>
      </c>
      <c r="N632" s="23" t="s">
        <v>93</v>
      </c>
      <c r="O632" s="0" t="n">
        <v>201</v>
      </c>
      <c r="P632" s="23" t="s">
        <v>94</v>
      </c>
      <c r="Q632" s="23" t="s">
        <v>1682</v>
      </c>
      <c r="R632" s="23" t="n">
        <f aca="false">YEAR(A632)</f>
        <v>2022</v>
      </c>
      <c r="S632" s="23" t="n">
        <f aca="false">IF(R632=2026,1,0)</f>
        <v>0</v>
      </c>
      <c r="T632" s="23" t="n">
        <f aca="false">IF(OR(P632="Individual",P632="Committee",P632="Union/Association",P632="Aggregated Unitemized Receipts"),1,0)</f>
        <v>1</v>
      </c>
      <c r="U632" s="0" t="str">
        <f aca="false">UPPER(TRIM(E632))</f>
        <v>OH</v>
      </c>
      <c r="V632" s="23" t="n">
        <f aca="false">IF(U632="MA",1,0)</f>
        <v>0</v>
      </c>
      <c r="W632" s="23" t="n">
        <f aca="false">IF(OR(ISNUMBER(SEARCH("malden",G632)),ISNUMBER(SEARCH("malden",H632))),1,0)</f>
        <v>0</v>
      </c>
      <c r="X632" s="23" t="n">
        <f aca="false">IF(AND(TRIM(G632)="",TRIM(H632)=""),1,0)</f>
        <v>0</v>
      </c>
    </row>
    <row r="633" customFormat="false" ht="15" hidden="false" customHeight="false" outlineLevel="0" collapsed="false">
      <c r="A633" s="22" t="n">
        <v>44900</v>
      </c>
      <c r="B633" s="23" t="s">
        <v>650</v>
      </c>
      <c r="C633" s="23" t="s">
        <v>1603</v>
      </c>
      <c r="D633" s="23" t="s">
        <v>580</v>
      </c>
      <c r="E633" s="23" t="s">
        <v>581</v>
      </c>
      <c r="F633" s="23" t="s">
        <v>653</v>
      </c>
      <c r="G633" s="23" t="s">
        <v>121</v>
      </c>
      <c r="H633" s="23" t="s">
        <v>1396</v>
      </c>
      <c r="J633" s="24" t="n">
        <v>100</v>
      </c>
      <c r="K633" s="0" t="n">
        <v>17795</v>
      </c>
      <c r="L633" s="23" t="s">
        <v>92</v>
      </c>
      <c r="M633" s="0" t="n">
        <v>3</v>
      </c>
      <c r="N633" s="23" t="s">
        <v>93</v>
      </c>
      <c r="O633" s="0" t="n">
        <v>201</v>
      </c>
      <c r="P633" s="23" t="s">
        <v>94</v>
      </c>
      <c r="Q633" s="23" t="s">
        <v>1682</v>
      </c>
      <c r="R633" s="23" t="n">
        <f aca="false">YEAR(A633)</f>
        <v>2022</v>
      </c>
      <c r="S633" s="23" t="n">
        <f aca="false">IF(R633=2026,1,0)</f>
        <v>0</v>
      </c>
      <c r="T633" s="23" t="n">
        <f aca="false">IF(OR(P633="Individual",P633="Committee",P633="Union/Association",P633="Aggregated Unitemized Receipts"),1,0)</f>
        <v>1</v>
      </c>
      <c r="U633" s="0" t="str">
        <f aca="false">UPPER(TRIM(E633))</f>
        <v>WA</v>
      </c>
      <c r="V633" s="23" t="n">
        <f aca="false">IF(U633="MA",1,0)</f>
        <v>0</v>
      </c>
      <c r="W633" s="23" t="n">
        <f aca="false">IF(OR(ISNUMBER(SEARCH("malden",G633)),ISNUMBER(SEARCH("malden",H633))),1,0)</f>
        <v>0</v>
      </c>
      <c r="X633" s="23" t="n">
        <f aca="false">IF(AND(TRIM(G633)="",TRIM(H633)=""),1,0)</f>
        <v>0</v>
      </c>
    </row>
    <row r="634" customFormat="false" ht="15" hidden="false" customHeight="false" outlineLevel="0" collapsed="false">
      <c r="A634" s="22" t="n">
        <v>44900</v>
      </c>
      <c r="B634" s="23" t="s">
        <v>1474</v>
      </c>
      <c r="C634" s="23" t="s">
        <v>1595</v>
      </c>
      <c r="D634" s="23" t="s">
        <v>98</v>
      </c>
      <c r="E634" s="23" t="s">
        <v>99</v>
      </c>
      <c r="F634" s="23" t="s">
        <v>100</v>
      </c>
      <c r="G634" s="23" t="s">
        <v>1478</v>
      </c>
      <c r="H634" s="23" t="s">
        <v>1683</v>
      </c>
      <c r="J634" s="24" t="n">
        <v>50</v>
      </c>
      <c r="K634" s="0" t="n">
        <v>17795</v>
      </c>
      <c r="L634" s="23" t="s">
        <v>92</v>
      </c>
      <c r="M634" s="0" t="n">
        <v>3</v>
      </c>
      <c r="N634" s="23" t="s">
        <v>93</v>
      </c>
      <c r="O634" s="0" t="n">
        <v>201</v>
      </c>
      <c r="P634" s="23" t="s">
        <v>94</v>
      </c>
      <c r="Q634" s="23" t="s">
        <v>1682</v>
      </c>
      <c r="R634" s="23" t="n">
        <f aca="false">YEAR(A634)</f>
        <v>2022</v>
      </c>
      <c r="S634" s="23" t="n">
        <f aca="false">IF(R634=2026,1,0)</f>
        <v>0</v>
      </c>
      <c r="T634" s="23" t="n">
        <f aca="false">IF(OR(P634="Individual",P634="Committee",P634="Union/Association",P634="Aggregated Unitemized Receipts"),1,0)</f>
        <v>1</v>
      </c>
      <c r="U634" s="0" t="str">
        <f aca="false">UPPER(TRIM(E634))</f>
        <v>MA</v>
      </c>
      <c r="V634" s="23" t="n">
        <f aca="false">IF(U634="MA",1,0)</f>
        <v>1</v>
      </c>
      <c r="W634" s="23" t="n">
        <f aca="false">IF(OR(ISNUMBER(SEARCH("malden",G634)),ISNUMBER(SEARCH("malden",H634))),1,0)</f>
        <v>0</v>
      </c>
      <c r="X634" s="23" t="n">
        <f aca="false">IF(AND(TRIM(G634)="",TRIM(H634)=""),1,0)</f>
        <v>0</v>
      </c>
    </row>
    <row r="635" customFormat="false" ht="15" hidden="false" customHeight="false" outlineLevel="0" collapsed="false">
      <c r="A635" s="22" t="n">
        <v>44900</v>
      </c>
      <c r="B635" s="23" t="s">
        <v>1239</v>
      </c>
      <c r="C635" s="23" t="s">
        <v>1240</v>
      </c>
      <c r="D635" s="23" t="s">
        <v>98</v>
      </c>
      <c r="E635" s="23" t="s">
        <v>99</v>
      </c>
      <c r="F635" s="23" t="s">
        <v>100</v>
      </c>
      <c r="G635" s="23" t="s">
        <v>1494</v>
      </c>
      <c r="H635" s="23" t="s">
        <v>455</v>
      </c>
      <c r="J635" s="24" t="n">
        <v>50</v>
      </c>
      <c r="K635" s="0" t="n">
        <v>17795</v>
      </c>
      <c r="L635" s="23" t="s">
        <v>92</v>
      </c>
      <c r="M635" s="0" t="n">
        <v>3</v>
      </c>
      <c r="N635" s="23" t="s">
        <v>93</v>
      </c>
      <c r="O635" s="0" t="n">
        <v>201</v>
      </c>
      <c r="P635" s="23" t="s">
        <v>94</v>
      </c>
      <c r="Q635" s="23" t="s">
        <v>1682</v>
      </c>
      <c r="R635" s="23" t="n">
        <f aca="false">YEAR(A635)</f>
        <v>2022</v>
      </c>
      <c r="S635" s="23" t="n">
        <f aca="false">IF(R635=2026,1,0)</f>
        <v>0</v>
      </c>
      <c r="T635" s="23" t="n">
        <f aca="false">IF(OR(P635="Individual",P635="Committee",P635="Union/Association",P635="Aggregated Unitemized Receipts"),1,0)</f>
        <v>1</v>
      </c>
      <c r="U635" s="0" t="str">
        <f aca="false">UPPER(TRIM(E635))</f>
        <v>MA</v>
      </c>
      <c r="V635" s="23" t="n">
        <f aca="false">IF(U635="MA",1,0)</f>
        <v>1</v>
      </c>
      <c r="W635" s="23" t="n">
        <f aca="false">IF(OR(ISNUMBER(SEARCH("malden",G635)),ISNUMBER(SEARCH("malden",H635))),1,0)</f>
        <v>0</v>
      </c>
      <c r="X635" s="23" t="n">
        <f aca="false">IF(AND(TRIM(G635)="",TRIM(H635)=""),1,0)</f>
        <v>0</v>
      </c>
    </row>
    <row r="636" customFormat="false" ht="15" hidden="false" customHeight="false" outlineLevel="0" collapsed="false">
      <c r="A636" s="22" t="n">
        <v>44585</v>
      </c>
      <c r="B636" s="23" t="s">
        <v>1684</v>
      </c>
      <c r="C636" s="23" t="s">
        <v>1685</v>
      </c>
      <c r="D636" s="23" t="s">
        <v>1686</v>
      </c>
      <c r="E636" s="23" t="s">
        <v>270</v>
      </c>
      <c r="F636" s="23" t="s">
        <v>1687</v>
      </c>
      <c r="G636" s="23" t="s">
        <v>1688</v>
      </c>
      <c r="H636" s="23" t="s">
        <v>1689</v>
      </c>
      <c r="J636" s="24" t="n">
        <v>250</v>
      </c>
      <c r="K636" s="0" t="n">
        <v>17795</v>
      </c>
      <c r="L636" s="23" t="s">
        <v>92</v>
      </c>
      <c r="M636" s="0" t="n">
        <v>1</v>
      </c>
      <c r="N636" s="23" t="s">
        <v>182</v>
      </c>
      <c r="O636" s="0" t="n">
        <v>201</v>
      </c>
      <c r="P636" s="23" t="s">
        <v>94</v>
      </c>
      <c r="Q636" s="23" t="s">
        <v>1690</v>
      </c>
      <c r="R636" s="23" t="n">
        <f aca="false">YEAR(A636)</f>
        <v>2022</v>
      </c>
      <c r="S636" s="23" t="n">
        <f aca="false">IF(R636=2026,1,0)</f>
        <v>0</v>
      </c>
      <c r="T636" s="23" t="n">
        <f aca="false">IF(OR(P636="Individual",P636="Committee",P636="Union/Association",P636="Aggregated Unitemized Receipts"),1,0)</f>
        <v>1</v>
      </c>
      <c r="U636" s="0" t="str">
        <f aca="false">UPPER(TRIM(E636))</f>
        <v>OH</v>
      </c>
      <c r="V636" s="23" t="n">
        <f aca="false">IF(U636="MA",1,0)</f>
        <v>0</v>
      </c>
      <c r="W636" s="23" t="n">
        <f aca="false">IF(OR(ISNUMBER(SEARCH("malden",G636)),ISNUMBER(SEARCH("malden",H636))),1,0)</f>
        <v>0</v>
      </c>
      <c r="X636" s="23" t="n">
        <f aca="false">IF(AND(TRIM(G636)="",TRIM(H636)=""),1,0)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21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0"/>
    <col collapsed="false" customWidth="true" hidden="false" outlineLevel="0" max="3" min="3" style="0" width="24"/>
    <col collapsed="false" customWidth="true" hidden="false" outlineLevel="0" max="4" min="4" style="0" width="14"/>
    <col collapsed="false" customWidth="true" hidden="false" outlineLevel="0" max="5" min="5" style="0" width="7"/>
    <col collapsed="false" customWidth="true" hidden="false" outlineLevel="0" max="6" min="6" style="0" width="11"/>
    <col collapsed="false" customWidth="true" hidden="false" outlineLevel="0" max="7" min="7" style="0" width="20"/>
    <col collapsed="false" customWidth="true" hidden="false" outlineLevel="0" max="8" min="8" style="0" width="26"/>
    <col collapsed="false" customWidth="true" hidden="false" outlineLevel="0" max="9" min="9" style="0" width="14"/>
    <col collapsed="false" customWidth="true" hidden="false" outlineLevel="0" max="10" min="10" style="0" width="11"/>
    <col collapsed="false" customWidth="true" hidden="false" outlineLevel="0" max="11" min="11" style="0" width="8"/>
    <col collapsed="false" customWidth="true" hidden="false" outlineLevel="0" max="12" min="12" style="0" width="20"/>
    <col collapsed="false" customWidth="true" hidden="false" outlineLevel="0" max="13" min="13" style="0" width="8"/>
    <col collapsed="false" customWidth="true" hidden="false" outlineLevel="0" max="14" min="14" style="0" width="16"/>
    <col collapsed="false" customWidth="true" hidden="false" outlineLevel="0" max="15" min="15" style="0" width="8"/>
    <col collapsed="false" customWidth="true" hidden="false" outlineLevel="0" max="17" min="16" style="0" width="20"/>
    <col collapsed="false" customWidth="true" hidden="false" outlineLevel="0" max="18" min="18" style="0" width="6"/>
    <col collapsed="false" customWidth="true" hidden="false" outlineLevel="0" max="19" min="19" style="0" width="7"/>
    <col collapsed="false" customWidth="true" hidden="false" outlineLevel="0" max="21" min="20" style="0" width="10"/>
    <col collapsed="false" customWidth="true" hidden="false" outlineLevel="0" max="22" min="22" style="0" width="6"/>
    <col collapsed="false" customWidth="true" hidden="false" outlineLevel="0" max="23" min="23" style="0" width="12"/>
    <col collapsed="false" customWidth="true" hidden="false" outlineLevel="0" max="24" min="24" style="0" width="8"/>
  </cols>
  <sheetData>
    <row r="1" customFormat="false" ht="39.55" hidden="false" customHeight="false" outlineLevel="0" collapsed="false">
      <c r="A1" s="21" t="s">
        <v>62</v>
      </c>
      <c r="B1" s="21" t="s">
        <v>63</v>
      </c>
      <c r="C1" s="21" t="s">
        <v>64</v>
      </c>
      <c r="D1" s="21" t="s">
        <v>65</v>
      </c>
      <c r="E1" s="21" t="s">
        <v>66</v>
      </c>
      <c r="F1" s="21" t="s">
        <v>67</v>
      </c>
      <c r="G1" s="21" t="s">
        <v>68</v>
      </c>
      <c r="H1" s="21" t="s">
        <v>69</v>
      </c>
      <c r="I1" s="21" t="s">
        <v>70</v>
      </c>
      <c r="J1" s="21" t="s">
        <v>71</v>
      </c>
      <c r="K1" s="21" t="s">
        <v>72</v>
      </c>
      <c r="L1" s="21" t="s">
        <v>73</v>
      </c>
      <c r="M1" s="21" t="s">
        <v>74</v>
      </c>
      <c r="N1" s="21" t="s">
        <v>75</v>
      </c>
      <c r="O1" s="21" t="s">
        <v>76</v>
      </c>
      <c r="P1" s="21" t="s">
        <v>77</v>
      </c>
      <c r="Q1" s="21" t="s">
        <v>78</v>
      </c>
      <c r="R1" s="21" t="s">
        <v>79</v>
      </c>
      <c r="S1" s="21" t="s">
        <v>80</v>
      </c>
      <c r="T1" s="21" t="s">
        <v>81</v>
      </c>
      <c r="U1" s="21" t="s">
        <v>82</v>
      </c>
      <c r="V1" s="21" t="s">
        <v>83</v>
      </c>
      <c r="W1" s="21" t="s">
        <v>84</v>
      </c>
      <c r="X1" s="21" t="s">
        <v>85</v>
      </c>
    </row>
    <row r="2" customFormat="false" ht="15" hidden="false" customHeight="false" outlineLevel="0" collapsed="false">
      <c r="A2" s="22" t="n">
        <v>46261</v>
      </c>
      <c r="B2" s="23" t="s">
        <v>1691</v>
      </c>
      <c r="C2" s="23" t="s">
        <v>1692</v>
      </c>
      <c r="D2" s="23" t="s">
        <v>450</v>
      </c>
      <c r="E2" s="23" t="s">
        <v>99</v>
      </c>
      <c r="F2" s="23" t="s">
        <v>1693</v>
      </c>
      <c r="J2" s="24" t="n">
        <v>100</v>
      </c>
      <c r="K2" s="0" t="n">
        <v>17408</v>
      </c>
      <c r="L2" s="23" t="s">
        <v>1694</v>
      </c>
      <c r="M2" s="0" t="n">
        <v>1</v>
      </c>
      <c r="N2" s="23" t="s">
        <v>182</v>
      </c>
      <c r="O2" s="0" t="n">
        <v>202</v>
      </c>
      <c r="P2" s="23" t="s">
        <v>206</v>
      </c>
      <c r="Q2" s="23" t="s">
        <v>1695</v>
      </c>
      <c r="R2" s="23" t="n">
        <f aca="false">YEAR(A2)</f>
        <v>2026</v>
      </c>
      <c r="S2" s="23" t="n">
        <f aca="false">IF(R2=2026,1,0)</f>
        <v>1</v>
      </c>
      <c r="T2" s="23" t="n">
        <f aca="false">IF(OR(P2="Individual",P2="Committee",P2="Union/Association",P2="Aggregated Unitemized Receipts"),1,0)</f>
        <v>1</v>
      </c>
      <c r="U2" s="0" t="str">
        <f aca="false">UPPER(TRIM(E2))</f>
        <v>MA</v>
      </c>
      <c r="V2" s="23" t="n">
        <f aca="false">IF(U2="MA",1,0)</f>
        <v>1</v>
      </c>
      <c r="W2" s="23" t="n">
        <f aca="false">IF(OR(ISNUMBER(SEARCH("malden",G2)),ISNUMBER(SEARCH("malden",H2))),1,0)</f>
        <v>0</v>
      </c>
      <c r="X2" s="23" t="n">
        <f aca="false">IF(AND(TRIM(G2)="",TRIM(H2)=""),1,0)</f>
        <v>1</v>
      </c>
    </row>
    <row r="3" customFormat="false" ht="15" hidden="false" customHeight="false" outlineLevel="0" collapsed="false">
      <c r="A3" s="22" t="n">
        <v>46260</v>
      </c>
      <c r="B3" s="23" t="s">
        <v>1696</v>
      </c>
      <c r="C3" s="23" t="s">
        <v>1697</v>
      </c>
      <c r="D3" s="23" t="s">
        <v>319</v>
      </c>
      <c r="E3" s="23" t="s">
        <v>99</v>
      </c>
      <c r="F3" s="23" t="s">
        <v>320</v>
      </c>
      <c r="G3" s="23" t="s">
        <v>91</v>
      </c>
      <c r="H3" s="23" t="s">
        <v>91</v>
      </c>
      <c r="J3" s="24" t="n">
        <v>25</v>
      </c>
      <c r="K3" s="0" t="n">
        <v>17408</v>
      </c>
      <c r="L3" s="23" t="s">
        <v>1694</v>
      </c>
      <c r="M3" s="0" t="n">
        <v>3</v>
      </c>
      <c r="N3" s="23" t="s">
        <v>93</v>
      </c>
      <c r="O3" s="0" t="n">
        <v>201</v>
      </c>
      <c r="P3" s="23" t="s">
        <v>94</v>
      </c>
      <c r="Q3" s="23" t="s">
        <v>1698</v>
      </c>
      <c r="R3" s="23" t="n">
        <f aca="false">YEAR(A3)</f>
        <v>2026</v>
      </c>
      <c r="S3" s="23" t="n">
        <f aca="false">IF(R3=2026,1,0)</f>
        <v>1</v>
      </c>
      <c r="T3" s="23" t="n">
        <f aca="false">IF(OR(P3="Individual",P3="Committee",P3="Union/Association",P3="Aggregated Unitemized Receipts"),1,0)</f>
        <v>1</v>
      </c>
      <c r="U3" s="0" t="str">
        <f aca="false">UPPER(TRIM(E3))</f>
        <v>MA</v>
      </c>
      <c r="V3" s="23" t="n">
        <f aca="false">IF(U3="MA",1,0)</f>
        <v>1</v>
      </c>
      <c r="W3" s="23" t="n">
        <f aca="false">IF(OR(ISNUMBER(SEARCH("malden",G3)),ISNUMBER(SEARCH("malden",H3))),1,0)</f>
        <v>0</v>
      </c>
      <c r="X3" s="23" t="n">
        <f aca="false">IF(AND(TRIM(G3)="",TRIM(H3)=""),1,0)</f>
        <v>0</v>
      </c>
    </row>
    <row r="4" customFormat="false" ht="15" hidden="false" customHeight="false" outlineLevel="0" collapsed="false">
      <c r="A4" s="22" t="n">
        <v>46260</v>
      </c>
      <c r="B4" s="23" t="s">
        <v>1699</v>
      </c>
      <c r="C4" s="23" t="s">
        <v>1700</v>
      </c>
      <c r="D4" s="23" t="s">
        <v>1701</v>
      </c>
      <c r="E4" s="23" t="s">
        <v>99</v>
      </c>
      <c r="F4" s="23" t="s">
        <v>1702</v>
      </c>
      <c r="G4" s="23" t="s">
        <v>1703</v>
      </c>
      <c r="H4" s="23" t="s">
        <v>1704</v>
      </c>
      <c r="J4" s="24" t="n">
        <v>200</v>
      </c>
      <c r="K4" s="0" t="n">
        <v>17408</v>
      </c>
      <c r="L4" s="23" t="s">
        <v>1694</v>
      </c>
      <c r="M4" s="0" t="n">
        <v>3</v>
      </c>
      <c r="N4" s="23" t="s">
        <v>93</v>
      </c>
      <c r="O4" s="0" t="n">
        <v>201</v>
      </c>
      <c r="P4" s="23" t="s">
        <v>94</v>
      </c>
      <c r="Q4" s="23" t="s">
        <v>1698</v>
      </c>
      <c r="R4" s="23" t="n">
        <f aca="false">YEAR(A4)</f>
        <v>2026</v>
      </c>
      <c r="S4" s="23" t="n">
        <f aca="false">IF(R4=2026,1,0)</f>
        <v>1</v>
      </c>
      <c r="T4" s="23" t="n">
        <f aca="false">IF(OR(P4="Individual",P4="Committee",P4="Union/Association",P4="Aggregated Unitemized Receipts"),1,0)</f>
        <v>1</v>
      </c>
      <c r="U4" s="0" t="str">
        <f aca="false">UPPER(TRIM(E4))</f>
        <v>MA</v>
      </c>
      <c r="V4" s="23" t="n">
        <f aca="false">IF(U4="MA",1,0)</f>
        <v>1</v>
      </c>
      <c r="W4" s="23" t="n">
        <f aca="false">IF(OR(ISNUMBER(SEARCH("malden",G4)),ISNUMBER(SEARCH("malden",H4))),1,0)</f>
        <v>0</v>
      </c>
      <c r="X4" s="23" t="n">
        <f aca="false">IF(AND(TRIM(G4)="",TRIM(H4)=""),1,0)</f>
        <v>0</v>
      </c>
    </row>
    <row r="5" customFormat="false" ht="15" hidden="false" customHeight="false" outlineLevel="0" collapsed="false">
      <c r="A5" s="22" t="n">
        <v>46260</v>
      </c>
      <c r="B5" s="23" t="s">
        <v>1705</v>
      </c>
      <c r="C5" s="23" t="s">
        <v>1706</v>
      </c>
      <c r="D5" s="23" t="s">
        <v>1707</v>
      </c>
      <c r="E5" s="23" t="s">
        <v>99</v>
      </c>
      <c r="F5" s="23" t="s">
        <v>1708</v>
      </c>
      <c r="G5" s="23" t="s">
        <v>110</v>
      </c>
      <c r="H5" s="23" t="s">
        <v>1709</v>
      </c>
      <c r="J5" s="24" t="n">
        <v>250</v>
      </c>
      <c r="K5" s="0" t="n">
        <v>17408</v>
      </c>
      <c r="L5" s="23" t="s">
        <v>1694</v>
      </c>
      <c r="M5" s="0" t="n">
        <v>3</v>
      </c>
      <c r="N5" s="23" t="s">
        <v>93</v>
      </c>
      <c r="O5" s="0" t="n">
        <v>201</v>
      </c>
      <c r="P5" s="23" t="s">
        <v>94</v>
      </c>
      <c r="Q5" s="23" t="s">
        <v>1698</v>
      </c>
      <c r="R5" s="23" t="n">
        <f aca="false">YEAR(A5)</f>
        <v>2026</v>
      </c>
      <c r="S5" s="23" t="n">
        <f aca="false">IF(R5=2026,1,0)</f>
        <v>1</v>
      </c>
      <c r="T5" s="23" t="n">
        <f aca="false">IF(OR(P5="Individual",P5="Committee",P5="Union/Association",P5="Aggregated Unitemized Receipts"),1,0)</f>
        <v>1</v>
      </c>
      <c r="U5" s="0" t="str">
        <f aca="false">UPPER(TRIM(E5))</f>
        <v>MA</v>
      </c>
      <c r="V5" s="23" t="n">
        <f aca="false">IF(U5="MA",1,0)</f>
        <v>1</v>
      </c>
      <c r="W5" s="23" t="n">
        <f aca="false">IF(OR(ISNUMBER(SEARCH("malden",G5)),ISNUMBER(SEARCH("malden",H5))),1,0)</f>
        <v>0</v>
      </c>
      <c r="X5" s="23" t="n">
        <f aca="false">IF(AND(TRIM(G5)="",TRIM(H5)=""),1,0)</f>
        <v>0</v>
      </c>
    </row>
    <row r="6" customFormat="false" ht="15" hidden="false" customHeight="false" outlineLevel="0" collapsed="false">
      <c r="A6" s="22" t="n">
        <v>46260</v>
      </c>
      <c r="B6" s="23" t="s">
        <v>1710</v>
      </c>
      <c r="C6" s="23" t="s">
        <v>1711</v>
      </c>
      <c r="D6" s="23" t="s">
        <v>413</v>
      </c>
      <c r="E6" s="23" t="s">
        <v>99</v>
      </c>
      <c r="F6" s="23" t="s">
        <v>557</v>
      </c>
      <c r="G6" s="23" t="s">
        <v>91</v>
      </c>
      <c r="H6" s="23" t="s">
        <v>91</v>
      </c>
      <c r="J6" s="24" t="n">
        <v>50</v>
      </c>
      <c r="K6" s="0" t="n">
        <v>17408</v>
      </c>
      <c r="L6" s="23" t="s">
        <v>1694</v>
      </c>
      <c r="M6" s="0" t="n">
        <v>3</v>
      </c>
      <c r="N6" s="23" t="s">
        <v>93</v>
      </c>
      <c r="O6" s="0" t="n">
        <v>201</v>
      </c>
      <c r="P6" s="23" t="s">
        <v>94</v>
      </c>
      <c r="Q6" s="23" t="s">
        <v>1698</v>
      </c>
      <c r="R6" s="23" t="n">
        <f aca="false">YEAR(A6)</f>
        <v>2026</v>
      </c>
      <c r="S6" s="23" t="n">
        <f aca="false">IF(R6=2026,1,0)</f>
        <v>1</v>
      </c>
      <c r="T6" s="23" t="n">
        <f aca="false">IF(OR(P6="Individual",P6="Committee",P6="Union/Association",P6="Aggregated Unitemized Receipts"),1,0)</f>
        <v>1</v>
      </c>
      <c r="U6" s="0" t="str">
        <f aca="false">UPPER(TRIM(E6))</f>
        <v>MA</v>
      </c>
      <c r="V6" s="23" t="n">
        <f aca="false">IF(U6="MA",1,0)</f>
        <v>1</v>
      </c>
      <c r="W6" s="23" t="n">
        <f aca="false">IF(OR(ISNUMBER(SEARCH("malden",G6)),ISNUMBER(SEARCH("malden",H6))),1,0)</f>
        <v>0</v>
      </c>
      <c r="X6" s="23" t="n">
        <f aca="false">IF(AND(TRIM(G6)="",TRIM(H6)=""),1,0)</f>
        <v>0</v>
      </c>
    </row>
    <row r="7" customFormat="false" ht="15" hidden="false" customHeight="false" outlineLevel="0" collapsed="false">
      <c r="A7" s="22" t="n">
        <v>46260</v>
      </c>
      <c r="B7" s="23" t="s">
        <v>1712</v>
      </c>
      <c r="C7" s="23" t="s">
        <v>1713</v>
      </c>
      <c r="D7" s="23" t="s">
        <v>1714</v>
      </c>
      <c r="E7" s="23" t="s">
        <v>99</v>
      </c>
      <c r="F7" s="23" t="s">
        <v>1536</v>
      </c>
      <c r="G7" s="23" t="s">
        <v>1715</v>
      </c>
      <c r="H7" s="23" t="s">
        <v>1716</v>
      </c>
      <c r="J7" s="24" t="n">
        <v>500</v>
      </c>
      <c r="K7" s="0" t="n">
        <v>17408</v>
      </c>
      <c r="L7" s="23" t="s">
        <v>1694</v>
      </c>
      <c r="M7" s="0" t="n">
        <v>3</v>
      </c>
      <c r="N7" s="23" t="s">
        <v>93</v>
      </c>
      <c r="O7" s="0" t="n">
        <v>201</v>
      </c>
      <c r="P7" s="23" t="s">
        <v>94</v>
      </c>
      <c r="Q7" s="23" t="s">
        <v>1698</v>
      </c>
      <c r="R7" s="23" t="n">
        <f aca="false">YEAR(A7)</f>
        <v>2026</v>
      </c>
      <c r="S7" s="23" t="n">
        <f aca="false">IF(R7=2026,1,0)</f>
        <v>1</v>
      </c>
      <c r="T7" s="23" t="n">
        <f aca="false">IF(OR(P7="Individual",P7="Committee",P7="Union/Association",P7="Aggregated Unitemized Receipts"),1,0)</f>
        <v>1</v>
      </c>
      <c r="U7" s="0" t="str">
        <f aca="false">UPPER(TRIM(E7))</f>
        <v>MA</v>
      </c>
      <c r="V7" s="23" t="n">
        <f aca="false">IF(U7="MA",1,0)</f>
        <v>1</v>
      </c>
      <c r="W7" s="23" t="n">
        <f aca="false">IF(OR(ISNUMBER(SEARCH("malden",G7)),ISNUMBER(SEARCH("malden",H7))),1,0)</f>
        <v>0</v>
      </c>
      <c r="X7" s="23" t="n">
        <f aca="false">IF(AND(TRIM(G7)="",TRIM(H7)=""),1,0)</f>
        <v>0</v>
      </c>
    </row>
    <row r="8" customFormat="false" ht="15" hidden="false" customHeight="false" outlineLevel="0" collapsed="false">
      <c r="A8" s="22" t="n">
        <v>46260</v>
      </c>
      <c r="B8" s="23" t="s">
        <v>1717</v>
      </c>
      <c r="C8" s="23" t="s">
        <v>1718</v>
      </c>
      <c r="D8" s="23" t="s">
        <v>338</v>
      </c>
      <c r="E8" s="23" t="s">
        <v>99</v>
      </c>
      <c r="F8" s="23" t="s">
        <v>1719</v>
      </c>
      <c r="G8" s="23" t="s">
        <v>1720</v>
      </c>
      <c r="H8" s="23" t="s">
        <v>1721</v>
      </c>
      <c r="J8" s="24" t="n">
        <v>100</v>
      </c>
      <c r="K8" s="0" t="n">
        <v>17408</v>
      </c>
      <c r="L8" s="23" t="s">
        <v>1694</v>
      </c>
      <c r="M8" s="0" t="n">
        <v>3</v>
      </c>
      <c r="N8" s="23" t="s">
        <v>93</v>
      </c>
      <c r="O8" s="0" t="n">
        <v>201</v>
      </c>
      <c r="P8" s="23" t="s">
        <v>94</v>
      </c>
      <c r="Q8" s="23" t="s">
        <v>1698</v>
      </c>
      <c r="R8" s="23" t="n">
        <f aca="false">YEAR(A8)</f>
        <v>2026</v>
      </c>
      <c r="S8" s="23" t="n">
        <f aca="false">IF(R8=2026,1,0)</f>
        <v>1</v>
      </c>
      <c r="T8" s="23" t="n">
        <f aca="false">IF(OR(P8="Individual",P8="Committee",P8="Union/Association",P8="Aggregated Unitemized Receipts"),1,0)</f>
        <v>1</v>
      </c>
      <c r="U8" s="0" t="str">
        <f aca="false">UPPER(TRIM(E8))</f>
        <v>MA</v>
      </c>
      <c r="V8" s="23" t="n">
        <f aca="false">IF(U8="MA",1,0)</f>
        <v>1</v>
      </c>
      <c r="W8" s="23" t="n">
        <f aca="false">IF(OR(ISNUMBER(SEARCH("malden",G8)),ISNUMBER(SEARCH("malden",H8))),1,0)</f>
        <v>0</v>
      </c>
      <c r="X8" s="23" t="n">
        <f aca="false">IF(AND(TRIM(G8)="",TRIM(H8)=""),1,0)</f>
        <v>0</v>
      </c>
    </row>
    <row r="9" customFormat="false" ht="15" hidden="false" customHeight="false" outlineLevel="0" collapsed="false">
      <c r="A9" s="22" t="n">
        <v>46260</v>
      </c>
      <c r="B9" s="23" t="s">
        <v>164</v>
      </c>
      <c r="C9" s="23" t="s">
        <v>165</v>
      </c>
      <c r="D9" s="23" t="s">
        <v>98</v>
      </c>
      <c r="E9" s="23" t="s">
        <v>99</v>
      </c>
      <c r="F9" s="23" t="s">
        <v>100</v>
      </c>
      <c r="G9" s="23" t="s">
        <v>1722</v>
      </c>
      <c r="H9" s="23" t="s">
        <v>1723</v>
      </c>
      <c r="J9" s="24" t="n">
        <v>25</v>
      </c>
      <c r="K9" s="0" t="n">
        <v>17408</v>
      </c>
      <c r="L9" s="23" t="s">
        <v>1694</v>
      </c>
      <c r="M9" s="0" t="n">
        <v>3</v>
      </c>
      <c r="N9" s="23" t="s">
        <v>93</v>
      </c>
      <c r="O9" s="0" t="n">
        <v>201</v>
      </c>
      <c r="P9" s="23" t="s">
        <v>94</v>
      </c>
      <c r="Q9" s="23" t="s">
        <v>1698</v>
      </c>
      <c r="R9" s="23" t="n">
        <f aca="false">YEAR(A9)</f>
        <v>2026</v>
      </c>
      <c r="S9" s="23" t="n">
        <f aca="false">IF(R9=2026,1,0)</f>
        <v>1</v>
      </c>
      <c r="T9" s="23" t="n">
        <f aca="false">IF(OR(P9="Individual",P9="Committee",P9="Union/Association",P9="Aggregated Unitemized Receipts"),1,0)</f>
        <v>1</v>
      </c>
      <c r="U9" s="0" t="str">
        <f aca="false">UPPER(TRIM(E9))</f>
        <v>MA</v>
      </c>
      <c r="V9" s="23" t="n">
        <f aca="false">IF(U9="MA",1,0)</f>
        <v>1</v>
      </c>
      <c r="W9" s="23" t="n">
        <f aca="false">IF(OR(ISNUMBER(SEARCH("malden",G9)),ISNUMBER(SEARCH("malden",H9))),1,0)</f>
        <v>0</v>
      </c>
      <c r="X9" s="23" t="n">
        <f aca="false">IF(AND(TRIM(G9)="",TRIM(H9)=""),1,0)</f>
        <v>0</v>
      </c>
    </row>
    <row r="10" customFormat="false" ht="15" hidden="false" customHeight="false" outlineLevel="0" collapsed="false">
      <c r="A10" s="22" t="n">
        <v>46253</v>
      </c>
      <c r="B10" s="23" t="s">
        <v>1724</v>
      </c>
      <c r="C10" s="23" t="s">
        <v>1725</v>
      </c>
      <c r="D10" s="23" t="s">
        <v>450</v>
      </c>
      <c r="E10" s="23" t="s">
        <v>99</v>
      </c>
      <c r="F10" s="23" t="s">
        <v>1279</v>
      </c>
      <c r="G10" s="23" t="s">
        <v>166</v>
      </c>
      <c r="H10" s="23" t="s">
        <v>1726</v>
      </c>
      <c r="J10" s="24" t="n">
        <v>200</v>
      </c>
      <c r="K10" s="0" t="n">
        <v>17408</v>
      </c>
      <c r="L10" s="23" t="s">
        <v>1694</v>
      </c>
      <c r="M10" s="0" t="n">
        <v>3</v>
      </c>
      <c r="N10" s="23" t="s">
        <v>93</v>
      </c>
      <c r="O10" s="0" t="n">
        <v>201</v>
      </c>
      <c r="P10" s="23" t="s">
        <v>94</v>
      </c>
      <c r="Q10" s="23" t="s">
        <v>187</v>
      </c>
      <c r="R10" s="23" t="n">
        <f aca="false">YEAR(A10)</f>
        <v>2026</v>
      </c>
      <c r="S10" s="23" t="n">
        <f aca="false">IF(R10=2026,1,0)</f>
        <v>1</v>
      </c>
      <c r="T10" s="23" t="n">
        <f aca="false">IF(OR(P10="Individual",P10="Committee",P10="Union/Association",P10="Aggregated Unitemized Receipts"),1,0)</f>
        <v>1</v>
      </c>
      <c r="U10" s="0" t="str">
        <f aca="false">UPPER(TRIM(E10))</f>
        <v>MA</v>
      </c>
      <c r="V10" s="23" t="n">
        <f aca="false">IF(U10="MA",1,0)</f>
        <v>1</v>
      </c>
      <c r="W10" s="23" t="n">
        <f aca="false">IF(OR(ISNUMBER(SEARCH("malden",G10)),ISNUMBER(SEARCH("malden",H10))),1,0)</f>
        <v>0</v>
      </c>
      <c r="X10" s="23" t="n">
        <f aca="false">IF(AND(TRIM(G10)="",TRIM(H10)=""),1,0)</f>
        <v>0</v>
      </c>
    </row>
    <row r="11" customFormat="false" ht="15" hidden="false" customHeight="false" outlineLevel="0" collapsed="false">
      <c r="A11" s="22" t="n">
        <v>46253</v>
      </c>
      <c r="B11" s="23" t="s">
        <v>1727</v>
      </c>
      <c r="C11" s="23" t="s">
        <v>1728</v>
      </c>
      <c r="D11" s="23" t="s">
        <v>1729</v>
      </c>
      <c r="E11" s="23" t="s">
        <v>99</v>
      </c>
      <c r="F11" s="23" t="s">
        <v>1730</v>
      </c>
      <c r="G11" s="23" t="s">
        <v>943</v>
      </c>
      <c r="H11" s="23" t="s">
        <v>1731</v>
      </c>
      <c r="J11" s="24" t="n">
        <v>200</v>
      </c>
      <c r="K11" s="0" t="n">
        <v>17408</v>
      </c>
      <c r="L11" s="23" t="s">
        <v>1694</v>
      </c>
      <c r="M11" s="0" t="n">
        <v>3</v>
      </c>
      <c r="N11" s="23" t="s">
        <v>93</v>
      </c>
      <c r="O11" s="0" t="n">
        <v>201</v>
      </c>
      <c r="P11" s="23" t="s">
        <v>94</v>
      </c>
      <c r="Q11" s="23" t="s">
        <v>187</v>
      </c>
      <c r="R11" s="23" t="n">
        <f aca="false">YEAR(A11)</f>
        <v>2026</v>
      </c>
      <c r="S11" s="23" t="n">
        <f aca="false">IF(R11=2026,1,0)</f>
        <v>1</v>
      </c>
      <c r="T11" s="23" t="n">
        <f aca="false">IF(OR(P11="Individual",P11="Committee",P11="Union/Association",P11="Aggregated Unitemized Receipts"),1,0)</f>
        <v>1</v>
      </c>
      <c r="U11" s="0" t="str">
        <f aca="false">UPPER(TRIM(E11))</f>
        <v>MA</v>
      </c>
      <c r="V11" s="23" t="n">
        <f aca="false">IF(U11="MA",1,0)</f>
        <v>1</v>
      </c>
      <c r="W11" s="23" t="n">
        <f aca="false">IF(OR(ISNUMBER(SEARCH("malden",G11)),ISNUMBER(SEARCH("malden",H11))),1,0)</f>
        <v>0</v>
      </c>
      <c r="X11" s="23" t="n">
        <f aca="false">IF(AND(TRIM(G11)="",TRIM(H11)=""),1,0)</f>
        <v>0</v>
      </c>
    </row>
    <row r="12" customFormat="false" ht="15" hidden="false" customHeight="false" outlineLevel="0" collapsed="false">
      <c r="A12" s="22" t="n">
        <v>46253</v>
      </c>
      <c r="B12" s="23" t="s">
        <v>1732</v>
      </c>
      <c r="C12" s="23" t="s">
        <v>1733</v>
      </c>
      <c r="D12" s="23" t="s">
        <v>1734</v>
      </c>
      <c r="E12" s="23" t="s">
        <v>99</v>
      </c>
      <c r="F12" s="23" t="s">
        <v>1735</v>
      </c>
      <c r="G12" s="23" t="s">
        <v>454</v>
      </c>
      <c r="H12" s="23" t="s">
        <v>1736</v>
      </c>
      <c r="J12" s="24" t="n">
        <v>200</v>
      </c>
      <c r="K12" s="0" t="n">
        <v>17408</v>
      </c>
      <c r="L12" s="23" t="s">
        <v>1694</v>
      </c>
      <c r="M12" s="0" t="n">
        <v>3</v>
      </c>
      <c r="N12" s="23" t="s">
        <v>93</v>
      </c>
      <c r="O12" s="0" t="n">
        <v>201</v>
      </c>
      <c r="P12" s="23" t="s">
        <v>94</v>
      </c>
      <c r="Q12" s="23" t="s">
        <v>187</v>
      </c>
      <c r="R12" s="23" t="n">
        <f aca="false">YEAR(A12)</f>
        <v>2026</v>
      </c>
      <c r="S12" s="23" t="n">
        <f aca="false">IF(R12=2026,1,0)</f>
        <v>1</v>
      </c>
      <c r="T12" s="23" t="n">
        <f aca="false">IF(OR(P12="Individual",P12="Committee",P12="Union/Association",P12="Aggregated Unitemized Receipts"),1,0)</f>
        <v>1</v>
      </c>
      <c r="U12" s="0" t="str">
        <f aca="false">UPPER(TRIM(E12))</f>
        <v>MA</v>
      </c>
      <c r="V12" s="23" t="n">
        <f aca="false">IF(U12="MA",1,0)</f>
        <v>1</v>
      </c>
      <c r="W12" s="23" t="n">
        <f aca="false">IF(OR(ISNUMBER(SEARCH("malden",G12)),ISNUMBER(SEARCH("malden",H12))),1,0)</f>
        <v>0</v>
      </c>
      <c r="X12" s="23" t="n">
        <f aca="false">IF(AND(TRIM(G12)="",TRIM(H12)=""),1,0)</f>
        <v>0</v>
      </c>
    </row>
    <row r="13" customFormat="false" ht="15" hidden="false" customHeight="false" outlineLevel="0" collapsed="false">
      <c r="A13" s="22" t="n">
        <v>46253</v>
      </c>
      <c r="B13" s="23" t="s">
        <v>1737</v>
      </c>
      <c r="C13" s="23" t="s">
        <v>1738</v>
      </c>
      <c r="D13" s="23" t="s">
        <v>319</v>
      </c>
      <c r="E13" s="23" t="s">
        <v>99</v>
      </c>
      <c r="F13" s="23" t="s">
        <v>320</v>
      </c>
      <c r="G13" s="23" t="s">
        <v>1739</v>
      </c>
      <c r="H13" s="23" t="s">
        <v>1740</v>
      </c>
      <c r="J13" s="24" t="n">
        <v>7</v>
      </c>
      <c r="K13" s="0" t="n">
        <v>17408</v>
      </c>
      <c r="L13" s="23" t="s">
        <v>1694</v>
      </c>
      <c r="M13" s="0" t="n">
        <v>3</v>
      </c>
      <c r="N13" s="23" t="s">
        <v>93</v>
      </c>
      <c r="O13" s="0" t="n">
        <v>201</v>
      </c>
      <c r="P13" s="23" t="s">
        <v>94</v>
      </c>
      <c r="Q13" s="23" t="s">
        <v>187</v>
      </c>
      <c r="R13" s="23" t="n">
        <f aca="false">YEAR(A13)</f>
        <v>2026</v>
      </c>
      <c r="S13" s="23" t="n">
        <f aca="false">IF(R13=2026,1,0)</f>
        <v>1</v>
      </c>
      <c r="T13" s="23" t="n">
        <f aca="false">IF(OR(P13="Individual",P13="Committee",P13="Union/Association",P13="Aggregated Unitemized Receipts"),1,0)</f>
        <v>1</v>
      </c>
      <c r="U13" s="0" t="str">
        <f aca="false">UPPER(TRIM(E13))</f>
        <v>MA</v>
      </c>
      <c r="V13" s="23" t="n">
        <f aca="false">IF(U13="MA",1,0)</f>
        <v>1</v>
      </c>
      <c r="W13" s="23" t="n">
        <f aca="false">IF(OR(ISNUMBER(SEARCH("malden",G13)),ISNUMBER(SEARCH("malden",H13))),1,0)</f>
        <v>0</v>
      </c>
      <c r="X13" s="23" t="n">
        <f aca="false">IF(AND(TRIM(G13)="",TRIM(H13)=""),1,0)</f>
        <v>0</v>
      </c>
    </row>
    <row r="14" customFormat="false" ht="15" hidden="false" customHeight="false" outlineLevel="0" collapsed="false">
      <c r="A14" s="22" t="n">
        <v>46253</v>
      </c>
      <c r="B14" s="23" t="s">
        <v>1741</v>
      </c>
      <c r="C14" s="23" t="s">
        <v>1742</v>
      </c>
      <c r="D14" s="23" t="s">
        <v>1203</v>
      </c>
      <c r="E14" s="23" t="s">
        <v>99</v>
      </c>
      <c r="F14" s="23" t="s">
        <v>1743</v>
      </c>
      <c r="G14" s="23" t="s">
        <v>1076</v>
      </c>
      <c r="H14" s="23" t="s">
        <v>1744</v>
      </c>
      <c r="J14" s="24" t="n">
        <v>200</v>
      </c>
      <c r="K14" s="0" t="n">
        <v>17408</v>
      </c>
      <c r="L14" s="23" t="s">
        <v>1694</v>
      </c>
      <c r="M14" s="0" t="n">
        <v>3</v>
      </c>
      <c r="N14" s="23" t="s">
        <v>93</v>
      </c>
      <c r="O14" s="0" t="n">
        <v>201</v>
      </c>
      <c r="P14" s="23" t="s">
        <v>94</v>
      </c>
      <c r="Q14" s="23" t="s">
        <v>187</v>
      </c>
      <c r="R14" s="23" t="n">
        <f aca="false">YEAR(A14)</f>
        <v>2026</v>
      </c>
      <c r="S14" s="23" t="n">
        <f aca="false">IF(R14=2026,1,0)</f>
        <v>1</v>
      </c>
      <c r="T14" s="23" t="n">
        <f aca="false">IF(OR(P14="Individual",P14="Committee",P14="Union/Association",P14="Aggregated Unitemized Receipts"),1,0)</f>
        <v>1</v>
      </c>
      <c r="U14" s="0" t="str">
        <f aca="false">UPPER(TRIM(E14))</f>
        <v>MA</v>
      </c>
      <c r="V14" s="23" t="n">
        <f aca="false">IF(U14="MA",1,0)</f>
        <v>1</v>
      </c>
      <c r="W14" s="23" t="n">
        <f aca="false">IF(OR(ISNUMBER(SEARCH("malden",G14)),ISNUMBER(SEARCH("malden",H14))),1,0)</f>
        <v>0</v>
      </c>
      <c r="X14" s="23" t="n">
        <f aca="false">IF(AND(TRIM(G14)="",TRIM(H14)=""),1,0)</f>
        <v>0</v>
      </c>
    </row>
    <row r="15" customFormat="false" ht="15" hidden="false" customHeight="false" outlineLevel="0" collapsed="false">
      <c r="A15" s="22" t="n">
        <v>46253</v>
      </c>
      <c r="B15" s="23" t="s">
        <v>1745</v>
      </c>
      <c r="C15" s="23" t="s">
        <v>1746</v>
      </c>
      <c r="D15" s="23" t="s">
        <v>1747</v>
      </c>
      <c r="E15" s="23" t="s">
        <v>99</v>
      </c>
      <c r="F15" s="23" t="s">
        <v>1748</v>
      </c>
      <c r="G15" s="23" t="s">
        <v>454</v>
      </c>
      <c r="H15" s="23" t="s">
        <v>1749</v>
      </c>
      <c r="J15" s="24" t="n">
        <v>200</v>
      </c>
      <c r="K15" s="0" t="n">
        <v>17408</v>
      </c>
      <c r="L15" s="23" t="s">
        <v>1694</v>
      </c>
      <c r="M15" s="0" t="n">
        <v>3</v>
      </c>
      <c r="N15" s="23" t="s">
        <v>93</v>
      </c>
      <c r="O15" s="0" t="n">
        <v>201</v>
      </c>
      <c r="P15" s="23" t="s">
        <v>94</v>
      </c>
      <c r="Q15" s="23" t="s">
        <v>187</v>
      </c>
      <c r="R15" s="23" t="n">
        <f aca="false">YEAR(A15)</f>
        <v>2026</v>
      </c>
      <c r="S15" s="23" t="n">
        <f aca="false">IF(R15=2026,1,0)</f>
        <v>1</v>
      </c>
      <c r="T15" s="23" t="n">
        <f aca="false">IF(OR(P15="Individual",P15="Committee",P15="Union/Association",P15="Aggregated Unitemized Receipts"),1,0)</f>
        <v>1</v>
      </c>
      <c r="U15" s="0" t="str">
        <f aca="false">UPPER(TRIM(E15))</f>
        <v>MA</v>
      </c>
      <c r="V15" s="23" t="n">
        <f aca="false">IF(U15="MA",1,0)</f>
        <v>1</v>
      </c>
      <c r="W15" s="23" t="n">
        <f aca="false">IF(OR(ISNUMBER(SEARCH("malden",G15)),ISNUMBER(SEARCH("malden",H15))),1,0)</f>
        <v>0</v>
      </c>
      <c r="X15" s="23" t="n">
        <f aca="false">IF(AND(TRIM(G15)="",TRIM(H15)=""),1,0)</f>
        <v>0</v>
      </c>
    </row>
    <row r="16" customFormat="false" ht="15" hidden="false" customHeight="false" outlineLevel="0" collapsed="false">
      <c r="A16" s="22" t="n">
        <v>46253</v>
      </c>
      <c r="B16" s="23" t="s">
        <v>1750</v>
      </c>
      <c r="C16" s="23" t="s">
        <v>1751</v>
      </c>
      <c r="D16" s="23" t="s">
        <v>1752</v>
      </c>
      <c r="E16" s="23" t="s">
        <v>99</v>
      </c>
      <c r="F16" s="23" t="s">
        <v>320</v>
      </c>
      <c r="G16" s="23" t="s">
        <v>91</v>
      </c>
      <c r="H16" s="23" t="s">
        <v>91</v>
      </c>
      <c r="J16" s="24" t="n">
        <v>10</v>
      </c>
      <c r="K16" s="0" t="n">
        <v>17408</v>
      </c>
      <c r="L16" s="23" t="s">
        <v>1694</v>
      </c>
      <c r="M16" s="0" t="n">
        <v>3</v>
      </c>
      <c r="N16" s="23" t="s">
        <v>93</v>
      </c>
      <c r="O16" s="0" t="n">
        <v>201</v>
      </c>
      <c r="P16" s="23" t="s">
        <v>94</v>
      </c>
      <c r="Q16" s="23" t="s">
        <v>187</v>
      </c>
      <c r="R16" s="23" t="n">
        <f aca="false">YEAR(A16)</f>
        <v>2026</v>
      </c>
      <c r="S16" s="23" t="n">
        <f aca="false">IF(R16=2026,1,0)</f>
        <v>1</v>
      </c>
      <c r="T16" s="23" t="n">
        <f aca="false">IF(OR(P16="Individual",P16="Committee",P16="Union/Association",P16="Aggregated Unitemized Receipts"),1,0)</f>
        <v>1</v>
      </c>
      <c r="U16" s="0" t="str">
        <f aca="false">UPPER(TRIM(E16))</f>
        <v>MA</v>
      </c>
      <c r="V16" s="23" t="n">
        <f aca="false">IF(U16="MA",1,0)</f>
        <v>1</v>
      </c>
      <c r="W16" s="23" t="n">
        <f aca="false">IF(OR(ISNUMBER(SEARCH("malden",G16)),ISNUMBER(SEARCH("malden",H16))),1,0)</f>
        <v>0</v>
      </c>
      <c r="X16" s="23" t="n">
        <f aca="false">IF(AND(TRIM(G16)="",TRIM(H16)=""),1,0)</f>
        <v>0</v>
      </c>
    </row>
    <row r="17" customFormat="false" ht="15" hidden="false" customHeight="false" outlineLevel="0" collapsed="false">
      <c r="A17" s="22" t="n">
        <v>46253</v>
      </c>
      <c r="B17" s="23" t="s">
        <v>1753</v>
      </c>
      <c r="C17" s="23" t="s">
        <v>1754</v>
      </c>
      <c r="D17" s="23" t="s">
        <v>220</v>
      </c>
      <c r="E17" s="23" t="s">
        <v>99</v>
      </c>
      <c r="F17" s="23" t="s">
        <v>221</v>
      </c>
      <c r="G17" s="23" t="s">
        <v>174</v>
      </c>
      <c r="H17" s="23" t="s">
        <v>174</v>
      </c>
      <c r="J17" s="24" t="n">
        <v>50</v>
      </c>
      <c r="K17" s="0" t="n">
        <v>17408</v>
      </c>
      <c r="L17" s="23" t="s">
        <v>1694</v>
      </c>
      <c r="M17" s="0" t="n">
        <v>3</v>
      </c>
      <c r="N17" s="23" t="s">
        <v>93</v>
      </c>
      <c r="O17" s="0" t="n">
        <v>201</v>
      </c>
      <c r="P17" s="23" t="s">
        <v>94</v>
      </c>
      <c r="Q17" s="23" t="s">
        <v>187</v>
      </c>
      <c r="R17" s="23" t="n">
        <f aca="false">YEAR(A17)</f>
        <v>2026</v>
      </c>
      <c r="S17" s="23" t="n">
        <f aca="false">IF(R17=2026,1,0)</f>
        <v>1</v>
      </c>
      <c r="T17" s="23" t="n">
        <f aca="false">IF(OR(P17="Individual",P17="Committee",P17="Union/Association",P17="Aggregated Unitemized Receipts"),1,0)</f>
        <v>1</v>
      </c>
      <c r="U17" s="0" t="str">
        <f aca="false">UPPER(TRIM(E17))</f>
        <v>MA</v>
      </c>
      <c r="V17" s="23" t="n">
        <f aca="false">IF(U17="MA",1,0)</f>
        <v>1</v>
      </c>
      <c r="W17" s="23" t="n">
        <f aca="false">IF(OR(ISNUMBER(SEARCH("malden",G17)),ISNUMBER(SEARCH("malden",H17))),1,0)</f>
        <v>0</v>
      </c>
      <c r="X17" s="23" t="n">
        <f aca="false">IF(AND(TRIM(G17)="",TRIM(H17)=""),1,0)</f>
        <v>0</v>
      </c>
    </row>
    <row r="18" customFormat="false" ht="15" hidden="false" customHeight="false" outlineLevel="0" collapsed="false">
      <c r="A18" s="22" t="n">
        <v>46253</v>
      </c>
      <c r="B18" s="23" t="s">
        <v>1755</v>
      </c>
      <c r="C18" s="23" t="s">
        <v>1756</v>
      </c>
      <c r="D18" s="23" t="s">
        <v>319</v>
      </c>
      <c r="E18" s="23" t="s">
        <v>99</v>
      </c>
      <c r="F18" s="23" t="s">
        <v>320</v>
      </c>
      <c r="G18" s="23" t="s">
        <v>91</v>
      </c>
      <c r="H18" s="23" t="s">
        <v>91</v>
      </c>
      <c r="J18" s="24" t="n">
        <v>50</v>
      </c>
      <c r="K18" s="0" t="n">
        <v>17408</v>
      </c>
      <c r="L18" s="23" t="s">
        <v>1694</v>
      </c>
      <c r="M18" s="0" t="n">
        <v>3</v>
      </c>
      <c r="N18" s="23" t="s">
        <v>93</v>
      </c>
      <c r="O18" s="0" t="n">
        <v>201</v>
      </c>
      <c r="P18" s="23" t="s">
        <v>94</v>
      </c>
      <c r="Q18" s="23" t="s">
        <v>187</v>
      </c>
      <c r="R18" s="23" t="n">
        <f aca="false">YEAR(A18)</f>
        <v>2026</v>
      </c>
      <c r="S18" s="23" t="n">
        <f aca="false">IF(R18=2026,1,0)</f>
        <v>1</v>
      </c>
      <c r="T18" s="23" t="n">
        <f aca="false">IF(OR(P18="Individual",P18="Committee",P18="Union/Association",P18="Aggregated Unitemized Receipts"),1,0)</f>
        <v>1</v>
      </c>
      <c r="U18" s="0" t="str">
        <f aca="false">UPPER(TRIM(E18))</f>
        <v>MA</v>
      </c>
      <c r="V18" s="23" t="n">
        <f aca="false">IF(U18="MA",1,0)</f>
        <v>1</v>
      </c>
      <c r="W18" s="23" t="n">
        <f aca="false">IF(OR(ISNUMBER(SEARCH("malden",G18)),ISNUMBER(SEARCH("malden",H18))),1,0)</f>
        <v>0</v>
      </c>
      <c r="X18" s="23" t="n">
        <f aca="false">IF(AND(TRIM(G18)="",TRIM(H18)=""),1,0)</f>
        <v>0</v>
      </c>
    </row>
    <row r="19" customFormat="false" ht="15" hidden="false" customHeight="false" outlineLevel="0" collapsed="false">
      <c r="A19" s="22" t="n">
        <v>46253</v>
      </c>
      <c r="B19" s="23" t="s">
        <v>1757</v>
      </c>
      <c r="C19" s="23" t="s">
        <v>1758</v>
      </c>
      <c r="D19" s="23" t="s">
        <v>1759</v>
      </c>
      <c r="E19" s="23" t="s">
        <v>682</v>
      </c>
      <c r="F19" s="23" t="s">
        <v>1760</v>
      </c>
      <c r="G19" s="23" t="s">
        <v>91</v>
      </c>
      <c r="H19" s="23" t="s">
        <v>91</v>
      </c>
      <c r="J19" s="24" t="n">
        <v>250</v>
      </c>
      <c r="K19" s="0" t="n">
        <v>17408</v>
      </c>
      <c r="L19" s="23" t="s">
        <v>1694</v>
      </c>
      <c r="M19" s="0" t="n">
        <v>3</v>
      </c>
      <c r="N19" s="23" t="s">
        <v>93</v>
      </c>
      <c r="O19" s="0" t="n">
        <v>201</v>
      </c>
      <c r="P19" s="23" t="s">
        <v>94</v>
      </c>
      <c r="Q19" s="23" t="s">
        <v>187</v>
      </c>
      <c r="R19" s="23" t="n">
        <f aca="false">YEAR(A19)</f>
        <v>2026</v>
      </c>
      <c r="S19" s="23" t="n">
        <f aca="false">IF(R19=2026,1,0)</f>
        <v>1</v>
      </c>
      <c r="T19" s="23" t="n">
        <f aca="false">IF(OR(P19="Individual",P19="Committee",P19="Union/Association",P19="Aggregated Unitemized Receipts"),1,0)</f>
        <v>1</v>
      </c>
      <c r="U19" s="0" t="str">
        <f aca="false">UPPER(TRIM(E19))</f>
        <v>NH</v>
      </c>
      <c r="V19" s="23" t="n">
        <f aca="false">IF(U19="MA",1,0)</f>
        <v>0</v>
      </c>
      <c r="W19" s="23" t="n">
        <f aca="false">IF(OR(ISNUMBER(SEARCH("malden",G19)),ISNUMBER(SEARCH("malden",H19))),1,0)</f>
        <v>0</v>
      </c>
      <c r="X19" s="23" t="n">
        <f aca="false">IF(AND(TRIM(G19)="",TRIM(H19)=""),1,0)</f>
        <v>0</v>
      </c>
    </row>
    <row r="20" customFormat="false" ht="15" hidden="false" customHeight="false" outlineLevel="0" collapsed="false">
      <c r="A20" s="22" t="n">
        <v>46253</v>
      </c>
      <c r="B20" s="23" t="s">
        <v>1761</v>
      </c>
      <c r="C20" s="23" t="s">
        <v>1762</v>
      </c>
      <c r="D20" s="23" t="s">
        <v>1763</v>
      </c>
      <c r="E20" s="23" t="s">
        <v>99</v>
      </c>
      <c r="F20" s="23" t="s">
        <v>1764</v>
      </c>
      <c r="G20" s="23" t="s">
        <v>454</v>
      </c>
      <c r="H20" s="23" t="s">
        <v>1765</v>
      </c>
      <c r="J20" s="24" t="n">
        <v>200</v>
      </c>
      <c r="K20" s="0" t="n">
        <v>17408</v>
      </c>
      <c r="L20" s="23" t="s">
        <v>1694</v>
      </c>
      <c r="M20" s="0" t="n">
        <v>3</v>
      </c>
      <c r="N20" s="23" t="s">
        <v>93</v>
      </c>
      <c r="O20" s="0" t="n">
        <v>201</v>
      </c>
      <c r="P20" s="23" t="s">
        <v>94</v>
      </c>
      <c r="Q20" s="23" t="s">
        <v>187</v>
      </c>
      <c r="R20" s="23" t="n">
        <f aca="false">YEAR(A20)</f>
        <v>2026</v>
      </c>
      <c r="S20" s="23" t="n">
        <f aca="false">IF(R20=2026,1,0)</f>
        <v>1</v>
      </c>
      <c r="T20" s="23" t="n">
        <f aca="false">IF(OR(P20="Individual",P20="Committee",P20="Union/Association",P20="Aggregated Unitemized Receipts"),1,0)</f>
        <v>1</v>
      </c>
      <c r="U20" s="0" t="str">
        <f aca="false">UPPER(TRIM(E20))</f>
        <v>MA</v>
      </c>
      <c r="V20" s="23" t="n">
        <f aca="false">IF(U20="MA",1,0)</f>
        <v>1</v>
      </c>
      <c r="W20" s="23" t="n">
        <f aca="false">IF(OR(ISNUMBER(SEARCH("malden",G20)),ISNUMBER(SEARCH("malden",H20))),1,0)</f>
        <v>0</v>
      </c>
      <c r="X20" s="23" t="n">
        <f aca="false">IF(AND(TRIM(G20)="",TRIM(H20)=""),1,0)</f>
        <v>0</v>
      </c>
    </row>
    <row r="21" customFormat="false" ht="15" hidden="false" customHeight="false" outlineLevel="0" collapsed="false">
      <c r="A21" s="22" t="n">
        <v>46253</v>
      </c>
      <c r="B21" s="23" t="s">
        <v>1766</v>
      </c>
      <c r="C21" s="23" t="s">
        <v>1767</v>
      </c>
      <c r="D21" s="23" t="s">
        <v>450</v>
      </c>
      <c r="E21" s="23" t="s">
        <v>99</v>
      </c>
      <c r="F21" s="23" t="s">
        <v>1164</v>
      </c>
      <c r="G21" s="23" t="s">
        <v>1768</v>
      </c>
      <c r="H21" s="23" t="s">
        <v>1769</v>
      </c>
      <c r="J21" s="24" t="n">
        <v>200</v>
      </c>
      <c r="K21" s="0" t="n">
        <v>17408</v>
      </c>
      <c r="L21" s="23" t="s">
        <v>1694</v>
      </c>
      <c r="M21" s="0" t="n">
        <v>3</v>
      </c>
      <c r="N21" s="23" t="s">
        <v>93</v>
      </c>
      <c r="O21" s="0" t="n">
        <v>201</v>
      </c>
      <c r="P21" s="23" t="s">
        <v>94</v>
      </c>
      <c r="Q21" s="23" t="s">
        <v>187</v>
      </c>
      <c r="R21" s="23" t="n">
        <f aca="false">YEAR(A21)</f>
        <v>2026</v>
      </c>
      <c r="S21" s="23" t="n">
        <f aca="false">IF(R21=2026,1,0)</f>
        <v>1</v>
      </c>
      <c r="T21" s="23" t="n">
        <f aca="false">IF(OR(P21="Individual",P21="Committee",P21="Union/Association",P21="Aggregated Unitemized Receipts"),1,0)</f>
        <v>1</v>
      </c>
      <c r="U21" s="0" t="str">
        <f aca="false">UPPER(TRIM(E21))</f>
        <v>MA</v>
      </c>
      <c r="V21" s="23" t="n">
        <f aca="false">IF(U21="MA",1,0)</f>
        <v>1</v>
      </c>
      <c r="W21" s="23" t="n">
        <f aca="false">IF(OR(ISNUMBER(SEARCH("malden",G21)),ISNUMBER(SEARCH("malden",H21))),1,0)</f>
        <v>0</v>
      </c>
      <c r="X21" s="23" t="n">
        <f aca="false">IF(AND(TRIM(G21)="",TRIM(H21)=""),1,0)</f>
        <v>0</v>
      </c>
    </row>
    <row r="22" customFormat="false" ht="15" hidden="false" customHeight="false" outlineLevel="0" collapsed="false">
      <c r="A22" s="22" t="n">
        <v>46253</v>
      </c>
      <c r="B22" s="23" t="s">
        <v>1770</v>
      </c>
      <c r="C22" s="23" t="s">
        <v>1771</v>
      </c>
      <c r="D22" s="23" t="s">
        <v>1772</v>
      </c>
      <c r="E22" s="23" t="s">
        <v>99</v>
      </c>
      <c r="F22" s="23" t="s">
        <v>1773</v>
      </c>
      <c r="G22" s="23" t="s">
        <v>1774</v>
      </c>
      <c r="H22" s="23" t="s">
        <v>1775</v>
      </c>
      <c r="J22" s="24" t="n">
        <v>200</v>
      </c>
      <c r="K22" s="0" t="n">
        <v>17408</v>
      </c>
      <c r="L22" s="23" t="s">
        <v>1694</v>
      </c>
      <c r="M22" s="0" t="n">
        <v>3</v>
      </c>
      <c r="N22" s="23" t="s">
        <v>93</v>
      </c>
      <c r="O22" s="0" t="n">
        <v>201</v>
      </c>
      <c r="P22" s="23" t="s">
        <v>94</v>
      </c>
      <c r="Q22" s="23" t="s">
        <v>187</v>
      </c>
      <c r="R22" s="23" t="n">
        <f aca="false">YEAR(A22)</f>
        <v>2026</v>
      </c>
      <c r="S22" s="23" t="n">
        <f aca="false">IF(R22=2026,1,0)</f>
        <v>1</v>
      </c>
      <c r="T22" s="23" t="n">
        <f aca="false">IF(OR(P22="Individual",P22="Committee",P22="Union/Association",P22="Aggregated Unitemized Receipts"),1,0)</f>
        <v>1</v>
      </c>
      <c r="U22" s="0" t="str">
        <f aca="false">UPPER(TRIM(E22))</f>
        <v>MA</v>
      </c>
      <c r="V22" s="23" t="n">
        <f aca="false">IF(U22="MA",1,0)</f>
        <v>1</v>
      </c>
      <c r="W22" s="23" t="n">
        <f aca="false">IF(OR(ISNUMBER(SEARCH("malden",G22)),ISNUMBER(SEARCH("malden",H22))),1,0)</f>
        <v>0</v>
      </c>
      <c r="X22" s="23" t="n">
        <f aca="false">IF(AND(TRIM(G22)="",TRIM(H22)=""),1,0)</f>
        <v>0</v>
      </c>
    </row>
    <row r="23" customFormat="false" ht="15" hidden="false" customHeight="false" outlineLevel="0" collapsed="false">
      <c r="A23" s="22" t="n">
        <v>46253</v>
      </c>
      <c r="B23" s="23" t="s">
        <v>1776</v>
      </c>
      <c r="C23" s="23" t="s">
        <v>1777</v>
      </c>
      <c r="D23" s="23" t="s">
        <v>450</v>
      </c>
      <c r="E23" s="23" t="s">
        <v>99</v>
      </c>
      <c r="F23" s="23" t="s">
        <v>701</v>
      </c>
      <c r="G23" s="23" t="s">
        <v>1774</v>
      </c>
      <c r="H23" s="23" t="s">
        <v>1778</v>
      </c>
      <c r="J23" s="24" t="n">
        <v>100</v>
      </c>
      <c r="K23" s="0" t="n">
        <v>17408</v>
      </c>
      <c r="L23" s="23" t="s">
        <v>1694</v>
      </c>
      <c r="M23" s="0" t="n">
        <v>3</v>
      </c>
      <c r="N23" s="23" t="s">
        <v>93</v>
      </c>
      <c r="O23" s="0" t="n">
        <v>201</v>
      </c>
      <c r="P23" s="23" t="s">
        <v>94</v>
      </c>
      <c r="Q23" s="23" t="s">
        <v>187</v>
      </c>
      <c r="R23" s="23" t="n">
        <f aca="false">YEAR(A23)</f>
        <v>2026</v>
      </c>
      <c r="S23" s="23" t="n">
        <f aca="false">IF(R23=2026,1,0)</f>
        <v>1</v>
      </c>
      <c r="T23" s="23" t="n">
        <f aca="false">IF(OR(P23="Individual",P23="Committee",P23="Union/Association",P23="Aggregated Unitemized Receipts"),1,0)</f>
        <v>1</v>
      </c>
      <c r="U23" s="0" t="str">
        <f aca="false">UPPER(TRIM(E23))</f>
        <v>MA</v>
      </c>
      <c r="V23" s="23" t="n">
        <f aca="false">IF(U23="MA",1,0)</f>
        <v>1</v>
      </c>
      <c r="W23" s="23" t="n">
        <f aca="false">IF(OR(ISNUMBER(SEARCH("malden",G23)),ISNUMBER(SEARCH("malden",H23))),1,0)</f>
        <v>0</v>
      </c>
      <c r="X23" s="23" t="n">
        <f aca="false">IF(AND(TRIM(G23)="",TRIM(H23)=""),1,0)</f>
        <v>0</v>
      </c>
    </row>
    <row r="24" customFormat="false" ht="15" hidden="false" customHeight="false" outlineLevel="0" collapsed="false">
      <c r="A24" s="22" t="n">
        <v>46253</v>
      </c>
      <c r="B24" s="23" t="s">
        <v>1779</v>
      </c>
      <c r="C24" s="23" t="s">
        <v>1780</v>
      </c>
      <c r="D24" s="23" t="s">
        <v>413</v>
      </c>
      <c r="E24" s="23" t="s">
        <v>99</v>
      </c>
      <c r="F24" s="23" t="s">
        <v>503</v>
      </c>
      <c r="G24" s="23" t="s">
        <v>1781</v>
      </c>
      <c r="H24" s="23" t="s">
        <v>1782</v>
      </c>
      <c r="J24" s="24" t="n">
        <v>50</v>
      </c>
      <c r="K24" s="0" t="n">
        <v>17408</v>
      </c>
      <c r="L24" s="23" t="s">
        <v>1694</v>
      </c>
      <c r="M24" s="0" t="n">
        <v>3</v>
      </c>
      <c r="N24" s="23" t="s">
        <v>93</v>
      </c>
      <c r="O24" s="0" t="n">
        <v>201</v>
      </c>
      <c r="P24" s="23" t="s">
        <v>94</v>
      </c>
      <c r="Q24" s="23" t="s">
        <v>187</v>
      </c>
      <c r="R24" s="23" t="n">
        <f aca="false">YEAR(A24)</f>
        <v>2026</v>
      </c>
      <c r="S24" s="23" t="n">
        <f aca="false">IF(R24=2026,1,0)</f>
        <v>1</v>
      </c>
      <c r="T24" s="23" t="n">
        <f aca="false">IF(OR(P24="Individual",P24="Committee",P24="Union/Association",P24="Aggregated Unitemized Receipts"),1,0)</f>
        <v>1</v>
      </c>
      <c r="U24" s="0" t="str">
        <f aca="false">UPPER(TRIM(E24))</f>
        <v>MA</v>
      </c>
      <c r="V24" s="23" t="n">
        <f aca="false">IF(U24="MA",1,0)</f>
        <v>1</v>
      </c>
      <c r="W24" s="23" t="n">
        <f aca="false">IF(OR(ISNUMBER(SEARCH("malden",G24)),ISNUMBER(SEARCH("malden",H24))),1,0)</f>
        <v>0</v>
      </c>
      <c r="X24" s="23" t="n">
        <f aca="false">IF(AND(TRIM(G24)="",TRIM(H24)=""),1,0)</f>
        <v>0</v>
      </c>
    </row>
    <row r="25" customFormat="false" ht="15" hidden="false" customHeight="false" outlineLevel="0" collapsed="false">
      <c r="A25" s="22" t="n">
        <v>46253</v>
      </c>
      <c r="B25" s="23" t="s">
        <v>1783</v>
      </c>
      <c r="C25" s="23" t="s">
        <v>1784</v>
      </c>
      <c r="D25" s="23" t="s">
        <v>286</v>
      </c>
      <c r="E25" s="23" t="s">
        <v>99</v>
      </c>
      <c r="F25" s="23" t="s">
        <v>287</v>
      </c>
      <c r="G25" s="23" t="s">
        <v>1785</v>
      </c>
      <c r="H25" s="23" t="s">
        <v>1786</v>
      </c>
      <c r="J25" s="24" t="n">
        <v>200</v>
      </c>
      <c r="K25" s="0" t="n">
        <v>17408</v>
      </c>
      <c r="L25" s="23" t="s">
        <v>1694</v>
      </c>
      <c r="M25" s="0" t="n">
        <v>3</v>
      </c>
      <c r="N25" s="23" t="s">
        <v>93</v>
      </c>
      <c r="O25" s="0" t="n">
        <v>201</v>
      </c>
      <c r="P25" s="23" t="s">
        <v>94</v>
      </c>
      <c r="Q25" s="23" t="s">
        <v>187</v>
      </c>
      <c r="R25" s="23" t="n">
        <f aca="false">YEAR(A25)</f>
        <v>2026</v>
      </c>
      <c r="S25" s="23" t="n">
        <f aca="false">IF(R25=2026,1,0)</f>
        <v>1</v>
      </c>
      <c r="T25" s="23" t="n">
        <f aca="false">IF(OR(P25="Individual",P25="Committee",P25="Union/Association",P25="Aggregated Unitemized Receipts"),1,0)</f>
        <v>1</v>
      </c>
      <c r="U25" s="0" t="str">
        <f aca="false">UPPER(TRIM(E25))</f>
        <v>MA</v>
      </c>
      <c r="V25" s="23" t="n">
        <f aca="false">IF(U25="MA",1,0)</f>
        <v>1</v>
      </c>
      <c r="W25" s="23" t="n">
        <f aca="false">IF(OR(ISNUMBER(SEARCH("malden",G25)),ISNUMBER(SEARCH("malden",H25))),1,0)</f>
        <v>0</v>
      </c>
      <c r="X25" s="23" t="n">
        <f aca="false">IF(AND(TRIM(G25)="",TRIM(H25)=""),1,0)</f>
        <v>0</v>
      </c>
    </row>
    <row r="26" customFormat="false" ht="15" hidden="false" customHeight="false" outlineLevel="0" collapsed="false">
      <c r="A26" s="22" t="n">
        <v>46253</v>
      </c>
      <c r="B26" s="23" t="s">
        <v>1787</v>
      </c>
      <c r="C26" s="23" t="s">
        <v>1788</v>
      </c>
      <c r="D26" s="23" t="s">
        <v>1789</v>
      </c>
      <c r="E26" s="23" t="s">
        <v>99</v>
      </c>
      <c r="F26" s="23" t="s">
        <v>1790</v>
      </c>
      <c r="G26" s="23" t="s">
        <v>415</v>
      </c>
      <c r="H26" s="23" t="s">
        <v>1791</v>
      </c>
      <c r="J26" s="24" t="n">
        <v>100</v>
      </c>
      <c r="K26" s="0" t="n">
        <v>17408</v>
      </c>
      <c r="L26" s="23" t="s">
        <v>1694</v>
      </c>
      <c r="M26" s="0" t="n">
        <v>3</v>
      </c>
      <c r="N26" s="23" t="s">
        <v>93</v>
      </c>
      <c r="O26" s="0" t="n">
        <v>201</v>
      </c>
      <c r="P26" s="23" t="s">
        <v>94</v>
      </c>
      <c r="Q26" s="23" t="s">
        <v>187</v>
      </c>
      <c r="R26" s="23" t="n">
        <f aca="false">YEAR(A26)</f>
        <v>2026</v>
      </c>
      <c r="S26" s="23" t="n">
        <f aca="false">IF(R26=2026,1,0)</f>
        <v>1</v>
      </c>
      <c r="T26" s="23" t="n">
        <f aca="false">IF(OR(P26="Individual",P26="Committee",P26="Union/Association",P26="Aggregated Unitemized Receipts"),1,0)</f>
        <v>1</v>
      </c>
      <c r="U26" s="0" t="str">
        <f aca="false">UPPER(TRIM(E26))</f>
        <v>MA</v>
      </c>
      <c r="V26" s="23" t="n">
        <f aca="false">IF(U26="MA",1,0)</f>
        <v>1</v>
      </c>
      <c r="W26" s="23" t="n">
        <f aca="false">IF(OR(ISNUMBER(SEARCH("malden",G26)),ISNUMBER(SEARCH("malden",H26))),1,0)</f>
        <v>0</v>
      </c>
      <c r="X26" s="23" t="n">
        <f aca="false">IF(AND(TRIM(G26)="",TRIM(H26)=""),1,0)</f>
        <v>0</v>
      </c>
    </row>
    <row r="27" customFormat="false" ht="15" hidden="false" customHeight="false" outlineLevel="0" collapsed="false">
      <c r="A27" s="22" t="n">
        <v>46253</v>
      </c>
      <c r="B27" s="23" t="s">
        <v>1792</v>
      </c>
      <c r="C27" s="23" t="s">
        <v>1793</v>
      </c>
      <c r="D27" s="23" t="s">
        <v>1794</v>
      </c>
      <c r="E27" s="23" t="s">
        <v>99</v>
      </c>
      <c r="F27" s="23" t="s">
        <v>1795</v>
      </c>
      <c r="G27" s="23" t="s">
        <v>1774</v>
      </c>
      <c r="H27" s="23" t="s">
        <v>1796</v>
      </c>
      <c r="J27" s="24" t="n">
        <v>200</v>
      </c>
      <c r="K27" s="0" t="n">
        <v>17408</v>
      </c>
      <c r="L27" s="23" t="s">
        <v>1694</v>
      </c>
      <c r="M27" s="0" t="n">
        <v>3</v>
      </c>
      <c r="N27" s="23" t="s">
        <v>93</v>
      </c>
      <c r="O27" s="0" t="n">
        <v>201</v>
      </c>
      <c r="P27" s="23" t="s">
        <v>94</v>
      </c>
      <c r="Q27" s="23" t="s">
        <v>187</v>
      </c>
      <c r="R27" s="23" t="n">
        <f aca="false">YEAR(A27)</f>
        <v>2026</v>
      </c>
      <c r="S27" s="23" t="n">
        <f aca="false">IF(R27=2026,1,0)</f>
        <v>1</v>
      </c>
      <c r="T27" s="23" t="n">
        <f aca="false">IF(OR(P27="Individual",P27="Committee",P27="Union/Association",P27="Aggregated Unitemized Receipts"),1,0)</f>
        <v>1</v>
      </c>
      <c r="U27" s="0" t="str">
        <f aca="false">UPPER(TRIM(E27))</f>
        <v>MA</v>
      </c>
      <c r="V27" s="23" t="n">
        <f aca="false">IF(U27="MA",1,0)</f>
        <v>1</v>
      </c>
      <c r="W27" s="23" t="n">
        <f aca="false">IF(OR(ISNUMBER(SEARCH("malden",G27)),ISNUMBER(SEARCH("malden",H27))),1,0)</f>
        <v>0</v>
      </c>
      <c r="X27" s="23" t="n">
        <f aca="false">IF(AND(TRIM(G27)="",TRIM(H27)=""),1,0)</f>
        <v>0</v>
      </c>
    </row>
    <row r="28" customFormat="false" ht="15" hidden="false" customHeight="false" outlineLevel="0" collapsed="false">
      <c r="A28" s="22" t="n">
        <v>46246</v>
      </c>
      <c r="B28" s="23" t="s">
        <v>1797</v>
      </c>
      <c r="C28" s="23" t="s">
        <v>1798</v>
      </c>
      <c r="D28" s="23" t="s">
        <v>607</v>
      </c>
      <c r="E28" s="23" t="s">
        <v>99</v>
      </c>
      <c r="F28" s="23" t="s">
        <v>1743</v>
      </c>
      <c r="G28" s="23" t="s">
        <v>91</v>
      </c>
      <c r="H28" s="23" t="s">
        <v>91</v>
      </c>
      <c r="J28" s="24" t="n">
        <v>25</v>
      </c>
      <c r="K28" s="0" t="n">
        <v>17408</v>
      </c>
      <c r="L28" s="23" t="s">
        <v>1694</v>
      </c>
      <c r="M28" s="0" t="n">
        <v>3</v>
      </c>
      <c r="N28" s="23" t="s">
        <v>93</v>
      </c>
      <c r="O28" s="0" t="n">
        <v>201</v>
      </c>
      <c r="P28" s="23" t="s">
        <v>94</v>
      </c>
      <c r="Q28" s="23" t="s">
        <v>1799</v>
      </c>
      <c r="R28" s="23" t="n">
        <f aca="false">YEAR(A28)</f>
        <v>2026</v>
      </c>
      <c r="S28" s="23" t="n">
        <f aca="false">IF(R28=2026,1,0)</f>
        <v>1</v>
      </c>
      <c r="T28" s="23" t="n">
        <f aca="false">IF(OR(P28="Individual",P28="Committee",P28="Union/Association",P28="Aggregated Unitemized Receipts"),1,0)</f>
        <v>1</v>
      </c>
      <c r="U28" s="0" t="str">
        <f aca="false">UPPER(TRIM(E28))</f>
        <v>MA</v>
      </c>
      <c r="V28" s="23" t="n">
        <f aca="false">IF(U28="MA",1,0)</f>
        <v>1</v>
      </c>
      <c r="W28" s="23" t="n">
        <f aca="false">IF(OR(ISNUMBER(SEARCH("malden",G28)),ISNUMBER(SEARCH("malden",H28))),1,0)</f>
        <v>0</v>
      </c>
      <c r="X28" s="23" t="n">
        <f aca="false">IF(AND(TRIM(G28)="",TRIM(H28)=""),1,0)</f>
        <v>0</v>
      </c>
    </row>
    <row r="29" customFormat="false" ht="15" hidden="false" customHeight="false" outlineLevel="0" collapsed="false">
      <c r="A29" s="22" t="n">
        <v>46246</v>
      </c>
      <c r="B29" s="23" t="s">
        <v>1800</v>
      </c>
      <c r="C29" s="23" t="s">
        <v>1801</v>
      </c>
      <c r="D29" s="23" t="s">
        <v>607</v>
      </c>
      <c r="E29" s="23" t="s">
        <v>99</v>
      </c>
      <c r="F29" s="23" t="s">
        <v>608</v>
      </c>
      <c r="G29" s="23" t="s">
        <v>1802</v>
      </c>
      <c r="H29" s="23" t="s">
        <v>1803</v>
      </c>
      <c r="J29" s="24" t="n">
        <v>100</v>
      </c>
      <c r="K29" s="0" t="n">
        <v>17408</v>
      </c>
      <c r="L29" s="23" t="s">
        <v>1694</v>
      </c>
      <c r="M29" s="0" t="n">
        <v>3</v>
      </c>
      <c r="N29" s="23" t="s">
        <v>93</v>
      </c>
      <c r="O29" s="0" t="n">
        <v>201</v>
      </c>
      <c r="P29" s="23" t="s">
        <v>94</v>
      </c>
      <c r="Q29" s="23" t="s">
        <v>1799</v>
      </c>
      <c r="R29" s="23" t="n">
        <f aca="false">YEAR(A29)</f>
        <v>2026</v>
      </c>
      <c r="S29" s="23" t="n">
        <f aca="false">IF(R29=2026,1,0)</f>
        <v>1</v>
      </c>
      <c r="T29" s="23" t="n">
        <f aca="false">IF(OR(P29="Individual",P29="Committee",P29="Union/Association",P29="Aggregated Unitemized Receipts"),1,0)</f>
        <v>1</v>
      </c>
      <c r="U29" s="0" t="str">
        <f aca="false">UPPER(TRIM(E29))</f>
        <v>MA</v>
      </c>
      <c r="V29" s="23" t="n">
        <f aca="false">IF(U29="MA",1,0)</f>
        <v>1</v>
      </c>
      <c r="W29" s="23" t="n">
        <f aca="false">IF(OR(ISNUMBER(SEARCH("malden",G29)),ISNUMBER(SEARCH("malden",H29))),1,0)</f>
        <v>0</v>
      </c>
      <c r="X29" s="23" t="n">
        <f aca="false">IF(AND(TRIM(G29)="",TRIM(H29)=""),1,0)</f>
        <v>0</v>
      </c>
    </row>
    <row r="30" customFormat="false" ht="15" hidden="false" customHeight="false" outlineLevel="0" collapsed="false">
      <c r="A30" s="22" t="n">
        <v>46246</v>
      </c>
      <c r="B30" s="23" t="s">
        <v>1804</v>
      </c>
      <c r="C30" s="23" t="s">
        <v>1805</v>
      </c>
      <c r="D30" s="23" t="s">
        <v>607</v>
      </c>
      <c r="E30" s="23" t="s">
        <v>99</v>
      </c>
      <c r="F30" s="23" t="s">
        <v>608</v>
      </c>
      <c r="G30" s="23" t="s">
        <v>1806</v>
      </c>
      <c r="H30" s="23" t="s">
        <v>1807</v>
      </c>
      <c r="J30" s="24" t="n">
        <v>100</v>
      </c>
      <c r="K30" s="0" t="n">
        <v>17408</v>
      </c>
      <c r="L30" s="23" t="s">
        <v>1694</v>
      </c>
      <c r="M30" s="0" t="n">
        <v>3</v>
      </c>
      <c r="N30" s="23" t="s">
        <v>93</v>
      </c>
      <c r="O30" s="0" t="n">
        <v>201</v>
      </c>
      <c r="P30" s="23" t="s">
        <v>94</v>
      </c>
      <c r="Q30" s="23" t="s">
        <v>1799</v>
      </c>
      <c r="R30" s="23" t="n">
        <f aca="false">YEAR(A30)</f>
        <v>2026</v>
      </c>
      <c r="S30" s="23" t="n">
        <f aca="false">IF(R30=2026,1,0)</f>
        <v>1</v>
      </c>
      <c r="T30" s="23" t="n">
        <f aca="false">IF(OR(P30="Individual",P30="Committee",P30="Union/Association",P30="Aggregated Unitemized Receipts"),1,0)</f>
        <v>1</v>
      </c>
      <c r="U30" s="0" t="str">
        <f aca="false">UPPER(TRIM(E30))</f>
        <v>MA</v>
      </c>
      <c r="V30" s="23" t="n">
        <f aca="false">IF(U30="MA",1,0)</f>
        <v>1</v>
      </c>
      <c r="W30" s="23" t="n">
        <f aca="false">IF(OR(ISNUMBER(SEARCH("malden",G30)),ISNUMBER(SEARCH("malden",H30))),1,0)</f>
        <v>0</v>
      </c>
      <c r="X30" s="23" t="n">
        <f aca="false">IF(AND(TRIM(G30)="",TRIM(H30)=""),1,0)</f>
        <v>0</v>
      </c>
    </row>
    <row r="31" customFormat="false" ht="15" hidden="false" customHeight="false" outlineLevel="0" collapsed="false">
      <c r="A31" s="22" t="n">
        <v>46246</v>
      </c>
      <c r="B31" s="23" t="s">
        <v>1808</v>
      </c>
      <c r="C31" s="23" t="s">
        <v>1809</v>
      </c>
      <c r="D31" s="23" t="s">
        <v>450</v>
      </c>
      <c r="E31" s="23" t="s">
        <v>99</v>
      </c>
      <c r="F31" s="23" t="s">
        <v>1810</v>
      </c>
      <c r="G31" s="23" t="s">
        <v>1811</v>
      </c>
      <c r="H31" s="23" t="s">
        <v>1812</v>
      </c>
      <c r="J31" s="24" t="n">
        <v>150</v>
      </c>
      <c r="K31" s="0" t="n">
        <v>17408</v>
      </c>
      <c r="L31" s="23" t="s">
        <v>1694</v>
      </c>
      <c r="M31" s="0" t="n">
        <v>3</v>
      </c>
      <c r="N31" s="23" t="s">
        <v>93</v>
      </c>
      <c r="O31" s="0" t="n">
        <v>201</v>
      </c>
      <c r="P31" s="23" t="s">
        <v>94</v>
      </c>
      <c r="Q31" s="23" t="s">
        <v>1799</v>
      </c>
      <c r="R31" s="23" t="n">
        <f aca="false">YEAR(A31)</f>
        <v>2026</v>
      </c>
      <c r="S31" s="23" t="n">
        <f aca="false">IF(R31=2026,1,0)</f>
        <v>1</v>
      </c>
      <c r="T31" s="23" t="n">
        <f aca="false">IF(OR(P31="Individual",P31="Committee",P31="Union/Association",P31="Aggregated Unitemized Receipts"),1,0)</f>
        <v>1</v>
      </c>
      <c r="U31" s="0" t="str">
        <f aca="false">UPPER(TRIM(E31))</f>
        <v>MA</v>
      </c>
      <c r="V31" s="23" t="n">
        <f aca="false">IF(U31="MA",1,0)</f>
        <v>1</v>
      </c>
      <c r="W31" s="23" t="n">
        <f aca="false">IF(OR(ISNUMBER(SEARCH("malden",G31)),ISNUMBER(SEARCH("malden",H31))),1,0)</f>
        <v>0</v>
      </c>
      <c r="X31" s="23" t="n">
        <f aca="false">IF(AND(TRIM(G31)="",TRIM(H31)=""),1,0)</f>
        <v>0</v>
      </c>
    </row>
    <row r="32" customFormat="false" ht="15" hidden="false" customHeight="false" outlineLevel="0" collapsed="false">
      <c r="A32" s="22" t="n">
        <v>46246</v>
      </c>
      <c r="B32" s="23" t="s">
        <v>1813</v>
      </c>
      <c r="C32" s="23" t="s">
        <v>1814</v>
      </c>
      <c r="D32" s="23" t="s">
        <v>314</v>
      </c>
      <c r="E32" s="23" t="s">
        <v>99</v>
      </c>
      <c r="F32" s="23" t="s">
        <v>315</v>
      </c>
      <c r="G32" s="23" t="s">
        <v>91</v>
      </c>
      <c r="H32" s="23" t="s">
        <v>91</v>
      </c>
      <c r="J32" s="24" t="n">
        <v>5</v>
      </c>
      <c r="K32" s="0" t="n">
        <v>17408</v>
      </c>
      <c r="L32" s="23" t="s">
        <v>1694</v>
      </c>
      <c r="M32" s="0" t="n">
        <v>3</v>
      </c>
      <c r="N32" s="23" t="s">
        <v>93</v>
      </c>
      <c r="O32" s="0" t="n">
        <v>201</v>
      </c>
      <c r="P32" s="23" t="s">
        <v>94</v>
      </c>
      <c r="Q32" s="23" t="s">
        <v>1799</v>
      </c>
      <c r="R32" s="23" t="n">
        <f aca="false">YEAR(A32)</f>
        <v>2026</v>
      </c>
      <c r="S32" s="23" t="n">
        <f aca="false">IF(R32=2026,1,0)</f>
        <v>1</v>
      </c>
      <c r="T32" s="23" t="n">
        <f aca="false">IF(OR(P32="Individual",P32="Committee",P32="Union/Association",P32="Aggregated Unitemized Receipts"),1,0)</f>
        <v>1</v>
      </c>
      <c r="U32" s="0" t="str">
        <f aca="false">UPPER(TRIM(E32))</f>
        <v>MA</v>
      </c>
      <c r="V32" s="23" t="n">
        <f aca="false">IF(U32="MA",1,0)</f>
        <v>1</v>
      </c>
      <c r="W32" s="23" t="n">
        <f aca="false">IF(OR(ISNUMBER(SEARCH("malden",G32)),ISNUMBER(SEARCH("malden",H32))),1,0)</f>
        <v>0</v>
      </c>
      <c r="X32" s="23" t="n">
        <f aca="false">IF(AND(TRIM(G32)="",TRIM(H32)=""),1,0)</f>
        <v>0</v>
      </c>
    </row>
    <row r="33" customFormat="false" ht="15" hidden="false" customHeight="false" outlineLevel="0" collapsed="false">
      <c r="A33" s="22" t="n">
        <v>46246</v>
      </c>
      <c r="B33" s="23" t="s">
        <v>1815</v>
      </c>
      <c r="C33" s="23" t="s">
        <v>1816</v>
      </c>
      <c r="D33" s="23" t="s">
        <v>607</v>
      </c>
      <c r="E33" s="23" t="s">
        <v>99</v>
      </c>
      <c r="F33" s="23" t="s">
        <v>608</v>
      </c>
      <c r="G33" s="23" t="s">
        <v>1817</v>
      </c>
      <c r="H33" s="23" t="s">
        <v>1818</v>
      </c>
      <c r="J33" s="24" t="n">
        <v>30</v>
      </c>
      <c r="K33" s="0" t="n">
        <v>17408</v>
      </c>
      <c r="L33" s="23" t="s">
        <v>1694</v>
      </c>
      <c r="M33" s="0" t="n">
        <v>3</v>
      </c>
      <c r="N33" s="23" t="s">
        <v>93</v>
      </c>
      <c r="O33" s="0" t="n">
        <v>201</v>
      </c>
      <c r="P33" s="23" t="s">
        <v>94</v>
      </c>
      <c r="Q33" s="23" t="s">
        <v>1799</v>
      </c>
      <c r="R33" s="23" t="n">
        <f aca="false">YEAR(A33)</f>
        <v>2026</v>
      </c>
      <c r="S33" s="23" t="n">
        <f aca="false">IF(R33=2026,1,0)</f>
        <v>1</v>
      </c>
      <c r="T33" s="23" t="n">
        <f aca="false">IF(OR(P33="Individual",P33="Committee",P33="Union/Association",P33="Aggregated Unitemized Receipts"),1,0)</f>
        <v>1</v>
      </c>
      <c r="U33" s="0" t="str">
        <f aca="false">UPPER(TRIM(E33))</f>
        <v>MA</v>
      </c>
      <c r="V33" s="23" t="n">
        <f aca="false">IF(U33="MA",1,0)</f>
        <v>1</v>
      </c>
      <c r="W33" s="23" t="n">
        <f aca="false">IF(OR(ISNUMBER(SEARCH("malden",G33)),ISNUMBER(SEARCH("malden",H33))),1,0)</f>
        <v>0</v>
      </c>
      <c r="X33" s="23" t="n">
        <f aca="false">IF(AND(TRIM(G33)="",TRIM(H33)=""),1,0)</f>
        <v>0</v>
      </c>
    </row>
    <row r="34" customFormat="false" ht="15" hidden="false" customHeight="false" outlineLevel="0" collapsed="false">
      <c r="A34" s="22" t="n">
        <v>46246</v>
      </c>
      <c r="B34" s="23" t="s">
        <v>1819</v>
      </c>
      <c r="C34" s="23" t="s">
        <v>1820</v>
      </c>
      <c r="D34" s="23" t="s">
        <v>314</v>
      </c>
      <c r="E34" s="23" t="s">
        <v>99</v>
      </c>
      <c r="F34" s="23" t="s">
        <v>315</v>
      </c>
      <c r="G34" s="23" t="s">
        <v>454</v>
      </c>
      <c r="H34" s="23" t="s">
        <v>1821</v>
      </c>
      <c r="J34" s="24" t="n">
        <v>100</v>
      </c>
      <c r="K34" s="0" t="n">
        <v>17408</v>
      </c>
      <c r="L34" s="23" t="s">
        <v>1694</v>
      </c>
      <c r="M34" s="0" t="n">
        <v>3</v>
      </c>
      <c r="N34" s="23" t="s">
        <v>93</v>
      </c>
      <c r="O34" s="0" t="n">
        <v>201</v>
      </c>
      <c r="P34" s="23" t="s">
        <v>94</v>
      </c>
      <c r="Q34" s="23" t="s">
        <v>1799</v>
      </c>
      <c r="R34" s="23" t="n">
        <f aca="false">YEAR(A34)</f>
        <v>2026</v>
      </c>
      <c r="S34" s="23" t="n">
        <f aca="false">IF(R34=2026,1,0)</f>
        <v>1</v>
      </c>
      <c r="T34" s="23" t="n">
        <f aca="false">IF(OR(P34="Individual",P34="Committee",P34="Union/Association",P34="Aggregated Unitemized Receipts"),1,0)</f>
        <v>1</v>
      </c>
      <c r="U34" s="0" t="str">
        <f aca="false">UPPER(TRIM(E34))</f>
        <v>MA</v>
      </c>
      <c r="V34" s="23" t="n">
        <f aca="false">IF(U34="MA",1,0)</f>
        <v>1</v>
      </c>
      <c r="W34" s="23" t="n">
        <f aca="false">IF(OR(ISNUMBER(SEARCH("malden",G34)),ISNUMBER(SEARCH("malden",H34))),1,0)</f>
        <v>0</v>
      </c>
      <c r="X34" s="23" t="n">
        <f aca="false">IF(AND(TRIM(G34)="",TRIM(H34)=""),1,0)</f>
        <v>0</v>
      </c>
    </row>
    <row r="35" customFormat="false" ht="15" hidden="false" customHeight="false" outlineLevel="0" collapsed="false">
      <c r="A35" s="22" t="n">
        <v>46246</v>
      </c>
      <c r="B35" s="23" t="s">
        <v>1822</v>
      </c>
      <c r="C35" s="23" t="s">
        <v>1823</v>
      </c>
      <c r="D35" s="23" t="s">
        <v>319</v>
      </c>
      <c r="E35" s="23" t="s">
        <v>99</v>
      </c>
      <c r="F35" s="23" t="s">
        <v>320</v>
      </c>
      <c r="G35" s="23" t="s">
        <v>91</v>
      </c>
      <c r="H35" s="23" t="s">
        <v>91</v>
      </c>
      <c r="J35" s="24" t="n">
        <v>25</v>
      </c>
      <c r="K35" s="0" t="n">
        <v>17408</v>
      </c>
      <c r="L35" s="23" t="s">
        <v>1694</v>
      </c>
      <c r="M35" s="0" t="n">
        <v>3</v>
      </c>
      <c r="N35" s="23" t="s">
        <v>93</v>
      </c>
      <c r="O35" s="0" t="n">
        <v>201</v>
      </c>
      <c r="P35" s="23" t="s">
        <v>94</v>
      </c>
      <c r="Q35" s="23" t="s">
        <v>1799</v>
      </c>
      <c r="R35" s="23" t="n">
        <f aca="false">YEAR(A35)</f>
        <v>2026</v>
      </c>
      <c r="S35" s="23" t="n">
        <f aca="false">IF(R35=2026,1,0)</f>
        <v>1</v>
      </c>
      <c r="T35" s="23" t="n">
        <f aca="false">IF(OR(P35="Individual",P35="Committee",P35="Union/Association",P35="Aggregated Unitemized Receipts"),1,0)</f>
        <v>1</v>
      </c>
      <c r="U35" s="0" t="str">
        <f aca="false">UPPER(TRIM(E35))</f>
        <v>MA</v>
      </c>
      <c r="V35" s="23" t="n">
        <f aca="false">IF(U35="MA",1,0)</f>
        <v>1</v>
      </c>
      <c r="W35" s="23" t="n">
        <f aca="false">IF(OR(ISNUMBER(SEARCH("malden",G35)),ISNUMBER(SEARCH("malden",H35))),1,0)</f>
        <v>0</v>
      </c>
      <c r="X35" s="23" t="n">
        <f aca="false">IF(AND(TRIM(G35)="",TRIM(H35)=""),1,0)</f>
        <v>0</v>
      </c>
    </row>
    <row r="36" customFormat="false" ht="15" hidden="false" customHeight="false" outlineLevel="0" collapsed="false">
      <c r="A36" s="22" t="n">
        <v>46246</v>
      </c>
      <c r="B36" s="23" t="s">
        <v>1824</v>
      </c>
      <c r="C36" s="23" t="s">
        <v>1825</v>
      </c>
      <c r="D36" s="23" t="s">
        <v>607</v>
      </c>
      <c r="E36" s="23" t="s">
        <v>99</v>
      </c>
      <c r="F36" s="23" t="s">
        <v>608</v>
      </c>
      <c r="G36" s="23" t="s">
        <v>1826</v>
      </c>
      <c r="H36" s="23" t="s">
        <v>1827</v>
      </c>
      <c r="J36" s="24" t="n">
        <v>150</v>
      </c>
      <c r="K36" s="0" t="n">
        <v>17408</v>
      </c>
      <c r="L36" s="23" t="s">
        <v>1694</v>
      </c>
      <c r="M36" s="0" t="n">
        <v>3</v>
      </c>
      <c r="N36" s="23" t="s">
        <v>93</v>
      </c>
      <c r="O36" s="0" t="n">
        <v>201</v>
      </c>
      <c r="P36" s="23" t="s">
        <v>94</v>
      </c>
      <c r="Q36" s="23" t="s">
        <v>1799</v>
      </c>
      <c r="R36" s="23" t="n">
        <f aca="false">YEAR(A36)</f>
        <v>2026</v>
      </c>
      <c r="S36" s="23" t="n">
        <f aca="false">IF(R36=2026,1,0)</f>
        <v>1</v>
      </c>
      <c r="T36" s="23" t="n">
        <f aca="false">IF(OR(P36="Individual",P36="Committee",P36="Union/Association",P36="Aggregated Unitemized Receipts"),1,0)</f>
        <v>1</v>
      </c>
      <c r="U36" s="0" t="str">
        <f aca="false">UPPER(TRIM(E36))</f>
        <v>MA</v>
      </c>
      <c r="V36" s="23" t="n">
        <f aca="false">IF(U36="MA",1,0)</f>
        <v>1</v>
      </c>
      <c r="W36" s="23" t="n">
        <f aca="false">IF(OR(ISNUMBER(SEARCH("malden",G36)),ISNUMBER(SEARCH("malden",H36))),1,0)</f>
        <v>0</v>
      </c>
      <c r="X36" s="23" t="n">
        <f aca="false">IF(AND(TRIM(G36)="",TRIM(H36)=""),1,0)</f>
        <v>0</v>
      </c>
    </row>
    <row r="37" customFormat="false" ht="15" hidden="false" customHeight="false" outlineLevel="0" collapsed="false">
      <c r="A37" s="22" t="n">
        <v>46246</v>
      </c>
      <c r="B37" s="23" t="s">
        <v>1828</v>
      </c>
      <c r="C37" s="23" t="s">
        <v>1829</v>
      </c>
      <c r="D37" s="23" t="s">
        <v>607</v>
      </c>
      <c r="E37" s="23" t="s">
        <v>99</v>
      </c>
      <c r="F37" s="23" t="s">
        <v>608</v>
      </c>
      <c r="G37" s="23" t="s">
        <v>1830</v>
      </c>
      <c r="H37" s="23" t="s">
        <v>155</v>
      </c>
      <c r="J37" s="24" t="n">
        <v>100</v>
      </c>
      <c r="K37" s="0" t="n">
        <v>17408</v>
      </c>
      <c r="L37" s="23" t="s">
        <v>1694</v>
      </c>
      <c r="M37" s="0" t="n">
        <v>3</v>
      </c>
      <c r="N37" s="23" t="s">
        <v>93</v>
      </c>
      <c r="O37" s="0" t="n">
        <v>201</v>
      </c>
      <c r="P37" s="23" t="s">
        <v>94</v>
      </c>
      <c r="Q37" s="23" t="s">
        <v>1799</v>
      </c>
      <c r="R37" s="23" t="n">
        <f aca="false">YEAR(A37)</f>
        <v>2026</v>
      </c>
      <c r="S37" s="23" t="n">
        <f aca="false">IF(R37=2026,1,0)</f>
        <v>1</v>
      </c>
      <c r="T37" s="23" t="n">
        <f aca="false">IF(OR(P37="Individual",P37="Committee",P37="Union/Association",P37="Aggregated Unitemized Receipts"),1,0)</f>
        <v>1</v>
      </c>
      <c r="U37" s="0" t="str">
        <f aca="false">UPPER(TRIM(E37))</f>
        <v>MA</v>
      </c>
      <c r="V37" s="23" t="n">
        <f aca="false">IF(U37="MA",1,0)</f>
        <v>1</v>
      </c>
      <c r="W37" s="23" t="n">
        <f aca="false">IF(OR(ISNUMBER(SEARCH("malden",G37)),ISNUMBER(SEARCH("malden",H37))),1,0)</f>
        <v>0</v>
      </c>
      <c r="X37" s="23" t="n">
        <f aca="false">IF(AND(TRIM(G37)="",TRIM(H37)=""),1,0)</f>
        <v>0</v>
      </c>
    </row>
    <row r="38" customFormat="false" ht="15" hidden="false" customHeight="false" outlineLevel="0" collapsed="false">
      <c r="A38" s="22" t="n">
        <v>46246</v>
      </c>
      <c r="B38" s="23" t="s">
        <v>1831</v>
      </c>
      <c r="C38" s="23" t="s">
        <v>1832</v>
      </c>
      <c r="D38" s="23" t="s">
        <v>607</v>
      </c>
      <c r="E38" s="23" t="s">
        <v>99</v>
      </c>
      <c r="F38" s="23" t="s">
        <v>608</v>
      </c>
      <c r="G38" s="23" t="s">
        <v>91</v>
      </c>
      <c r="H38" s="23" t="s">
        <v>91</v>
      </c>
      <c r="J38" s="24" t="n">
        <v>15</v>
      </c>
      <c r="K38" s="0" t="n">
        <v>17408</v>
      </c>
      <c r="L38" s="23" t="s">
        <v>1694</v>
      </c>
      <c r="M38" s="0" t="n">
        <v>3</v>
      </c>
      <c r="N38" s="23" t="s">
        <v>93</v>
      </c>
      <c r="O38" s="0" t="n">
        <v>201</v>
      </c>
      <c r="P38" s="23" t="s">
        <v>94</v>
      </c>
      <c r="Q38" s="23" t="s">
        <v>1799</v>
      </c>
      <c r="R38" s="23" t="n">
        <f aca="false">YEAR(A38)</f>
        <v>2026</v>
      </c>
      <c r="S38" s="23" t="n">
        <f aca="false">IF(R38=2026,1,0)</f>
        <v>1</v>
      </c>
      <c r="T38" s="23" t="n">
        <f aca="false">IF(OR(P38="Individual",P38="Committee",P38="Union/Association",P38="Aggregated Unitemized Receipts"),1,0)</f>
        <v>1</v>
      </c>
      <c r="U38" s="0" t="str">
        <f aca="false">UPPER(TRIM(E38))</f>
        <v>MA</v>
      </c>
      <c r="V38" s="23" t="n">
        <f aca="false">IF(U38="MA",1,0)</f>
        <v>1</v>
      </c>
      <c r="W38" s="23" t="n">
        <f aca="false">IF(OR(ISNUMBER(SEARCH("malden",G38)),ISNUMBER(SEARCH("malden",H38))),1,0)</f>
        <v>0</v>
      </c>
      <c r="X38" s="23" t="n">
        <f aca="false">IF(AND(TRIM(G38)="",TRIM(H38)=""),1,0)</f>
        <v>0</v>
      </c>
    </row>
    <row r="39" customFormat="false" ht="15" hidden="false" customHeight="false" outlineLevel="0" collapsed="false">
      <c r="A39" s="22" t="n">
        <v>46246</v>
      </c>
      <c r="B39" s="23" t="s">
        <v>1833</v>
      </c>
      <c r="C39" s="23" t="s">
        <v>1834</v>
      </c>
      <c r="D39" s="23" t="s">
        <v>220</v>
      </c>
      <c r="E39" s="23" t="s">
        <v>99</v>
      </c>
      <c r="F39" s="23" t="s">
        <v>221</v>
      </c>
      <c r="J39" s="24" t="n">
        <v>10</v>
      </c>
      <c r="K39" s="0" t="n">
        <v>17408</v>
      </c>
      <c r="L39" s="23" t="s">
        <v>1694</v>
      </c>
      <c r="M39" s="0" t="n">
        <v>3</v>
      </c>
      <c r="N39" s="23" t="s">
        <v>93</v>
      </c>
      <c r="O39" s="0" t="n">
        <v>201</v>
      </c>
      <c r="P39" s="23" t="s">
        <v>94</v>
      </c>
      <c r="Q39" s="23" t="s">
        <v>1799</v>
      </c>
      <c r="R39" s="23" t="n">
        <f aca="false">YEAR(A39)</f>
        <v>2026</v>
      </c>
      <c r="S39" s="23" t="n">
        <f aca="false">IF(R39=2026,1,0)</f>
        <v>1</v>
      </c>
      <c r="T39" s="23" t="n">
        <f aca="false">IF(OR(P39="Individual",P39="Committee",P39="Union/Association",P39="Aggregated Unitemized Receipts"),1,0)</f>
        <v>1</v>
      </c>
      <c r="U39" s="0" t="str">
        <f aca="false">UPPER(TRIM(E39))</f>
        <v>MA</v>
      </c>
      <c r="V39" s="23" t="n">
        <f aca="false">IF(U39="MA",1,0)</f>
        <v>1</v>
      </c>
      <c r="W39" s="23" t="n">
        <f aca="false">IF(OR(ISNUMBER(SEARCH("malden",G39)),ISNUMBER(SEARCH("malden",H39))),1,0)</f>
        <v>0</v>
      </c>
      <c r="X39" s="23" t="n">
        <f aca="false">IF(AND(TRIM(G39)="",TRIM(H39)=""),1,0)</f>
        <v>1</v>
      </c>
    </row>
    <row r="40" customFormat="false" ht="15" hidden="false" customHeight="false" outlineLevel="0" collapsed="false">
      <c r="A40" s="22" t="n">
        <v>46240</v>
      </c>
      <c r="B40" s="23" t="s">
        <v>1835</v>
      </c>
      <c r="C40" s="23" t="s">
        <v>1836</v>
      </c>
      <c r="D40" s="23" t="s">
        <v>1837</v>
      </c>
      <c r="E40" s="23" t="s">
        <v>89</v>
      </c>
      <c r="F40" s="23" t="s">
        <v>1838</v>
      </c>
      <c r="J40" s="24" t="n">
        <v>1750</v>
      </c>
      <c r="K40" s="0" t="n">
        <v>17408</v>
      </c>
      <c r="L40" s="23" t="s">
        <v>1694</v>
      </c>
      <c r="M40" s="0" t="n">
        <v>4</v>
      </c>
      <c r="N40" s="23" t="s">
        <v>1378</v>
      </c>
      <c r="O40" s="0" t="n">
        <v>204</v>
      </c>
      <c r="P40" s="23" t="s">
        <v>1007</v>
      </c>
      <c r="Q40" s="23" t="s">
        <v>1839</v>
      </c>
      <c r="R40" s="23" t="n">
        <f aca="false">YEAR(A40)</f>
        <v>2026</v>
      </c>
      <c r="S40" s="23" t="n">
        <f aca="false">IF(R40=2026,1,0)</f>
        <v>1</v>
      </c>
      <c r="T40" s="23" t="n">
        <f aca="false">IF(OR(P40="Individual",P40="Committee",P40="Union/Association",P40="Aggregated Unitemized Receipts"),1,0)</f>
        <v>0</v>
      </c>
      <c r="U40" s="0" t="str">
        <f aca="false">UPPER(TRIM(E40))</f>
        <v>NY</v>
      </c>
      <c r="V40" s="23" t="n">
        <f aca="false">IF(U40="MA",1,0)</f>
        <v>0</v>
      </c>
      <c r="W40" s="23" t="n">
        <f aca="false">IF(OR(ISNUMBER(SEARCH("malden",G40)),ISNUMBER(SEARCH("malden",H40))),1,0)</f>
        <v>0</v>
      </c>
      <c r="X40" s="23" t="n">
        <f aca="false">IF(AND(TRIM(G40)="",TRIM(H40)=""),1,0)</f>
        <v>1</v>
      </c>
    </row>
    <row r="41" customFormat="false" ht="15" hidden="false" customHeight="false" outlineLevel="0" collapsed="false">
      <c r="A41" s="22" t="n">
        <v>46239</v>
      </c>
      <c r="B41" s="23" t="s">
        <v>1840</v>
      </c>
      <c r="C41" s="23" t="s">
        <v>1841</v>
      </c>
      <c r="D41" s="23" t="s">
        <v>319</v>
      </c>
      <c r="E41" s="23" t="s">
        <v>99</v>
      </c>
      <c r="F41" s="23" t="s">
        <v>320</v>
      </c>
      <c r="G41" s="23" t="s">
        <v>91</v>
      </c>
      <c r="H41" s="23" t="s">
        <v>91</v>
      </c>
      <c r="J41" s="24" t="n">
        <v>25</v>
      </c>
      <c r="K41" s="0" t="n">
        <v>17408</v>
      </c>
      <c r="L41" s="23" t="s">
        <v>1694</v>
      </c>
      <c r="M41" s="0" t="n">
        <v>3</v>
      </c>
      <c r="N41" s="23" t="s">
        <v>93</v>
      </c>
      <c r="O41" s="0" t="n">
        <v>201</v>
      </c>
      <c r="P41" s="23" t="s">
        <v>94</v>
      </c>
      <c r="Q41" s="23" t="s">
        <v>1842</v>
      </c>
      <c r="R41" s="23" t="n">
        <f aca="false">YEAR(A41)</f>
        <v>2026</v>
      </c>
      <c r="S41" s="23" t="n">
        <f aca="false">IF(R41=2026,1,0)</f>
        <v>1</v>
      </c>
      <c r="T41" s="23" t="n">
        <f aca="false">IF(OR(P41="Individual",P41="Committee",P41="Union/Association",P41="Aggregated Unitemized Receipts"),1,0)</f>
        <v>1</v>
      </c>
      <c r="U41" s="0" t="str">
        <f aca="false">UPPER(TRIM(E41))</f>
        <v>MA</v>
      </c>
      <c r="V41" s="23" t="n">
        <f aca="false">IF(U41="MA",1,0)</f>
        <v>1</v>
      </c>
      <c r="W41" s="23" t="n">
        <f aca="false">IF(OR(ISNUMBER(SEARCH("malden",G41)),ISNUMBER(SEARCH("malden",H41))),1,0)</f>
        <v>0</v>
      </c>
      <c r="X41" s="23" t="n">
        <f aca="false">IF(AND(TRIM(G41)="",TRIM(H41)=""),1,0)</f>
        <v>0</v>
      </c>
    </row>
    <row r="42" customFormat="false" ht="15" hidden="false" customHeight="false" outlineLevel="0" collapsed="false">
      <c r="A42" s="22" t="n">
        <v>46239</v>
      </c>
      <c r="B42" s="23" t="s">
        <v>1843</v>
      </c>
      <c r="C42" s="23" t="s">
        <v>1844</v>
      </c>
      <c r="D42" s="23" t="s">
        <v>98</v>
      </c>
      <c r="E42" s="23" t="s">
        <v>99</v>
      </c>
      <c r="F42" s="23" t="s">
        <v>100</v>
      </c>
      <c r="G42" s="23" t="s">
        <v>91</v>
      </c>
      <c r="H42" s="23" t="s">
        <v>91</v>
      </c>
      <c r="J42" s="24" t="n">
        <v>50</v>
      </c>
      <c r="K42" s="0" t="n">
        <v>17408</v>
      </c>
      <c r="L42" s="23" t="s">
        <v>1694</v>
      </c>
      <c r="M42" s="0" t="n">
        <v>3</v>
      </c>
      <c r="N42" s="23" t="s">
        <v>93</v>
      </c>
      <c r="O42" s="0" t="n">
        <v>201</v>
      </c>
      <c r="P42" s="23" t="s">
        <v>94</v>
      </c>
      <c r="Q42" s="23" t="s">
        <v>1842</v>
      </c>
      <c r="R42" s="23" t="n">
        <f aca="false">YEAR(A42)</f>
        <v>2026</v>
      </c>
      <c r="S42" s="23" t="n">
        <f aca="false">IF(R42=2026,1,0)</f>
        <v>1</v>
      </c>
      <c r="T42" s="23" t="n">
        <f aca="false">IF(OR(P42="Individual",P42="Committee",P42="Union/Association",P42="Aggregated Unitemized Receipts"),1,0)</f>
        <v>1</v>
      </c>
      <c r="U42" s="0" t="str">
        <f aca="false">UPPER(TRIM(E42))</f>
        <v>MA</v>
      </c>
      <c r="V42" s="23" t="n">
        <f aca="false">IF(U42="MA",1,0)</f>
        <v>1</v>
      </c>
      <c r="W42" s="23" t="n">
        <f aca="false">IF(OR(ISNUMBER(SEARCH("malden",G42)),ISNUMBER(SEARCH("malden",H42))),1,0)</f>
        <v>0</v>
      </c>
      <c r="X42" s="23" t="n">
        <f aca="false">IF(AND(TRIM(G42)="",TRIM(H42)=""),1,0)</f>
        <v>0</v>
      </c>
    </row>
    <row r="43" customFormat="false" ht="15" hidden="false" customHeight="false" outlineLevel="0" collapsed="false">
      <c r="A43" s="22" t="n">
        <v>46239</v>
      </c>
      <c r="B43" s="23" t="s">
        <v>1808</v>
      </c>
      <c r="C43" s="23" t="s">
        <v>1845</v>
      </c>
      <c r="D43" s="23" t="s">
        <v>450</v>
      </c>
      <c r="E43" s="23" t="s">
        <v>99</v>
      </c>
      <c r="F43" s="23" t="s">
        <v>1810</v>
      </c>
      <c r="G43" s="23" t="s">
        <v>1811</v>
      </c>
      <c r="H43" s="23" t="s">
        <v>1812</v>
      </c>
      <c r="J43" s="24" t="n">
        <v>100</v>
      </c>
      <c r="K43" s="0" t="n">
        <v>17408</v>
      </c>
      <c r="L43" s="23" t="s">
        <v>1694</v>
      </c>
      <c r="M43" s="0" t="n">
        <v>3</v>
      </c>
      <c r="N43" s="23" t="s">
        <v>93</v>
      </c>
      <c r="O43" s="0" t="n">
        <v>201</v>
      </c>
      <c r="P43" s="23" t="s">
        <v>94</v>
      </c>
      <c r="Q43" s="23" t="s">
        <v>1842</v>
      </c>
      <c r="R43" s="23" t="n">
        <f aca="false">YEAR(A43)</f>
        <v>2026</v>
      </c>
      <c r="S43" s="23" t="n">
        <f aca="false">IF(R43=2026,1,0)</f>
        <v>1</v>
      </c>
      <c r="T43" s="23" t="n">
        <f aca="false">IF(OR(P43="Individual",P43="Committee",P43="Union/Association",P43="Aggregated Unitemized Receipts"),1,0)</f>
        <v>1</v>
      </c>
      <c r="U43" s="0" t="str">
        <f aca="false">UPPER(TRIM(E43))</f>
        <v>MA</v>
      </c>
      <c r="V43" s="23" t="n">
        <f aca="false">IF(U43="MA",1,0)</f>
        <v>1</v>
      </c>
      <c r="W43" s="23" t="n">
        <f aca="false">IF(OR(ISNUMBER(SEARCH("malden",G43)),ISNUMBER(SEARCH("malden",H43))),1,0)</f>
        <v>0</v>
      </c>
      <c r="X43" s="23" t="n">
        <f aca="false">IF(AND(TRIM(G43)="",TRIM(H43)=""),1,0)</f>
        <v>0</v>
      </c>
    </row>
    <row r="44" customFormat="false" ht="15" hidden="false" customHeight="false" outlineLevel="0" collapsed="false">
      <c r="A44" s="22" t="n">
        <v>46239</v>
      </c>
      <c r="B44" s="23" t="s">
        <v>1846</v>
      </c>
      <c r="C44" s="23" t="s">
        <v>1847</v>
      </c>
      <c r="D44" s="23" t="s">
        <v>607</v>
      </c>
      <c r="E44" s="23" t="s">
        <v>99</v>
      </c>
      <c r="F44" s="23" t="s">
        <v>608</v>
      </c>
      <c r="G44" s="23" t="s">
        <v>1848</v>
      </c>
      <c r="H44" s="23" t="s">
        <v>1849</v>
      </c>
      <c r="J44" s="24" t="n">
        <v>50</v>
      </c>
      <c r="K44" s="0" t="n">
        <v>17408</v>
      </c>
      <c r="L44" s="23" t="s">
        <v>1694</v>
      </c>
      <c r="M44" s="0" t="n">
        <v>3</v>
      </c>
      <c r="N44" s="23" t="s">
        <v>93</v>
      </c>
      <c r="O44" s="0" t="n">
        <v>201</v>
      </c>
      <c r="P44" s="23" t="s">
        <v>94</v>
      </c>
      <c r="Q44" s="23" t="s">
        <v>1842</v>
      </c>
      <c r="R44" s="23" t="n">
        <f aca="false">YEAR(A44)</f>
        <v>2026</v>
      </c>
      <c r="S44" s="23" t="n">
        <f aca="false">IF(R44=2026,1,0)</f>
        <v>1</v>
      </c>
      <c r="T44" s="23" t="n">
        <f aca="false">IF(OR(P44="Individual",P44="Committee",P44="Union/Association",P44="Aggregated Unitemized Receipts"),1,0)</f>
        <v>1</v>
      </c>
      <c r="U44" s="0" t="str">
        <f aca="false">UPPER(TRIM(E44))</f>
        <v>MA</v>
      </c>
      <c r="V44" s="23" t="n">
        <f aca="false">IF(U44="MA",1,0)</f>
        <v>1</v>
      </c>
      <c r="W44" s="23" t="n">
        <f aca="false">IF(OR(ISNUMBER(SEARCH("malden",G44)),ISNUMBER(SEARCH("malden",H44))),1,0)</f>
        <v>0</v>
      </c>
      <c r="X44" s="23" t="n">
        <f aca="false">IF(AND(TRIM(G44)="",TRIM(H44)=""),1,0)</f>
        <v>0</v>
      </c>
    </row>
    <row r="45" customFormat="false" ht="15" hidden="false" customHeight="false" outlineLevel="0" collapsed="false">
      <c r="A45" s="22" t="n">
        <v>46239</v>
      </c>
      <c r="B45" s="23" t="s">
        <v>1850</v>
      </c>
      <c r="C45" s="23" t="s">
        <v>1851</v>
      </c>
      <c r="D45" s="23" t="s">
        <v>709</v>
      </c>
      <c r="E45" s="23" t="s">
        <v>99</v>
      </c>
      <c r="F45" s="23" t="s">
        <v>710</v>
      </c>
      <c r="G45" s="23" t="s">
        <v>1852</v>
      </c>
      <c r="H45" s="23" t="s">
        <v>1853</v>
      </c>
      <c r="J45" s="24" t="n">
        <v>50</v>
      </c>
      <c r="K45" s="0" t="n">
        <v>17408</v>
      </c>
      <c r="L45" s="23" t="s">
        <v>1694</v>
      </c>
      <c r="M45" s="0" t="n">
        <v>3</v>
      </c>
      <c r="N45" s="23" t="s">
        <v>93</v>
      </c>
      <c r="O45" s="0" t="n">
        <v>201</v>
      </c>
      <c r="P45" s="23" t="s">
        <v>94</v>
      </c>
      <c r="Q45" s="23" t="s">
        <v>1842</v>
      </c>
      <c r="R45" s="23" t="n">
        <f aca="false">YEAR(A45)</f>
        <v>2026</v>
      </c>
      <c r="S45" s="23" t="n">
        <f aca="false">IF(R45=2026,1,0)</f>
        <v>1</v>
      </c>
      <c r="T45" s="23" t="n">
        <f aca="false">IF(OR(P45="Individual",P45="Committee",P45="Union/Association",P45="Aggregated Unitemized Receipts"),1,0)</f>
        <v>1</v>
      </c>
      <c r="U45" s="0" t="str">
        <f aca="false">UPPER(TRIM(E45))</f>
        <v>MA</v>
      </c>
      <c r="V45" s="23" t="n">
        <f aca="false">IF(U45="MA",1,0)</f>
        <v>1</v>
      </c>
      <c r="W45" s="23" t="n">
        <f aca="false">IF(OR(ISNUMBER(SEARCH("malden",G45)),ISNUMBER(SEARCH("malden",H45))),1,0)</f>
        <v>0</v>
      </c>
      <c r="X45" s="23" t="n">
        <f aca="false">IF(AND(TRIM(G45)="",TRIM(H45)=""),1,0)</f>
        <v>0</v>
      </c>
    </row>
    <row r="46" customFormat="false" ht="15" hidden="false" customHeight="false" outlineLevel="0" collapsed="false">
      <c r="A46" s="22" t="n">
        <v>46239</v>
      </c>
      <c r="B46" s="23" t="s">
        <v>1854</v>
      </c>
      <c r="C46" s="23" t="s">
        <v>1855</v>
      </c>
      <c r="D46" s="23" t="s">
        <v>1856</v>
      </c>
      <c r="E46" s="23" t="s">
        <v>304</v>
      </c>
      <c r="F46" s="23" t="s">
        <v>1857</v>
      </c>
      <c r="G46" s="23" t="s">
        <v>1858</v>
      </c>
      <c r="H46" s="23" t="s">
        <v>1859</v>
      </c>
      <c r="J46" s="24" t="n">
        <v>100</v>
      </c>
      <c r="K46" s="0" t="n">
        <v>17408</v>
      </c>
      <c r="L46" s="23" t="s">
        <v>1694</v>
      </c>
      <c r="M46" s="0" t="n">
        <v>3</v>
      </c>
      <c r="N46" s="23" t="s">
        <v>93</v>
      </c>
      <c r="O46" s="0" t="n">
        <v>201</v>
      </c>
      <c r="P46" s="23" t="s">
        <v>94</v>
      </c>
      <c r="Q46" s="23" t="s">
        <v>1842</v>
      </c>
      <c r="R46" s="23" t="n">
        <f aca="false">YEAR(A46)</f>
        <v>2026</v>
      </c>
      <c r="S46" s="23" t="n">
        <f aca="false">IF(R46=2026,1,0)</f>
        <v>1</v>
      </c>
      <c r="T46" s="23" t="n">
        <f aca="false">IF(OR(P46="Individual",P46="Committee",P46="Union/Association",P46="Aggregated Unitemized Receipts"),1,0)</f>
        <v>1</v>
      </c>
      <c r="U46" s="0" t="str">
        <f aca="false">UPPER(TRIM(E46))</f>
        <v>MD</v>
      </c>
      <c r="V46" s="23" t="n">
        <f aca="false">IF(U46="MA",1,0)</f>
        <v>0</v>
      </c>
      <c r="W46" s="23" t="n">
        <f aca="false">IF(OR(ISNUMBER(SEARCH("malden",G46)),ISNUMBER(SEARCH("malden",H46))),1,0)</f>
        <v>0</v>
      </c>
      <c r="X46" s="23" t="n">
        <f aca="false">IF(AND(TRIM(G46)="",TRIM(H46)=""),1,0)</f>
        <v>0</v>
      </c>
    </row>
    <row r="47" customFormat="false" ht="15" hidden="false" customHeight="false" outlineLevel="0" collapsed="false">
      <c r="A47" s="22" t="n">
        <v>46239</v>
      </c>
      <c r="B47" s="23" t="s">
        <v>1860</v>
      </c>
      <c r="C47" s="23" t="s">
        <v>1861</v>
      </c>
      <c r="D47" s="23" t="s">
        <v>319</v>
      </c>
      <c r="E47" s="23" t="s">
        <v>99</v>
      </c>
      <c r="F47" s="23" t="s">
        <v>1862</v>
      </c>
      <c r="G47" s="23" t="s">
        <v>91</v>
      </c>
      <c r="H47" s="23" t="s">
        <v>91</v>
      </c>
      <c r="J47" s="24" t="n">
        <v>100</v>
      </c>
      <c r="K47" s="0" t="n">
        <v>17408</v>
      </c>
      <c r="L47" s="23" t="s">
        <v>1694</v>
      </c>
      <c r="M47" s="0" t="n">
        <v>3</v>
      </c>
      <c r="N47" s="23" t="s">
        <v>93</v>
      </c>
      <c r="O47" s="0" t="n">
        <v>201</v>
      </c>
      <c r="P47" s="23" t="s">
        <v>94</v>
      </c>
      <c r="Q47" s="23" t="s">
        <v>1842</v>
      </c>
      <c r="R47" s="23" t="n">
        <f aca="false">YEAR(A47)</f>
        <v>2026</v>
      </c>
      <c r="S47" s="23" t="n">
        <f aca="false">IF(R47=2026,1,0)</f>
        <v>1</v>
      </c>
      <c r="T47" s="23" t="n">
        <f aca="false">IF(OR(P47="Individual",P47="Committee",P47="Union/Association",P47="Aggregated Unitemized Receipts"),1,0)</f>
        <v>1</v>
      </c>
      <c r="U47" s="0" t="str">
        <f aca="false">UPPER(TRIM(E47))</f>
        <v>MA</v>
      </c>
      <c r="V47" s="23" t="n">
        <f aca="false">IF(U47="MA",1,0)</f>
        <v>1</v>
      </c>
      <c r="W47" s="23" t="n">
        <f aca="false">IF(OR(ISNUMBER(SEARCH("malden",G47)),ISNUMBER(SEARCH("malden",H47))),1,0)</f>
        <v>0</v>
      </c>
      <c r="X47" s="23" t="n">
        <f aca="false">IF(AND(TRIM(G47)="",TRIM(H47)=""),1,0)</f>
        <v>0</v>
      </c>
    </row>
    <row r="48" customFormat="false" ht="15" hidden="false" customHeight="false" outlineLevel="0" collapsed="false">
      <c r="A48" s="22" t="n">
        <v>46239</v>
      </c>
      <c r="B48" s="23" t="s">
        <v>1863</v>
      </c>
      <c r="C48" s="23" t="s">
        <v>1864</v>
      </c>
      <c r="D48" s="23" t="s">
        <v>607</v>
      </c>
      <c r="E48" s="23" t="s">
        <v>99</v>
      </c>
      <c r="F48" s="23" t="s">
        <v>608</v>
      </c>
      <c r="G48" s="23" t="s">
        <v>1865</v>
      </c>
      <c r="H48" s="23" t="s">
        <v>1866</v>
      </c>
      <c r="J48" s="24" t="n">
        <v>50</v>
      </c>
      <c r="K48" s="0" t="n">
        <v>17408</v>
      </c>
      <c r="L48" s="23" t="s">
        <v>1694</v>
      </c>
      <c r="M48" s="0" t="n">
        <v>3</v>
      </c>
      <c r="N48" s="23" t="s">
        <v>93</v>
      </c>
      <c r="O48" s="0" t="n">
        <v>201</v>
      </c>
      <c r="P48" s="23" t="s">
        <v>94</v>
      </c>
      <c r="Q48" s="23" t="s">
        <v>1842</v>
      </c>
      <c r="R48" s="23" t="n">
        <f aca="false">YEAR(A48)</f>
        <v>2026</v>
      </c>
      <c r="S48" s="23" t="n">
        <f aca="false">IF(R48=2026,1,0)</f>
        <v>1</v>
      </c>
      <c r="T48" s="23" t="n">
        <f aca="false">IF(OR(P48="Individual",P48="Committee",P48="Union/Association",P48="Aggregated Unitemized Receipts"),1,0)</f>
        <v>1</v>
      </c>
      <c r="U48" s="0" t="str">
        <f aca="false">UPPER(TRIM(E48))</f>
        <v>MA</v>
      </c>
      <c r="V48" s="23" t="n">
        <f aca="false">IF(U48="MA",1,0)</f>
        <v>1</v>
      </c>
      <c r="W48" s="23" t="n">
        <f aca="false">IF(OR(ISNUMBER(SEARCH("malden",G48)),ISNUMBER(SEARCH("malden",H48))),1,0)</f>
        <v>0</v>
      </c>
      <c r="X48" s="23" t="n">
        <f aca="false">IF(AND(TRIM(G48)="",TRIM(H48)=""),1,0)</f>
        <v>0</v>
      </c>
    </row>
    <row r="49" customFormat="false" ht="15" hidden="false" customHeight="false" outlineLevel="0" collapsed="false">
      <c r="A49" s="22" t="n">
        <v>46239</v>
      </c>
      <c r="B49" s="23" t="s">
        <v>1867</v>
      </c>
      <c r="C49" s="23" t="s">
        <v>1868</v>
      </c>
      <c r="D49" s="23" t="s">
        <v>319</v>
      </c>
      <c r="E49" s="23" t="s">
        <v>99</v>
      </c>
      <c r="F49" s="23" t="s">
        <v>320</v>
      </c>
      <c r="G49" s="23" t="s">
        <v>1869</v>
      </c>
      <c r="H49" s="23" t="s">
        <v>1870</v>
      </c>
      <c r="J49" s="24" t="n">
        <v>100</v>
      </c>
      <c r="K49" s="0" t="n">
        <v>17408</v>
      </c>
      <c r="L49" s="23" t="s">
        <v>1694</v>
      </c>
      <c r="M49" s="0" t="n">
        <v>3</v>
      </c>
      <c r="N49" s="23" t="s">
        <v>93</v>
      </c>
      <c r="O49" s="0" t="n">
        <v>201</v>
      </c>
      <c r="P49" s="23" t="s">
        <v>94</v>
      </c>
      <c r="Q49" s="23" t="s">
        <v>1842</v>
      </c>
      <c r="R49" s="23" t="n">
        <f aca="false">YEAR(A49)</f>
        <v>2026</v>
      </c>
      <c r="S49" s="23" t="n">
        <f aca="false">IF(R49=2026,1,0)</f>
        <v>1</v>
      </c>
      <c r="T49" s="23" t="n">
        <f aca="false">IF(OR(P49="Individual",P49="Committee",P49="Union/Association",P49="Aggregated Unitemized Receipts"),1,0)</f>
        <v>1</v>
      </c>
      <c r="U49" s="0" t="str">
        <f aca="false">UPPER(TRIM(E49))</f>
        <v>MA</v>
      </c>
      <c r="V49" s="23" t="n">
        <f aca="false">IF(U49="MA",1,0)</f>
        <v>1</v>
      </c>
      <c r="W49" s="23" t="n">
        <f aca="false">IF(OR(ISNUMBER(SEARCH("malden",G49)),ISNUMBER(SEARCH("malden",H49))),1,0)</f>
        <v>0</v>
      </c>
      <c r="X49" s="23" t="n">
        <f aca="false">IF(AND(TRIM(G49)="",TRIM(H49)=""),1,0)</f>
        <v>0</v>
      </c>
    </row>
    <row r="50" customFormat="false" ht="15" hidden="false" customHeight="false" outlineLevel="0" collapsed="false">
      <c r="A50" s="22" t="n">
        <v>46234</v>
      </c>
      <c r="B50" s="23" t="s">
        <v>1871</v>
      </c>
      <c r="C50" s="23" t="s">
        <v>1872</v>
      </c>
      <c r="D50" s="23" t="s">
        <v>319</v>
      </c>
      <c r="E50" s="23" t="s">
        <v>99</v>
      </c>
      <c r="F50" s="23" t="s">
        <v>320</v>
      </c>
      <c r="G50" s="23" t="s">
        <v>166</v>
      </c>
      <c r="H50" s="23" t="s">
        <v>1873</v>
      </c>
      <c r="J50" s="24" t="n">
        <v>150</v>
      </c>
      <c r="K50" s="0" t="n">
        <v>17408</v>
      </c>
      <c r="L50" s="23" t="s">
        <v>1694</v>
      </c>
      <c r="M50" s="0" t="n">
        <v>1</v>
      </c>
      <c r="N50" s="23" t="s">
        <v>182</v>
      </c>
      <c r="O50" s="0" t="n">
        <v>201</v>
      </c>
      <c r="P50" s="23" t="s">
        <v>94</v>
      </c>
      <c r="Q50" s="23" t="s">
        <v>1874</v>
      </c>
      <c r="R50" s="23" t="n">
        <f aca="false">YEAR(A50)</f>
        <v>2026</v>
      </c>
      <c r="S50" s="23" t="n">
        <f aca="false">IF(R50=2026,1,0)</f>
        <v>1</v>
      </c>
      <c r="T50" s="23" t="n">
        <f aca="false">IF(OR(P50="Individual",P50="Committee",P50="Union/Association",P50="Aggregated Unitemized Receipts"),1,0)</f>
        <v>1</v>
      </c>
      <c r="U50" s="0" t="str">
        <f aca="false">UPPER(TRIM(E50))</f>
        <v>MA</v>
      </c>
      <c r="V50" s="23" t="n">
        <f aca="false">IF(U50="MA",1,0)</f>
        <v>1</v>
      </c>
      <c r="W50" s="23" t="n">
        <f aca="false">IF(OR(ISNUMBER(SEARCH("malden",G50)),ISNUMBER(SEARCH("malden",H50))),1,0)</f>
        <v>0</v>
      </c>
      <c r="X50" s="23" t="n">
        <f aca="false">IF(AND(TRIM(G50)="",TRIM(H50)=""),1,0)</f>
        <v>0</v>
      </c>
    </row>
    <row r="51" customFormat="false" ht="15" hidden="false" customHeight="false" outlineLevel="0" collapsed="false">
      <c r="A51" s="22" t="n">
        <v>46234</v>
      </c>
      <c r="B51" s="23" t="s">
        <v>1875</v>
      </c>
      <c r="C51" s="23" t="s">
        <v>1876</v>
      </c>
      <c r="D51" s="23" t="s">
        <v>319</v>
      </c>
      <c r="E51" s="23" t="s">
        <v>99</v>
      </c>
      <c r="F51" s="23" t="s">
        <v>320</v>
      </c>
      <c r="J51" s="24" t="n">
        <v>75</v>
      </c>
      <c r="K51" s="0" t="n">
        <v>17408</v>
      </c>
      <c r="L51" s="23" t="s">
        <v>1694</v>
      </c>
      <c r="M51" s="0" t="n">
        <v>1</v>
      </c>
      <c r="N51" s="23" t="s">
        <v>182</v>
      </c>
      <c r="O51" s="0" t="n">
        <v>201</v>
      </c>
      <c r="P51" s="23" t="s">
        <v>94</v>
      </c>
      <c r="Q51" s="23" t="s">
        <v>1874</v>
      </c>
      <c r="R51" s="23" t="n">
        <f aca="false">YEAR(A51)</f>
        <v>2026</v>
      </c>
      <c r="S51" s="23" t="n">
        <f aca="false">IF(R51=2026,1,0)</f>
        <v>1</v>
      </c>
      <c r="T51" s="23" t="n">
        <f aca="false">IF(OR(P51="Individual",P51="Committee",P51="Union/Association",P51="Aggregated Unitemized Receipts"),1,0)</f>
        <v>1</v>
      </c>
      <c r="U51" s="0" t="str">
        <f aca="false">UPPER(TRIM(E51))</f>
        <v>MA</v>
      </c>
      <c r="V51" s="23" t="n">
        <f aca="false">IF(U51="MA",1,0)</f>
        <v>1</v>
      </c>
      <c r="W51" s="23" t="n">
        <f aca="false">IF(OR(ISNUMBER(SEARCH("malden",G51)),ISNUMBER(SEARCH("malden",H51))),1,0)</f>
        <v>0</v>
      </c>
      <c r="X51" s="23" t="n">
        <f aca="false">IF(AND(TRIM(G51)="",TRIM(H51)=""),1,0)</f>
        <v>1</v>
      </c>
    </row>
    <row r="52" customFormat="false" ht="15" hidden="false" customHeight="false" outlineLevel="0" collapsed="false">
      <c r="A52" s="22" t="n">
        <v>46234</v>
      </c>
      <c r="B52" s="23" t="s">
        <v>1877</v>
      </c>
      <c r="C52" s="23" t="s">
        <v>1878</v>
      </c>
      <c r="D52" s="23" t="s">
        <v>319</v>
      </c>
      <c r="E52" s="23" t="s">
        <v>99</v>
      </c>
      <c r="F52" s="23" t="s">
        <v>320</v>
      </c>
      <c r="G52" s="23" t="s">
        <v>1879</v>
      </c>
      <c r="H52" s="23" t="s">
        <v>1880</v>
      </c>
      <c r="J52" s="24" t="n">
        <v>100</v>
      </c>
      <c r="K52" s="0" t="n">
        <v>17408</v>
      </c>
      <c r="L52" s="23" t="s">
        <v>1694</v>
      </c>
      <c r="M52" s="0" t="n">
        <v>1</v>
      </c>
      <c r="N52" s="23" t="s">
        <v>182</v>
      </c>
      <c r="O52" s="0" t="n">
        <v>201</v>
      </c>
      <c r="P52" s="23" t="s">
        <v>94</v>
      </c>
      <c r="Q52" s="23" t="s">
        <v>1874</v>
      </c>
      <c r="R52" s="23" t="n">
        <f aca="false">YEAR(A52)</f>
        <v>2026</v>
      </c>
      <c r="S52" s="23" t="n">
        <f aca="false">IF(R52=2026,1,0)</f>
        <v>1</v>
      </c>
      <c r="T52" s="23" t="n">
        <f aca="false">IF(OR(P52="Individual",P52="Committee",P52="Union/Association",P52="Aggregated Unitemized Receipts"),1,0)</f>
        <v>1</v>
      </c>
      <c r="U52" s="0" t="str">
        <f aca="false">UPPER(TRIM(E52))</f>
        <v>MA</v>
      </c>
      <c r="V52" s="23" t="n">
        <f aca="false">IF(U52="MA",1,0)</f>
        <v>1</v>
      </c>
      <c r="W52" s="23" t="n">
        <f aca="false">IF(OR(ISNUMBER(SEARCH("malden",G52)),ISNUMBER(SEARCH("malden",H52))),1,0)</f>
        <v>0</v>
      </c>
      <c r="X52" s="23" t="n">
        <f aca="false">IF(AND(TRIM(G52)="",TRIM(H52)=""),1,0)</f>
        <v>0</v>
      </c>
    </row>
    <row r="53" customFormat="false" ht="15" hidden="false" customHeight="false" outlineLevel="0" collapsed="false">
      <c r="A53" s="22" t="n">
        <v>46234</v>
      </c>
      <c r="B53" s="23" t="s">
        <v>1881</v>
      </c>
      <c r="C53" s="23" t="s">
        <v>1882</v>
      </c>
      <c r="D53" s="23" t="s">
        <v>1883</v>
      </c>
      <c r="E53" s="23" t="s">
        <v>99</v>
      </c>
      <c r="F53" s="23" t="s">
        <v>1884</v>
      </c>
      <c r="J53" s="24" t="n">
        <v>500</v>
      </c>
      <c r="K53" s="0" t="n">
        <v>17408</v>
      </c>
      <c r="L53" s="23" t="s">
        <v>1694</v>
      </c>
      <c r="M53" s="0" t="n">
        <v>1</v>
      </c>
      <c r="N53" s="23" t="s">
        <v>182</v>
      </c>
      <c r="O53" s="0" t="n">
        <v>202</v>
      </c>
      <c r="P53" s="23" t="s">
        <v>206</v>
      </c>
      <c r="Q53" s="23" t="s">
        <v>1874</v>
      </c>
      <c r="R53" s="23" t="n">
        <f aca="false">YEAR(A53)</f>
        <v>2026</v>
      </c>
      <c r="S53" s="23" t="n">
        <f aca="false">IF(R53=2026,1,0)</f>
        <v>1</v>
      </c>
      <c r="T53" s="23" t="n">
        <f aca="false">IF(OR(P53="Individual",P53="Committee",P53="Union/Association",P53="Aggregated Unitemized Receipts"),1,0)</f>
        <v>1</v>
      </c>
      <c r="U53" s="0" t="str">
        <f aca="false">UPPER(TRIM(E53))</f>
        <v>MA</v>
      </c>
      <c r="V53" s="23" t="n">
        <f aca="false">IF(U53="MA",1,0)</f>
        <v>1</v>
      </c>
      <c r="W53" s="23" t="n">
        <f aca="false">IF(OR(ISNUMBER(SEARCH("malden",G53)),ISNUMBER(SEARCH("malden",H53))),1,0)</f>
        <v>0</v>
      </c>
      <c r="X53" s="23" t="n">
        <f aca="false">IF(AND(TRIM(G53)="",TRIM(H53)=""),1,0)</f>
        <v>1</v>
      </c>
    </row>
    <row r="54" customFormat="false" ht="15" hidden="false" customHeight="false" outlineLevel="0" collapsed="false">
      <c r="A54" s="22" t="n">
        <v>46234</v>
      </c>
      <c r="B54" s="23" t="s">
        <v>1885</v>
      </c>
      <c r="C54" s="23" t="s">
        <v>1886</v>
      </c>
      <c r="D54" s="23" t="s">
        <v>629</v>
      </c>
      <c r="E54" s="23" t="s">
        <v>99</v>
      </c>
      <c r="F54" s="23" t="s">
        <v>722</v>
      </c>
      <c r="J54" s="24" t="n">
        <v>50</v>
      </c>
      <c r="K54" s="0" t="n">
        <v>17408</v>
      </c>
      <c r="L54" s="23" t="s">
        <v>1694</v>
      </c>
      <c r="M54" s="0" t="n">
        <v>1</v>
      </c>
      <c r="N54" s="23" t="s">
        <v>182</v>
      </c>
      <c r="O54" s="0" t="n">
        <v>201</v>
      </c>
      <c r="P54" s="23" t="s">
        <v>94</v>
      </c>
      <c r="Q54" s="23" t="s">
        <v>1874</v>
      </c>
      <c r="R54" s="23" t="n">
        <f aca="false">YEAR(A54)</f>
        <v>2026</v>
      </c>
      <c r="S54" s="23" t="n">
        <f aca="false">IF(R54=2026,1,0)</f>
        <v>1</v>
      </c>
      <c r="T54" s="23" t="n">
        <f aca="false">IF(OR(P54="Individual",P54="Committee",P54="Union/Association",P54="Aggregated Unitemized Receipts"),1,0)</f>
        <v>1</v>
      </c>
      <c r="U54" s="0" t="str">
        <f aca="false">UPPER(TRIM(E54))</f>
        <v>MA</v>
      </c>
      <c r="V54" s="23" t="n">
        <f aca="false">IF(U54="MA",1,0)</f>
        <v>1</v>
      </c>
      <c r="W54" s="23" t="n">
        <f aca="false">IF(OR(ISNUMBER(SEARCH("malden",G54)),ISNUMBER(SEARCH("malden",H54))),1,0)</f>
        <v>0</v>
      </c>
      <c r="X54" s="23" t="n">
        <f aca="false">IF(AND(TRIM(G54)="",TRIM(H54)=""),1,0)</f>
        <v>1</v>
      </c>
    </row>
    <row r="55" customFormat="false" ht="15" hidden="false" customHeight="false" outlineLevel="0" collapsed="false">
      <c r="A55" s="22" t="n">
        <v>46234</v>
      </c>
      <c r="B55" s="23" t="s">
        <v>1887</v>
      </c>
      <c r="C55" s="23" t="s">
        <v>1888</v>
      </c>
      <c r="D55" s="23" t="s">
        <v>220</v>
      </c>
      <c r="E55" s="23" t="s">
        <v>99</v>
      </c>
      <c r="F55" s="23" t="s">
        <v>221</v>
      </c>
      <c r="G55" s="23" t="s">
        <v>1889</v>
      </c>
      <c r="H55" s="23" t="s">
        <v>1890</v>
      </c>
      <c r="J55" s="24" t="n">
        <v>200</v>
      </c>
      <c r="K55" s="0" t="n">
        <v>17408</v>
      </c>
      <c r="L55" s="23" t="s">
        <v>1694</v>
      </c>
      <c r="M55" s="0" t="n">
        <v>1</v>
      </c>
      <c r="N55" s="23" t="s">
        <v>182</v>
      </c>
      <c r="O55" s="0" t="n">
        <v>201</v>
      </c>
      <c r="P55" s="23" t="s">
        <v>94</v>
      </c>
      <c r="Q55" s="23" t="s">
        <v>1874</v>
      </c>
      <c r="R55" s="23" t="n">
        <f aca="false">YEAR(A55)</f>
        <v>2026</v>
      </c>
      <c r="S55" s="23" t="n">
        <f aca="false">IF(R55=2026,1,0)</f>
        <v>1</v>
      </c>
      <c r="T55" s="23" t="n">
        <f aca="false">IF(OR(P55="Individual",P55="Committee",P55="Union/Association",P55="Aggregated Unitemized Receipts"),1,0)</f>
        <v>1</v>
      </c>
      <c r="U55" s="0" t="str">
        <f aca="false">UPPER(TRIM(E55))</f>
        <v>MA</v>
      </c>
      <c r="V55" s="23" t="n">
        <f aca="false">IF(U55="MA",1,0)</f>
        <v>1</v>
      </c>
      <c r="W55" s="23" t="n">
        <f aca="false">IF(OR(ISNUMBER(SEARCH("malden",G55)),ISNUMBER(SEARCH("malden",H55))),1,0)</f>
        <v>0</v>
      </c>
      <c r="X55" s="23" t="n">
        <f aca="false">IF(AND(TRIM(G55)="",TRIM(H55)=""),1,0)</f>
        <v>0</v>
      </c>
    </row>
    <row r="56" customFormat="false" ht="15" hidden="false" customHeight="false" outlineLevel="0" collapsed="false">
      <c r="A56" s="22" t="n">
        <v>46234</v>
      </c>
      <c r="B56" s="23" t="s">
        <v>1891</v>
      </c>
      <c r="C56" s="23" t="s">
        <v>1892</v>
      </c>
      <c r="D56" s="23" t="s">
        <v>319</v>
      </c>
      <c r="E56" s="23" t="s">
        <v>99</v>
      </c>
      <c r="F56" s="23" t="s">
        <v>320</v>
      </c>
      <c r="G56" s="23" t="s">
        <v>915</v>
      </c>
      <c r="H56" s="23" t="s">
        <v>1893</v>
      </c>
      <c r="J56" s="24" t="n">
        <v>50</v>
      </c>
      <c r="K56" s="0" t="n">
        <v>17408</v>
      </c>
      <c r="L56" s="23" t="s">
        <v>1694</v>
      </c>
      <c r="M56" s="0" t="n">
        <v>6</v>
      </c>
      <c r="N56" s="23" t="s">
        <v>265</v>
      </c>
      <c r="O56" s="0" t="n">
        <v>201</v>
      </c>
      <c r="P56" s="23" t="s">
        <v>94</v>
      </c>
      <c r="Q56" s="23" t="s">
        <v>1874</v>
      </c>
      <c r="R56" s="23" t="n">
        <f aca="false">YEAR(A56)</f>
        <v>2026</v>
      </c>
      <c r="S56" s="23" t="n">
        <f aca="false">IF(R56=2026,1,0)</f>
        <v>1</v>
      </c>
      <c r="T56" s="23" t="n">
        <f aca="false">IF(OR(P56="Individual",P56="Committee",P56="Union/Association",P56="Aggregated Unitemized Receipts"),1,0)</f>
        <v>1</v>
      </c>
      <c r="U56" s="0" t="str">
        <f aca="false">UPPER(TRIM(E56))</f>
        <v>MA</v>
      </c>
      <c r="V56" s="23" t="n">
        <f aca="false">IF(U56="MA",1,0)</f>
        <v>1</v>
      </c>
      <c r="W56" s="23" t="n">
        <f aca="false">IF(OR(ISNUMBER(SEARCH("malden",G56)),ISNUMBER(SEARCH("malden",H56))),1,0)</f>
        <v>0</v>
      </c>
      <c r="X56" s="23" t="n">
        <f aca="false">IF(AND(TRIM(G56)="",TRIM(H56)=""),1,0)</f>
        <v>0</v>
      </c>
    </row>
    <row r="57" customFormat="false" ht="15" hidden="false" customHeight="false" outlineLevel="0" collapsed="false">
      <c r="A57" s="22" t="n">
        <v>46234</v>
      </c>
      <c r="B57" s="23" t="s">
        <v>1894</v>
      </c>
      <c r="C57" s="23" t="s">
        <v>1895</v>
      </c>
      <c r="D57" s="23" t="s">
        <v>98</v>
      </c>
      <c r="E57" s="23" t="s">
        <v>99</v>
      </c>
      <c r="F57" s="23" t="s">
        <v>100</v>
      </c>
      <c r="J57" s="24" t="n">
        <v>250</v>
      </c>
      <c r="K57" s="0" t="n">
        <v>17408</v>
      </c>
      <c r="L57" s="23" t="s">
        <v>1694</v>
      </c>
      <c r="M57" s="0" t="n">
        <v>1</v>
      </c>
      <c r="N57" s="23" t="s">
        <v>182</v>
      </c>
      <c r="O57" s="0" t="n">
        <v>203</v>
      </c>
      <c r="P57" s="23" t="s">
        <v>765</v>
      </c>
      <c r="Q57" s="23" t="s">
        <v>1874</v>
      </c>
      <c r="R57" s="23" t="n">
        <f aca="false">YEAR(A57)</f>
        <v>2026</v>
      </c>
      <c r="S57" s="23" t="n">
        <f aca="false">IF(R57=2026,1,0)</f>
        <v>1</v>
      </c>
      <c r="T57" s="23" t="n">
        <f aca="false">IF(OR(P57="Individual",P57="Committee",P57="Union/Association",P57="Aggregated Unitemized Receipts"),1,0)</f>
        <v>1</v>
      </c>
      <c r="U57" s="0" t="str">
        <f aca="false">UPPER(TRIM(E57))</f>
        <v>MA</v>
      </c>
      <c r="V57" s="23" t="n">
        <f aca="false">IF(U57="MA",1,0)</f>
        <v>1</v>
      </c>
      <c r="W57" s="23" t="n">
        <f aca="false">IF(OR(ISNUMBER(SEARCH("malden",G57)),ISNUMBER(SEARCH("malden",H57))),1,0)</f>
        <v>0</v>
      </c>
      <c r="X57" s="23" t="n">
        <f aca="false">IF(AND(TRIM(G57)="",TRIM(H57)=""),1,0)</f>
        <v>1</v>
      </c>
    </row>
    <row r="58" customFormat="false" ht="15" hidden="false" customHeight="false" outlineLevel="0" collapsed="false">
      <c r="A58" s="22" t="n">
        <v>46234</v>
      </c>
      <c r="B58" s="23" t="s">
        <v>1896</v>
      </c>
      <c r="C58" s="23" t="s">
        <v>1897</v>
      </c>
      <c r="D58" s="23" t="s">
        <v>1794</v>
      </c>
      <c r="E58" s="23" t="s">
        <v>99</v>
      </c>
      <c r="F58" s="23" t="s">
        <v>1795</v>
      </c>
      <c r="J58" s="24" t="n">
        <v>100</v>
      </c>
      <c r="K58" s="0" t="n">
        <v>17408</v>
      </c>
      <c r="L58" s="23" t="s">
        <v>1694</v>
      </c>
      <c r="M58" s="0" t="n">
        <v>1</v>
      </c>
      <c r="N58" s="23" t="s">
        <v>182</v>
      </c>
      <c r="O58" s="0" t="n">
        <v>202</v>
      </c>
      <c r="P58" s="23" t="s">
        <v>206</v>
      </c>
      <c r="Q58" s="23" t="s">
        <v>1874</v>
      </c>
      <c r="R58" s="23" t="n">
        <f aca="false">YEAR(A58)</f>
        <v>2026</v>
      </c>
      <c r="S58" s="23" t="n">
        <f aca="false">IF(R58=2026,1,0)</f>
        <v>1</v>
      </c>
      <c r="T58" s="23" t="n">
        <f aca="false">IF(OR(P58="Individual",P58="Committee",P58="Union/Association",P58="Aggregated Unitemized Receipts"),1,0)</f>
        <v>1</v>
      </c>
      <c r="U58" s="0" t="str">
        <f aca="false">UPPER(TRIM(E58))</f>
        <v>MA</v>
      </c>
      <c r="V58" s="23" t="n">
        <f aca="false">IF(U58="MA",1,0)</f>
        <v>1</v>
      </c>
      <c r="W58" s="23" t="n">
        <f aca="false">IF(OR(ISNUMBER(SEARCH("malden",G58)),ISNUMBER(SEARCH("malden",H58))),1,0)</f>
        <v>0</v>
      </c>
      <c r="X58" s="23" t="n">
        <f aca="false">IF(AND(TRIM(G58)="",TRIM(H58)=""),1,0)</f>
        <v>1</v>
      </c>
    </row>
    <row r="59" customFormat="false" ht="15" hidden="false" customHeight="false" outlineLevel="0" collapsed="false">
      <c r="A59" s="22" t="n">
        <v>46234</v>
      </c>
      <c r="B59" s="23" t="s">
        <v>1898</v>
      </c>
      <c r="C59" s="23" t="s">
        <v>1899</v>
      </c>
      <c r="D59" s="23" t="s">
        <v>319</v>
      </c>
      <c r="E59" s="23" t="s">
        <v>99</v>
      </c>
      <c r="F59" s="23" t="s">
        <v>320</v>
      </c>
      <c r="G59" s="23" t="s">
        <v>1900</v>
      </c>
      <c r="H59" s="23" t="s">
        <v>1901</v>
      </c>
      <c r="J59" s="24" t="n">
        <v>100</v>
      </c>
      <c r="K59" s="0" t="n">
        <v>17408</v>
      </c>
      <c r="L59" s="23" t="s">
        <v>1694</v>
      </c>
      <c r="M59" s="0" t="n">
        <v>1</v>
      </c>
      <c r="N59" s="23" t="s">
        <v>182</v>
      </c>
      <c r="O59" s="0" t="n">
        <v>201</v>
      </c>
      <c r="P59" s="23" t="s">
        <v>94</v>
      </c>
      <c r="Q59" s="23" t="s">
        <v>1874</v>
      </c>
      <c r="R59" s="23" t="n">
        <f aca="false">YEAR(A59)</f>
        <v>2026</v>
      </c>
      <c r="S59" s="23" t="n">
        <f aca="false">IF(R59=2026,1,0)</f>
        <v>1</v>
      </c>
      <c r="T59" s="23" t="n">
        <f aca="false">IF(OR(P59="Individual",P59="Committee",P59="Union/Association",P59="Aggregated Unitemized Receipts"),1,0)</f>
        <v>1</v>
      </c>
      <c r="U59" s="0" t="str">
        <f aca="false">UPPER(TRIM(E59))</f>
        <v>MA</v>
      </c>
      <c r="V59" s="23" t="n">
        <f aca="false">IF(U59="MA",1,0)</f>
        <v>1</v>
      </c>
      <c r="W59" s="23" t="n">
        <f aca="false">IF(OR(ISNUMBER(SEARCH("malden",G59)),ISNUMBER(SEARCH("malden",H59))),1,0)</f>
        <v>0</v>
      </c>
      <c r="X59" s="23" t="n">
        <f aca="false">IF(AND(TRIM(G59)="",TRIM(H59)=""),1,0)</f>
        <v>0</v>
      </c>
    </row>
    <row r="60" customFormat="false" ht="15" hidden="false" customHeight="false" outlineLevel="0" collapsed="false">
      <c r="A60" s="22" t="n">
        <v>46234</v>
      </c>
      <c r="B60" s="23" t="s">
        <v>1902</v>
      </c>
      <c r="C60" s="23" t="s">
        <v>1903</v>
      </c>
      <c r="D60" s="23" t="s">
        <v>220</v>
      </c>
      <c r="E60" s="23" t="s">
        <v>99</v>
      </c>
      <c r="F60" s="23" t="s">
        <v>221</v>
      </c>
      <c r="G60" s="23" t="s">
        <v>1904</v>
      </c>
      <c r="H60" s="23" t="s">
        <v>1905</v>
      </c>
      <c r="J60" s="24" t="n">
        <v>100</v>
      </c>
      <c r="K60" s="0" t="n">
        <v>17408</v>
      </c>
      <c r="L60" s="23" t="s">
        <v>1694</v>
      </c>
      <c r="M60" s="0" t="n">
        <v>1</v>
      </c>
      <c r="N60" s="23" t="s">
        <v>182</v>
      </c>
      <c r="O60" s="0" t="n">
        <v>201</v>
      </c>
      <c r="P60" s="23" t="s">
        <v>94</v>
      </c>
      <c r="Q60" s="23" t="s">
        <v>1874</v>
      </c>
      <c r="R60" s="23" t="n">
        <f aca="false">YEAR(A60)</f>
        <v>2026</v>
      </c>
      <c r="S60" s="23" t="n">
        <f aca="false">IF(R60=2026,1,0)</f>
        <v>1</v>
      </c>
      <c r="T60" s="23" t="n">
        <f aca="false">IF(OR(P60="Individual",P60="Committee",P60="Union/Association",P60="Aggregated Unitemized Receipts"),1,0)</f>
        <v>1</v>
      </c>
      <c r="U60" s="0" t="str">
        <f aca="false">UPPER(TRIM(E60))</f>
        <v>MA</v>
      </c>
      <c r="V60" s="23" t="n">
        <f aca="false">IF(U60="MA",1,0)</f>
        <v>1</v>
      </c>
      <c r="W60" s="23" t="n">
        <f aca="false">IF(OR(ISNUMBER(SEARCH("malden",G60)),ISNUMBER(SEARCH("malden",H60))),1,0)</f>
        <v>0</v>
      </c>
      <c r="X60" s="23" t="n">
        <f aca="false">IF(AND(TRIM(G60)="",TRIM(H60)=""),1,0)</f>
        <v>0</v>
      </c>
    </row>
    <row r="61" customFormat="false" ht="15" hidden="false" customHeight="false" outlineLevel="0" collapsed="false">
      <c r="A61" s="22" t="n">
        <v>46234</v>
      </c>
      <c r="B61" s="23" t="s">
        <v>1906</v>
      </c>
      <c r="C61" s="23" t="s">
        <v>1907</v>
      </c>
      <c r="D61" s="23" t="s">
        <v>319</v>
      </c>
      <c r="E61" s="23" t="s">
        <v>99</v>
      </c>
      <c r="F61" s="23" t="s">
        <v>320</v>
      </c>
      <c r="G61" s="23" t="s">
        <v>91</v>
      </c>
      <c r="H61" s="23" t="s">
        <v>91</v>
      </c>
      <c r="J61" s="24" t="n">
        <v>100</v>
      </c>
      <c r="K61" s="0" t="n">
        <v>17408</v>
      </c>
      <c r="L61" s="23" t="s">
        <v>1694</v>
      </c>
      <c r="M61" s="0" t="n">
        <v>1</v>
      </c>
      <c r="N61" s="23" t="s">
        <v>182</v>
      </c>
      <c r="O61" s="0" t="n">
        <v>201</v>
      </c>
      <c r="P61" s="23" t="s">
        <v>94</v>
      </c>
      <c r="Q61" s="23" t="s">
        <v>1874</v>
      </c>
      <c r="R61" s="23" t="n">
        <f aca="false">YEAR(A61)</f>
        <v>2026</v>
      </c>
      <c r="S61" s="23" t="n">
        <f aca="false">IF(R61=2026,1,0)</f>
        <v>1</v>
      </c>
      <c r="T61" s="23" t="n">
        <f aca="false">IF(OR(P61="Individual",P61="Committee",P61="Union/Association",P61="Aggregated Unitemized Receipts"),1,0)</f>
        <v>1</v>
      </c>
      <c r="U61" s="0" t="str">
        <f aca="false">UPPER(TRIM(E61))</f>
        <v>MA</v>
      </c>
      <c r="V61" s="23" t="n">
        <f aca="false">IF(U61="MA",1,0)</f>
        <v>1</v>
      </c>
      <c r="W61" s="23" t="n">
        <f aca="false">IF(OR(ISNUMBER(SEARCH("malden",G61)),ISNUMBER(SEARCH("malden",H61))),1,0)</f>
        <v>0</v>
      </c>
      <c r="X61" s="23" t="n">
        <f aca="false">IF(AND(TRIM(G61)="",TRIM(H61)=""),1,0)</f>
        <v>0</v>
      </c>
    </row>
    <row r="62" customFormat="false" ht="15" hidden="false" customHeight="false" outlineLevel="0" collapsed="false">
      <c r="A62" s="22" t="n">
        <v>46234</v>
      </c>
      <c r="B62" s="23" t="s">
        <v>1908</v>
      </c>
      <c r="C62" s="23" t="s">
        <v>1909</v>
      </c>
      <c r="D62" s="23" t="s">
        <v>1492</v>
      </c>
      <c r="E62" s="23" t="s">
        <v>99</v>
      </c>
      <c r="F62" s="23" t="s">
        <v>1493</v>
      </c>
      <c r="J62" s="24" t="n">
        <v>50</v>
      </c>
      <c r="K62" s="0" t="n">
        <v>17408</v>
      </c>
      <c r="L62" s="23" t="s">
        <v>1694</v>
      </c>
      <c r="M62" s="0" t="n">
        <v>1</v>
      </c>
      <c r="N62" s="23" t="s">
        <v>182</v>
      </c>
      <c r="O62" s="0" t="n">
        <v>201</v>
      </c>
      <c r="P62" s="23" t="s">
        <v>94</v>
      </c>
      <c r="Q62" s="23" t="s">
        <v>1874</v>
      </c>
      <c r="R62" s="23" t="n">
        <f aca="false">YEAR(A62)</f>
        <v>2026</v>
      </c>
      <c r="S62" s="23" t="n">
        <f aca="false">IF(R62=2026,1,0)</f>
        <v>1</v>
      </c>
      <c r="T62" s="23" t="n">
        <f aca="false">IF(OR(P62="Individual",P62="Committee",P62="Union/Association",P62="Aggregated Unitemized Receipts"),1,0)</f>
        <v>1</v>
      </c>
      <c r="U62" s="0" t="str">
        <f aca="false">UPPER(TRIM(E62))</f>
        <v>MA</v>
      </c>
      <c r="V62" s="23" t="n">
        <f aca="false">IF(U62="MA",1,0)</f>
        <v>1</v>
      </c>
      <c r="W62" s="23" t="n">
        <f aca="false">IF(OR(ISNUMBER(SEARCH("malden",G62)),ISNUMBER(SEARCH("malden",H62))),1,0)</f>
        <v>0</v>
      </c>
      <c r="X62" s="23" t="n">
        <f aca="false">IF(AND(TRIM(G62)="",TRIM(H62)=""),1,0)</f>
        <v>1</v>
      </c>
    </row>
    <row r="63" customFormat="false" ht="15" hidden="false" customHeight="false" outlineLevel="0" collapsed="false">
      <c r="A63" s="22" t="n">
        <v>46234</v>
      </c>
      <c r="B63" s="23" t="s">
        <v>1910</v>
      </c>
      <c r="C63" s="23" t="s">
        <v>1911</v>
      </c>
      <c r="D63" s="23" t="s">
        <v>450</v>
      </c>
      <c r="E63" s="23" t="s">
        <v>99</v>
      </c>
      <c r="F63" s="23" t="s">
        <v>1912</v>
      </c>
      <c r="G63" s="23" t="s">
        <v>1913</v>
      </c>
      <c r="H63" s="23" t="s">
        <v>1914</v>
      </c>
      <c r="J63" s="24" t="n">
        <v>200</v>
      </c>
      <c r="K63" s="0" t="n">
        <v>17408</v>
      </c>
      <c r="L63" s="23" t="s">
        <v>1694</v>
      </c>
      <c r="M63" s="0" t="n">
        <v>1</v>
      </c>
      <c r="N63" s="23" t="s">
        <v>182</v>
      </c>
      <c r="O63" s="0" t="n">
        <v>201</v>
      </c>
      <c r="P63" s="23" t="s">
        <v>94</v>
      </c>
      <c r="Q63" s="23" t="s">
        <v>1874</v>
      </c>
      <c r="R63" s="23" t="n">
        <f aca="false">YEAR(A63)</f>
        <v>2026</v>
      </c>
      <c r="S63" s="23" t="n">
        <f aca="false">IF(R63=2026,1,0)</f>
        <v>1</v>
      </c>
      <c r="T63" s="23" t="n">
        <f aca="false">IF(OR(P63="Individual",P63="Committee",P63="Union/Association",P63="Aggregated Unitemized Receipts"),1,0)</f>
        <v>1</v>
      </c>
      <c r="U63" s="0" t="str">
        <f aca="false">UPPER(TRIM(E63))</f>
        <v>MA</v>
      </c>
      <c r="V63" s="23" t="n">
        <f aca="false">IF(U63="MA",1,0)</f>
        <v>1</v>
      </c>
      <c r="W63" s="23" t="n">
        <f aca="false">IF(OR(ISNUMBER(SEARCH("malden",G63)),ISNUMBER(SEARCH("malden",H63))),1,0)</f>
        <v>0</v>
      </c>
      <c r="X63" s="23" t="n">
        <f aca="false">IF(AND(TRIM(G63)="",TRIM(H63)=""),1,0)</f>
        <v>0</v>
      </c>
    </row>
    <row r="64" customFormat="false" ht="15" hidden="false" customHeight="false" outlineLevel="0" collapsed="false">
      <c r="A64" s="22" t="n">
        <v>46234</v>
      </c>
      <c r="B64" s="23" t="s">
        <v>1915</v>
      </c>
      <c r="C64" s="23" t="s">
        <v>1916</v>
      </c>
      <c r="D64" s="23" t="s">
        <v>319</v>
      </c>
      <c r="E64" s="23" t="s">
        <v>99</v>
      </c>
      <c r="F64" s="23" t="s">
        <v>320</v>
      </c>
      <c r="G64" s="23" t="s">
        <v>174</v>
      </c>
      <c r="H64" s="23" t="s">
        <v>174</v>
      </c>
      <c r="J64" s="24" t="n">
        <v>100</v>
      </c>
      <c r="K64" s="0" t="n">
        <v>17408</v>
      </c>
      <c r="L64" s="23" t="s">
        <v>1694</v>
      </c>
      <c r="M64" s="0" t="n">
        <v>1</v>
      </c>
      <c r="N64" s="23" t="s">
        <v>182</v>
      </c>
      <c r="O64" s="0" t="n">
        <v>201</v>
      </c>
      <c r="P64" s="23" t="s">
        <v>94</v>
      </c>
      <c r="Q64" s="23" t="s">
        <v>1874</v>
      </c>
      <c r="R64" s="23" t="n">
        <f aca="false">YEAR(A64)</f>
        <v>2026</v>
      </c>
      <c r="S64" s="23" t="n">
        <f aca="false">IF(R64=2026,1,0)</f>
        <v>1</v>
      </c>
      <c r="T64" s="23" t="n">
        <f aca="false">IF(OR(P64="Individual",P64="Committee",P64="Union/Association",P64="Aggregated Unitemized Receipts"),1,0)</f>
        <v>1</v>
      </c>
      <c r="U64" s="0" t="str">
        <f aca="false">UPPER(TRIM(E64))</f>
        <v>MA</v>
      </c>
      <c r="V64" s="23" t="n">
        <f aca="false">IF(U64="MA",1,0)</f>
        <v>1</v>
      </c>
      <c r="W64" s="23" t="n">
        <f aca="false">IF(OR(ISNUMBER(SEARCH("malden",G64)),ISNUMBER(SEARCH("malden",H64))),1,0)</f>
        <v>0</v>
      </c>
      <c r="X64" s="23" t="n">
        <f aca="false">IF(AND(TRIM(G64)="",TRIM(H64)=""),1,0)</f>
        <v>0</v>
      </c>
    </row>
    <row r="65" customFormat="false" ht="15" hidden="false" customHeight="false" outlineLevel="0" collapsed="false">
      <c r="A65" s="22" t="n">
        <v>46234</v>
      </c>
      <c r="B65" s="23" t="s">
        <v>1917</v>
      </c>
      <c r="C65" s="23" t="s">
        <v>1918</v>
      </c>
      <c r="D65" s="23" t="s">
        <v>1919</v>
      </c>
      <c r="E65" s="23" t="s">
        <v>1253</v>
      </c>
      <c r="F65" s="23" t="s">
        <v>1920</v>
      </c>
      <c r="J65" s="24" t="n">
        <v>100</v>
      </c>
      <c r="K65" s="0" t="n">
        <v>17408</v>
      </c>
      <c r="L65" s="23" t="s">
        <v>1694</v>
      </c>
      <c r="M65" s="0" t="n">
        <v>1</v>
      </c>
      <c r="N65" s="23" t="s">
        <v>182</v>
      </c>
      <c r="O65" s="0" t="n">
        <v>201</v>
      </c>
      <c r="P65" s="23" t="s">
        <v>94</v>
      </c>
      <c r="Q65" s="23" t="s">
        <v>1874</v>
      </c>
      <c r="R65" s="23" t="n">
        <f aca="false">YEAR(A65)</f>
        <v>2026</v>
      </c>
      <c r="S65" s="23" t="n">
        <f aca="false">IF(R65=2026,1,0)</f>
        <v>1</v>
      </c>
      <c r="T65" s="23" t="n">
        <f aca="false">IF(OR(P65="Individual",P65="Committee",P65="Union/Association",P65="Aggregated Unitemized Receipts"),1,0)</f>
        <v>1</v>
      </c>
      <c r="U65" s="0" t="str">
        <f aca="false">UPPER(TRIM(E65))</f>
        <v>VA</v>
      </c>
      <c r="V65" s="23" t="n">
        <f aca="false">IF(U65="MA",1,0)</f>
        <v>0</v>
      </c>
      <c r="W65" s="23" t="n">
        <f aca="false">IF(OR(ISNUMBER(SEARCH("malden",G65)),ISNUMBER(SEARCH("malden",H65))),1,0)</f>
        <v>0</v>
      </c>
      <c r="X65" s="23" t="n">
        <f aca="false">IF(AND(TRIM(G65)="",TRIM(H65)=""),1,0)</f>
        <v>1</v>
      </c>
    </row>
    <row r="66" customFormat="false" ht="15" hidden="false" customHeight="false" outlineLevel="0" collapsed="false">
      <c r="A66" s="22" t="n">
        <v>46234</v>
      </c>
      <c r="B66" s="23" t="s">
        <v>1921</v>
      </c>
      <c r="C66" s="23" t="s">
        <v>1922</v>
      </c>
      <c r="D66" s="23" t="s">
        <v>1923</v>
      </c>
      <c r="E66" s="23" t="s">
        <v>99</v>
      </c>
      <c r="F66" s="23" t="s">
        <v>1924</v>
      </c>
      <c r="J66" s="24" t="n">
        <v>150</v>
      </c>
      <c r="K66" s="0" t="n">
        <v>17408</v>
      </c>
      <c r="L66" s="23" t="s">
        <v>1694</v>
      </c>
      <c r="M66" s="0" t="n">
        <v>1</v>
      </c>
      <c r="N66" s="23" t="s">
        <v>182</v>
      </c>
      <c r="O66" s="0" t="n">
        <v>201</v>
      </c>
      <c r="P66" s="23" t="s">
        <v>94</v>
      </c>
      <c r="Q66" s="23" t="s">
        <v>1874</v>
      </c>
      <c r="R66" s="23" t="n">
        <f aca="false">YEAR(A66)</f>
        <v>2026</v>
      </c>
      <c r="S66" s="23" t="n">
        <f aca="false">IF(R66=2026,1,0)</f>
        <v>1</v>
      </c>
      <c r="T66" s="23" t="n">
        <f aca="false">IF(OR(P66="Individual",P66="Committee",P66="Union/Association",P66="Aggregated Unitemized Receipts"),1,0)</f>
        <v>1</v>
      </c>
      <c r="U66" s="0" t="str">
        <f aca="false">UPPER(TRIM(E66))</f>
        <v>MA</v>
      </c>
      <c r="V66" s="23" t="n">
        <f aca="false">IF(U66="MA",1,0)</f>
        <v>1</v>
      </c>
      <c r="W66" s="23" t="n">
        <f aca="false">IF(OR(ISNUMBER(SEARCH("malden",G66)),ISNUMBER(SEARCH("malden",H66))),1,0)</f>
        <v>0</v>
      </c>
      <c r="X66" s="23" t="n">
        <f aca="false">IF(AND(TRIM(G66)="",TRIM(H66)=""),1,0)</f>
        <v>1</v>
      </c>
    </row>
    <row r="67" customFormat="false" ht="15" hidden="false" customHeight="false" outlineLevel="0" collapsed="false">
      <c r="A67" s="22" t="n">
        <v>46234</v>
      </c>
      <c r="B67" s="23" t="s">
        <v>1925</v>
      </c>
      <c r="C67" s="23" t="s">
        <v>1926</v>
      </c>
      <c r="D67" s="23" t="s">
        <v>450</v>
      </c>
      <c r="E67" s="23" t="s">
        <v>99</v>
      </c>
      <c r="F67" s="23" t="s">
        <v>1927</v>
      </c>
      <c r="J67" s="24" t="n">
        <v>300</v>
      </c>
      <c r="K67" s="0" t="n">
        <v>17408</v>
      </c>
      <c r="L67" s="23" t="s">
        <v>1694</v>
      </c>
      <c r="M67" s="0" t="n">
        <v>1</v>
      </c>
      <c r="N67" s="23" t="s">
        <v>182</v>
      </c>
      <c r="O67" s="0" t="n">
        <v>203</v>
      </c>
      <c r="P67" s="23" t="s">
        <v>765</v>
      </c>
      <c r="Q67" s="23" t="s">
        <v>1874</v>
      </c>
      <c r="R67" s="23" t="n">
        <f aca="false">YEAR(A67)</f>
        <v>2026</v>
      </c>
      <c r="S67" s="23" t="n">
        <f aca="false">IF(R67=2026,1,0)</f>
        <v>1</v>
      </c>
      <c r="T67" s="23" t="n">
        <f aca="false">IF(OR(P67="Individual",P67="Committee",P67="Union/Association",P67="Aggregated Unitemized Receipts"),1,0)</f>
        <v>1</v>
      </c>
      <c r="U67" s="0" t="str">
        <f aca="false">UPPER(TRIM(E67))</f>
        <v>MA</v>
      </c>
      <c r="V67" s="23" t="n">
        <f aca="false">IF(U67="MA",1,0)</f>
        <v>1</v>
      </c>
      <c r="W67" s="23" t="n">
        <f aca="false">IF(OR(ISNUMBER(SEARCH("malden",G67)),ISNUMBER(SEARCH("malden",H67))),1,0)</f>
        <v>0</v>
      </c>
      <c r="X67" s="23" t="n">
        <f aca="false">IF(AND(TRIM(G67)="",TRIM(H67)=""),1,0)</f>
        <v>1</v>
      </c>
    </row>
    <row r="68" customFormat="false" ht="15" hidden="false" customHeight="false" outlineLevel="0" collapsed="false">
      <c r="A68" s="22" t="n">
        <v>46234</v>
      </c>
      <c r="B68" s="23" t="s">
        <v>1928</v>
      </c>
      <c r="C68" s="23" t="s">
        <v>1929</v>
      </c>
      <c r="D68" s="23" t="s">
        <v>220</v>
      </c>
      <c r="E68" s="23" t="s">
        <v>99</v>
      </c>
      <c r="F68" s="23" t="s">
        <v>221</v>
      </c>
      <c r="G68" s="23" t="s">
        <v>454</v>
      </c>
      <c r="H68" s="23" t="s">
        <v>1930</v>
      </c>
      <c r="J68" s="24" t="n">
        <v>100</v>
      </c>
      <c r="K68" s="0" t="n">
        <v>17408</v>
      </c>
      <c r="L68" s="23" t="s">
        <v>1694</v>
      </c>
      <c r="M68" s="0" t="n">
        <v>1</v>
      </c>
      <c r="N68" s="23" t="s">
        <v>182</v>
      </c>
      <c r="O68" s="0" t="n">
        <v>201</v>
      </c>
      <c r="P68" s="23" t="s">
        <v>94</v>
      </c>
      <c r="Q68" s="23" t="s">
        <v>1874</v>
      </c>
      <c r="R68" s="23" t="n">
        <f aca="false">YEAR(A68)</f>
        <v>2026</v>
      </c>
      <c r="S68" s="23" t="n">
        <f aca="false">IF(R68=2026,1,0)</f>
        <v>1</v>
      </c>
      <c r="T68" s="23" t="n">
        <f aca="false">IF(OR(P68="Individual",P68="Committee",P68="Union/Association",P68="Aggregated Unitemized Receipts"),1,0)</f>
        <v>1</v>
      </c>
      <c r="U68" s="0" t="str">
        <f aca="false">UPPER(TRIM(E68))</f>
        <v>MA</v>
      </c>
      <c r="V68" s="23" t="n">
        <f aca="false">IF(U68="MA",1,0)</f>
        <v>1</v>
      </c>
      <c r="W68" s="23" t="n">
        <f aca="false">IF(OR(ISNUMBER(SEARCH("malden",G68)),ISNUMBER(SEARCH("malden",H68))),1,0)</f>
        <v>0</v>
      </c>
      <c r="X68" s="23" t="n">
        <f aca="false">IF(AND(TRIM(G68)="",TRIM(H68)=""),1,0)</f>
        <v>0</v>
      </c>
    </row>
    <row r="69" customFormat="false" ht="15" hidden="false" customHeight="false" outlineLevel="0" collapsed="false">
      <c r="A69" s="22" t="n">
        <v>46234</v>
      </c>
      <c r="B69" s="23" t="s">
        <v>1931</v>
      </c>
      <c r="C69" s="23" t="s">
        <v>1932</v>
      </c>
      <c r="D69" s="23" t="s">
        <v>450</v>
      </c>
      <c r="E69" s="23" t="s">
        <v>99</v>
      </c>
      <c r="F69" s="23" t="s">
        <v>460</v>
      </c>
      <c r="J69" s="24" t="n">
        <v>500</v>
      </c>
      <c r="K69" s="0" t="n">
        <v>17408</v>
      </c>
      <c r="L69" s="23" t="s">
        <v>1694</v>
      </c>
      <c r="M69" s="0" t="n">
        <v>1</v>
      </c>
      <c r="N69" s="23" t="s">
        <v>182</v>
      </c>
      <c r="O69" s="0" t="n">
        <v>202</v>
      </c>
      <c r="P69" s="23" t="s">
        <v>206</v>
      </c>
      <c r="Q69" s="23" t="s">
        <v>1874</v>
      </c>
      <c r="R69" s="23" t="n">
        <f aca="false">YEAR(A69)</f>
        <v>2026</v>
      </c>
      <c r="S69" s="23" t="n">
        <f aca="false">IF(R69=2026,1,0)</f>
        <v>1</v>
      </c>
      <c r="T69" s="23" t="n">
        <f aca="false">IF(OR(P69="Individual",P69="Committee",P69="Union/Association",P69="Aggregated Unitemized Receipts"),1,0)</f>
        <v>1</v>
      </c>
      <c r="U69" s="0" t="str">
        <f aca="false">UPPER(TRIM(E69))</f>
        <v>MA</v>
      </c>
      <c r="V69" s="23" t="n">
        <f aca="false">IF(U69="MA",1,0)</f>
        <v>1</v>
      </c>
      <c r="W69" s="23" t="n">
        <f aca="false">IF(OR(ISNUMBER(SEARCH("malden",G69)),ISNUMBER(SEARCH("malden",H69))),1,0)</f>
        <v>0</v>
      </c>
      <c r="X69" s="23" t="n">
        <f aca="false">IF(AND(TRIM(G69)="",TRIM(H69)=""),1,0)</f>
        <v>1</v>
      </c>
    </row>
    <row r="70" customFormat="false" ht="15" hidden="false" customHeight="false" outlineLevel="0" collapsed="false">
      <c r="A70" s="22" t="n">
        <v>46234</v>
      </c>
      <c r="B70" s="23" t="s">
        <v>1933</v>
      </c>
      <c r="C70" s="23" t="s">
        <v>1934</v>
      </c>
      <c r="D70" s="23" t="s">
        <v>1935</v>
      </c>
      <c r="E70" s="23" t="s">
        <v>99</v>
      </c>
      <c r="F70" s="23" t="s">
        <v>1936</v>
      </c>
      <c r="G70" s="23" t="s">
        <v>943</v>
      </c>
      <c r="H70" s="23" t="s">
        <v>1937</v>
      </c>
      <c r="J70" s="24" t="n">
        <v>200</v>
      </c>
      <c r="K70" s="0" t="n">
        <v>17408</v>
      </c>
      <c r="L70" s="23" t="s">
        <v>1694</v>
      </c>
      <c r="M70" s="0" t="n">
        <v>1</v>
      </c>
      <c r="N70" s="23" t="s">
        <v>182</v>
      </c>
      <c r="O70" s="0" t="n">
        <v>201</v>
      </c>
      <c r="P70" s="23" t="s">
        <v>94</v>
      </c>
      <c r="Q70" s="23" t="s">
        <v>1874</v>
      </c>
      <c r="R70" s="23" t="n">
        <f aca="false">YEAR(A70)</f>
        <v>2026</v>
      </c>
      <c r="S70" s="23" t="n">
        <f aca="false">IF(R70=2026,1,0)</f>
        <v>1</v>
      </c>
      <c r="T70" s="23" t="n">
        <f aca="false">IF(OR(P70="Individual",P70="Committee",P70="Union/Association",P70="Aggregated Unitemized Receipts"),1,0)</f>
        <v>1</v>
      </c>
      <c r="U70" s="0" t="str">
        <f aca="false">UPPER(TRIM(E70))</f>
        <v>MA</v>
      </c>
      <c r="V70" s="23" t="n">
        <f aca="false">IF(U70="MA",1,0)</f>
        <v>1</v>
      </c>
      <c r="W70" s="23" t="n">
        <f aca="false">IF(OR(ISNUMBER(SEARCH("malden",G70)),ISNUMBER(SEARCH("malden",H70))),1,0)</f>
        <v>0</v>
      </c>
      <c r="X70" s="23" t="n">
        <f aca="false">IF(AND(TRIM(G70)="",TRIM(H70)=""),1,0)</f>
        <v>0</v>
      </c>
    </row>
    <row r="71" customFormat="false" ht="15" hidden="false" customHeight="false" outlineLevel="0" collapsed="false">
      <c r="A71" s="22" t="n">
        <v>46234</v>
      </c>
      <c r="B71" s="23" t="s">
        <v>1938</v>
      </c>
      <c r="C71" s="23" t="s">
        <v>1939</v>
      </c>
      <c r="D71" s="23" t="s">
        <v>1935</v>
      </c>
      <c r="E71" s="23" t="s">
        <v>99</v>
      </c>
      <c r="F71" s="23" t="s">
        <v>1936</v>
      </c>
      <c r="G71" s="23" t="s">
        <v>1940</v>
      </c>
      <c r="H71" s="23" t="s">
        <v>1941</v>
      </c>
      <c r="J71" s="24" t="n">
        <v>500</v>
      </c>
      <c r="K71" s="0" t="n">
        <v>17408</v>
      </c>
      <c r="L71" s="23" t="s">
        <v>1694</v>
      </c>
      <c r="M71" s="0" t="n">
        <v>1</v>
      </c>
      <c r="N71" s="23" t="s">
        <v>182</v>
      </c>
      <c r="O71" s="0" t="n">
        <v>201</v>
      </c>
      <c r="P71" s="23" t="s">
        <v>94</v>
      </c>
      <c r="Q71" s="23" t="s">
        <v>1874</v>
      </c>
      <c r="R71" s="23" t="n">
        <f aca="false">YEAR(A71)</f>
        <v>2026</v>
      </c>
      <c r="S71" s="23" t="n">
        <f aca="false">IF(R71=2026,1,0)</f>
        <v>1</v>
      </c>
      <c r="T71" s="23" t="n">
        <f aca="false">IF(OR(P71="Individual",P71="Committee",P71="Union/Association",P71="Aggregated Unitemized Receipts"),1,0)</f>
        <v>1</v>
      </c>
      <c r="U71" s="0" t="str">
        <f aca="false">UPPER(TRIM(E71))</f>
        <v>MA</v>
      </c>
      <c r="V71" s="23" t="n">
        <f aca="false">IF(U71="MA",1,0)</f>
        <v>1</v>
      </c>
      <c r="W71" s="23" t="n">
        <f aca="false">IF(OR(ISNUMBER(SEARCH("malden",G71)),ISNUMBER(SEARCH("malden",H71))),1,0)</f>
        <v>0</v>
      </c>
      <c r="X71" s="23" t="n">
        <f aca="false">IF(AND(TRIM(G71)="",TRIM(H71)=""),1,0)</f>
        <v>0</v>
      </c>
    </row>
    <row r="72" customFormat="false" ht="15" hidden="false" customHeight="false" outlineLevel="0" collapsed="false">
      <c r="A72" s="22" t="n">
        <v>46234</v>
      </c>
      <c r="B72" s="23" t="s">
        <v>1942</v>
      </c>
      <c r="C72" s="23" t="s">
        <v>1943</v>
      </c>
      <c r="D72" s="23" t="s">
        <v>601</v>
      </c>
      <c r="E72" s="23" t="s">
        <v>99</v>
      </c>
      <c r="F72" s="23" t="s">
        <v>1944</v>
      </c>
      <c r="G72" s="23" t="s">
        <v>1945</v>
      </c>
      <c r="H72" s="23" t="s">
        <v>1946</v>
      </c>
      <c r="J72" s="24" t="n">
        <v>200</v>
      </c>
      <c r="K72" s="0" t="n">
        <v>17408</v>
      </c>
      <c r="L72" s="23" t="s">
        <v>1694</v>
      </c>
      <c r="M72" s="0" t="n">
        <v>1</v>
      </c>
      <c r="N72" s="23" t="s">
        <v>182</v>
      </c>
      <c r="O72" s="0" t="n">
        <v>201</v>
      </c>
      <c r="P72" s="23" t="s">
        <v>94</v>
      </c>
      <c r="Q72" s="23" t="s">
        <v>1874</v>
      </c>
      <c r="R72" s="23" t="n">
        <f aca="false">YEAR(A72)</f>
        <v>2026</v>
      </c>
      <c r="S72" s="23" t="n">
        <f aca="false">IF(R72=2026,1,0)</f>
        <v>1</v>
      </c>
      <c r="T72" s="23" t="n">
        <f aca="false">IF(OR(P72="Individual",P72="Committee",P72="Union/Association",P72="Aggregated Unitemized Receipts"),1,0)</f>
        <v>1</v>
      </c>
      <c r="U72" s="0" t="str">
        <f aca="false">UPPER(TRIM(E72))</f>
        <v>MA</v>
      </c>
      <c r="V72" s="23" t="n">
        <f aca="false">IF(U72="MA",1,0)</f>
        <v>1</v>
      </c>
      <c r="W72" s="23" t="n">
        <f aca="false">IF(OR(ISNUMBER(SEARCH("malden",G72)),ISNUMBER(SEARCH("malden",H72))),1,0)</f>
        <v>0</v>
      </c>
      <c r="X72" s="23" t="n">
        <f aca="false">IF(AND(TRIM(G72)="",TRIM(H72)=""),1,0)</f>
        <v>0</v>
      </c>
    </row>
    <row r="73" customFormat="false" ht="15" hidden="false" customHeight="false" outlineLevel="0" collapsed="false">
      <c r="A73" s="22" t="n">
        <v>46234</v>
      </c>
      <c r="B73" s="23" t="s">
        <v>1947</v>
      </c>
      <c r="C73" s="23" t="s">
        <v>1948</v>
      </c>
      <c r="D73" s="23" t="s">
        <v>319</v>
      </c>
      <c r="E73" s="23" t="s">
        <v>99</v>
      </c>
      <c r="F73" s="23" t="s">
        <v>320</v>
      </c>
      <c r="G73" s="23" t="s">
        <v>174</v>
      </c>
      <c r="H73" s="23" t="s">
        <v>174</v>
      </c>
      <c r="J73" s="24" t="n">
        <v>30</v>
      </c>
      <c r="K73" s="0" t="n">
        <v>17408</v>
      </c>
      <c r="L73" s="23" t="s">
        <v>1694</v>
      </c>
      <c r="M73" s="0" t="n">
        <v>1</v>
      </c>
      <c r="N73" s="23" t="s">
        <v>182</v>
      </c>
      <c r="O73" s="0" t="n">
        <v>201</v>
      </c>
      <c r="P73" s="23" t="s">
        <v>94</v>
      </c>
      <c r="Q73" s="23" t="s">
        <v>1874</v>
      </c>
      <c r="R73" s="23" t="n">
        <f aca="false">YEAR(A73)</f>
        <v>2026</v>
      </c>
      <c r="S73" s="23" t="n">
        <f aca="false">IF(R73=2026,1,0)</f>
        <v>1</v>
      </c>
      <c r="T73" s="23" t="n">
        <f aca="false">IF(OR(P73="Individual",P73="Committee",P73="Union/Association",P73="Aggregated Unitemized Receipts"),1,0)</f>
        <v>1</v>
      </c>
      <c r="U73" s="0" t="str">
        <f aca="false">UPPER(TRIM(E73))</f>
        <v>MA</v>
      </c>
      <c r="V73" s="23" t="n">
        <f aca="false">IF(U73="MA",1,0)</f>
        <v>1</v>
      </c>
      <c r="W73" s="23" t="n">
        <f aca="false">IF(OR(ISNUMBER(SEARCH("malden",G73)),ISNUMBER(SEARCH("malden",H73))),1,0)</f>
        <v>0</v>
      </c>
      <c r="X73" s="23" t="n">
        <f aca="false">IF(AND(TRIM(G73)="",TRIM(H73)=""),1,0)</f>
        <v>0</v>
      </c>
    </row>
    <row r="74" customFormat="false" ht="15" hidden="false" customHeight="false" outlineLevel="0" collapsed="false">
      <c r="A74" s="22" t="n">
        <v>46232</v>
      </c>
      <c r="B74" s="23" t="s">
        <v>1949</v>
      </c>
      <c r="C74" s="23" t="s">
        <v>1950</v>
      </c>
      <c r="D74" s="23" t="s">
        <v>314</v>
      </c>
      <c r="E74" s="23" t="s">
        <v>99</v>
      </c>
      <c r="F74" s="23" t="s">
        <v>315</v>
      </c>
      <c r="G74" s="23" t="s">
        <v>1951</v>
      </c>
      <c r="H74" s="23" t="s">
        <v>1952</v>
      </c>
      <c r="J74" s="24" t="n">
        <v>200</v>
      </c>
      <c r="K74" s="0" t="n">
        <v>17408</v>
      </c>
      <c r="L74" s="23" t="s">
        <v>1694</v>
      </c>
      <c r="M74" s="0" t="n">
        <v>3</v>
      </c>
      <c r="N74" s="23" t="s">
        <v>93</v>
      </c>
      <c r="O74" s="0" t="n">
        <v>201</v>
      </c>
      <c r="P74" s="23" t="s">
        <v>94</v>
      </c>
      <c r="Q74" s="23" t="s">
        <v>1953</v>
      </c>
      <c r="R74" s="23" t="n">
        <f aca="false">YEAR(A74)</f>
        <v>2026</v>
      </c>
      <c r="S74" s="23" t="n">
        <f aca="false">IF(R74=2026,1,0)</f>
        <v>1</v>
      </c>
      <c r="T74" s="23" t="n">
        <f aca="false">IF(OR(P74="Individual",P74="Committee",P74="Union/Association",P74="Aggregated Unitemized Receipts"),1,0)</f>
        <v>1</v>
      </c>
      <c r="U74" s="0" t="str">
        <f aca="false">UPPER(TRIM(E74))</f>
        <v>MA</v>
      </c>
      <c r="V74" s="23" t="n">
        <f aca="false">IF(U74="MA",1,0)</f>
        <v>1</v>
      </c>
      <c r="W74" s="23" t="n">
        <f aca="false">IF(OR(ISNUMBER(SEARCH("malden",G74)),ISNUMBER(SEARCH("malden",H74))),1,0)</f>
        <v>0</v>
      </c>
      <c r="X74" s="23" t="n">
        <f aca="false">IF(AND(TRIM(G74)="",TRIM(H74)=""),1,0)</f>
        <v>0</v>
      </c>
    </row>
    <row r="75" customFormat="false" ht="15" hidden="false" customHeight="false" outlineLevel="0" collapsed="false">
      <c r="A75" s="22" t="n">
        <v>46232</v>
      </c>
      <c r="B75" s="23" t="s">
        <v>1954</v>
      </c>
      <c r="C75" s="23" t="s">
        <v>1955</v>
      </c>
      <c r="D75" s="23" t="s">
        <v>319</v>
      </c>
      <c r="E75" s="23" t="s">
        <v>99</v>
      </c>
      <c r="F75" s="23" t="s">
        <v>320</v>
      </c>
      <c r="G75" s="23" t="s">
        <v>91</v>
      </c>
      <c r="H75" s="23" t="s">
        <v>91</v>
      </c>
      <c r="J75" s="24" t="n">
        <v>500</v>
      </c>
      <c r="K75" s="0" t="n">
        <v>17408</v>
      </c>
      <c r="L75" s="23" t="s">
        <v>1694</v>
      </c>
      <c r="M75" s="0" t="n">
        <v>3</v>
      </c>
      <c r="N75" s="23" t="s">
        <v>93</v>
      </c>
      <c r="O75" s="0" t="n">
        <v>201</v>
      </c>
      <c r="P75" s="23" t="s">
        <v>94</v>
      </c>
      <c r="Q75" s="23" t="s">
        <v>1953</v>
      </c>
      <c r="R75" s="23" t="n">
        <f aca="false">YEAR(A75)</f>
        <v>2026</v>
      </c>
      <c r="S75" s="23" t="n">
        <f aca="false">IF(R75=2026,1,0)</f>
        <v>1</v>
      </c>
      <c r="T75" s="23" t="n">
        <f aca="false">IF(OR(P75="Individual",P75="Committee",P75="Union/Association",P75="Aggregated Unitemized Receipts"),1,0)</f>
        <v>1</v>
      </c>
      <c r="U75" s="0" t="str">
        <f aca="false">UPPER(TRIM(E75))</f>
        <v>MA</v>
      </c>
      <c r="V75" s="23" t="n">
        <f aca="false">IF(U75="MA",1,0)</f>
        <v>1</v>
      </c>
      <c r="W75" s="23" t="n">
        <f aca="false">IF(OR(ISNUMBER(SEARCH("malden",G75)),ISNUMBER(SEARCH("malden",H75))),1,0)</f>
        <v>0</v>
      </c>
      <c r="X75" s="23" t="n">
        <f aca="false">IF(AND(TRIM(G75)="",TRIM(H75)=""),1,0)</f>
        <v>0</v>
      </c>
    </row>
    <row r="76" customFormat="false" ht="15" hidden="false" customHeight="false" outlineLevel="0" collapsed="false">
      <c r="A76" s="22" t="n">
        <v>46232</v>
      </c>
      <c r="B76" s="23" t="s">
        <v>1956</v>
      </c>
      <c r="C76" s="23" t="s">
        <v>1957</v>
      </c>
      <c r="D76" s="23" t="s">
        <v>319</v>
      </c>
      <c r="E76" s="23" t="s">
        <v>99</v>
      </c>
      <c r="F76" s="23" t="s">
        <v>320</v>
      </c>
      <c r="G76" s="23" t="s">
        <v>1958</v>
      </c>
      <c r="H76" s="23" t="s">
        <v>1959</v>
      </c>
      <c r="J76" s="24" t="n">
        <v>25</v>
      </c>
      <c r="K76" s="0" t="n">
        <v>17408</v>
      </c>
      <c r="L76" s="23" t="s">
        <v>1694</v>
      </c>
      <c r="M76" s="0" t="n">
        <v>3</v>
      </c>
      <c r="N76" s="23" t="s">
        <v>93</v>
      </c>
      <c r="O76" s="0" t="n">
        <v>201</v>
      </c>
      <c r="P76" s="23" t="s">
        <v>94</v>
      </c>
      <c r="Q76" s="23" t="s">
        <v>1953</v>
      </c>
      <c r="R76" s="23" t="n">
        <f aca="false">YEAR(A76)</f>
        <v>2026</v>
      </c>
      <c r="S76" s="23" t="n">
        <f aca="false">IF(R76=2026,1,0)</f>
        <v>1</v>
      </c>
      <c r="T76" s="23" t="n">
        <f aca="false">IF(OR(P76="Individual",P76="Committee",P76="Union/Association",P76="Aggregated Unitemized Receipts"),1,0)</f>
        <v>1</v>
      </c>
      <c r="U76" s="0" t="str">
        <f aca="false">UPPER(TRIM(E76))</f>
        <v>MA</v>
      </c>
      <c r="V76" s="23" t="n">
        <f aca="false">IF(U76="MA",1,0)</f>
        <v>1</v>
      </c>
      <c r="W76" s="23" t="n">
        <f aca="false">IF(OR(ISNUMBER(SEARCH("malden",G76)),ISNUMBER(SEARCH("malden",H76))),1,0)</f>
        <v>0</v>
      </c>
      <c r="X76" s="23" t="n">
        <f aca="false">IF(AND(TRIM(G76)="",TRIM(H76)=""),1,0)</f>
        <v>0</v>
      </c>
    </row>
    <row r="77" customFormat="false" ht="15" hidden="false" customHeight="false" outlineLevel="0" collapsed="false">
      <c r="A77" s="22" t="n">
        <v>46232</v>
      </c>
      <c r="B77" s="23" t="s">
        <v>1960</v>
      </c>
      <c r="C77" s="23" t="s">
        <v>1961</v>
      </c>
      <c r="D77" s="23" t="s">
        <v>319</v>
      </c>
      <c r="E77" s="23" t="s">
        <v>99</v>
      </c>
      <c r="F77" s="23" t="s">
        <v>320</v>
      </c>
      <c r="G77" s="23" t="s">
        <v>1210</v>
      </c>
      <c r="H77" s="23" t="s">
        <v>1962</v>
      </c>
      <c r="J77" s="24" t="n">
        <v>25</v>
      </c>
      <c r="K77" s="0" t="n">
        <v>17408</v>
      </c>
      <c r="L77" s="23" t="s">
        <v>1694</v>
      </c>
      <c r="M77" s="0" t="n">
        <v>3</v>
      </c>
      <c r="N77" s="23" t="s">
        <v>93</v>
      </c>
      <c r="O77" s="0" t="n">
        <v>201</v>
      </c>
      <c r="P77" s="23" t="s">
        <v>94</v>
      </c>
      <c r="Q77" s="23" t="s">
        <v>1953</v>
      </c>
      <c r="R77" s="23" t="n">
        <f aca="false">YEAR(A77)</f>
        <v>2026</v>
      </c>
      <c r="S77" s="23" t="n">
        <f aca="false">IF(R77=2026,1,0)</f>
        <v>1</v>
      </c>
      <c r="T77" s="23" t="n">
        <f aca="false">IF(OR(P77="Individual",P77="Committee",P77="Union/Association",P77="Aggregated Unitemized Receipts"),1,0)</f>
        <v>1</v>
      </c>
      <c r="U77" s="0" t="str">
        <f aca="false">UPPER(TRIM(E77))</f>
        <v>MA</v>
      </c>
      <c r="V77" s="23" t="n">
        <f aca="false">IF(U77="MA",1,0)</f>
        <v>1</v>
      </c>
      <c r="W77" s="23" t="n">
        <f aca="false">IF(OR(ISNUMBER(SEARCH("malden",G77)),ISNUMBER(SEARCH("malden",H77))),1,0)</f>
        <v>0</v>
      </c>
      <c r="X77" s="23" t="n">
        <f aca="false">IF(AND(TRIM(G77)="",TRIM(H77)=""),1,0)</f>
        <v>0</v>
      </c>
    </row>
    <row r="78" customFormat="false" ht="15" hidden="false" customHeight="false" outlineLevel="0" collapsed="false">
      <c r="A78" s="22" t="n">
        <v>46232</v>
      </c>
      <c r="B78" s="23" t="s">
        <v>1963</v>
      </c>
      <c r="C78" s="23" t="s">
        <v>1964</v>
      </c>
      <c r="D78" s="23" t="s">
        <v>319</v>
      </c>
      <c r="E78" s="23" t="s">
        <v>99</v>
      </c>
      <c r="F78" s="23" t="s">
        <v>320</v>
      </c>
      <c r="G78" s="23" t="s">
        <v>1965</v>
      </c>
      <c r="H78" s="23" t="s">
        <v>1966</v>
      </c>
      <c r="J78" s="24" t="n">
        <v>100</v>
      </c>
      <c r="K78" s="0" t="n">
        <v>17408</v>
      </c>
      <c r="L78" s="23" t="s">
        <v>1694</v>
      </c>
      <c r="M78" s="0" t="n">
        <v>3</v>
      </c>
      <c r="N78" s="23" t="s">
        <v>93</v>
      </c>
      <c r="O78" s="0" t="n">
        <v>201</v>
      </c>
      <c r="P78" s="23" t="s">
        <v>94</v>
      </c>
      <c r="Q78" s="23" t="s">
        <v>1953</v>
      </c>
      <c r="R78" s="23" t="n">
        <f aca="false">YEAR(A78)</f>
        <v>2026</v>
      </c>
      <c r="S78" s="23" t="n">
        <f aca="false">IF(R78=2026,1,0)</f>
        <v>1</v>
      </c>
      <c r="T78" s="23" t="n">
        <f aca="false">IF(OR(P78="Individual",P78="Committee",P78="Union/Association",P78="Aggregated Unitemized Receipts"),1,0)</f>
        <v>1</v>
      </c>
      <c r="U78" s="0" t="str">
        <f aca="false">UPPER(TRIM(E78))</f>
        <v>MA</v>
      </c>
      <c r="V78" s="23" t="n">
        <f aca="false">IF(U78="MA",1,0)</f>
        <v>1</v>
      </c>
      <c r="W78" s="23" t="n">
        <f aca="false">IF(OR(ISNUMBER(SEARCH("malden",G78)),ISNUMBER(SEARCH("malden",H78))),1,0)</f>
        <v>0</v>
      </c>
      <c r="X78" s="23" t="n">
        <f aca="false">IF(AND(TRIM(G78)="",TRIM(H78)=""),1,0)</f>
        <v>0</v>
      </c>
    </row>
    <row r="79" customFormat="false" ht="15" hidden="false" customHeight="false" outlineLevel="0" collapsed="false">
      <c r="A79" s="22" t="n">
        <v>46232</v>
      </c>
      <c r="B79" s="23" t="s">
        <v>1967</v>
      </c>
      <c r="C79" s="23" t="s">
        <v>1968</v>
      </c>
      <c r="D79" s="23" t="s">
        <v>319</v>
      </c>
      <c r="E79" s="23" t="s">
        <v>99</v>
      </c>
      <c r="F79" s="23" t="s">
        <v>320</v>
      </c>
      <c r="G79" s="23" t="s">
        <v>637</v>
      </c>
      <c r="H79" s="23" t="s">
        <v>1969</v>
      </c>
      <c r="J79" s="24" t="n">
        <v>50</v>
      </c>
      <c r="K79" s="0" t="n">
        <v>17408</v>
      </c>
      <c r="L79" s="23" t="s">
        <v>1694</v>
      </c>
      <c r="M79" s="0" t="n">
        <v>3</v>
      </c>
      <c r="N79" s="23" t="s">
        <v>93</v>
      </c>
      <c r="O79" s="0" t="n">
        <v>201</v>
      </c>
      <c r="P79" s="23" t="s">
        <v>94</v>
      </c>
      <c r="Q79" s="23" t="s">
        <v>1953</v>
      </c>
      <c r="R79" s="23" t="n">
        <f aca="false">YEAR(A79)</f>
        <v>2026</v>
      </c>
      <c r="S79" s="23" t="n">
        <f aca="false">IF(R79=2026,1,0)</f>
        <v>1</v>
      </c>
      <c r="T79" s="23" t="n">
        <f aca="false">IF(OR(P79="Individual",P79="Committee",P79="Union/Association",P79="Aggregated Unitemized Receipts"),1,0)</f>
        <v>1</v>
      </c>
      <c r="U79" s="0" t="str">
        <f aca="false">UPPER(TRIM(E79))</f>
        <v>MA</v>
      </c>
      <c r="V79" s="23" t="n">
        <f aca="false">IF(U79="MA",1,0)</f>
        <v>1</v>
      </c>
      <c r="W79" s="23" t="n">
        <f aca="false">IF(OR(ISNUMBER(SEARCH("malden",G79)),ISNUMBER(SEARCH("malden",H79))),1,0)</f>
        <v>0</v>
      </c>
      <c r="X79" s="23" t="n">
        <f aca="false">IF(AND(TRIM(G79)="",TRIM(H79)=""),1,0)</f>
        <v>0</v>
      </c>
    </row>
    <row r="80" customFormat="false" ht="15" hidden="false" customHeight="false" outlineLevel="0" collapsed="false">
      <c r="A80" s="22" t="n">
        <v>46232</v>
      </c>
      <c r="B80" s="23" t="s">
        <v>1970</v>
      </c>
      <c r="C80" s="23" t="s">
        <v>1971</v>
      </c>
      <c r="D80" s="23" t="s">
        <v>629</v>
      </c>
      <c r="E80" s="23" t="s">
        <v>99</v>
      </c>
      <c r="F80" s="23" t="s">
        <v>1972</v>
      </c>
      <c r="G80" s="23" t="s">
        <v>661</v>
      </c>
      <c r="H80" s="23" t="s">
        <v>1973</v>
      </c>
      <c r="J80" s="24" t="n">
        <v>200</v>
      </c>
      <c r="K80" s="0" t="n">
        <v>17408</v>
      </c>
      <c r="L80" s="23" t="s">
        <v>1694</v>
      </c>
      <c r="M80" s="0" t="n">
        <v>3</v>
      </c>
      <c r="N80" s="23" t="s">
        <v>93</v>
      </c>
      <c r="O80" s="0" t="n">
        <v>201</v>
      </c>
      <c r="P80" s="23" t="s">
        <v>94</v>
      </c>
      <c r="Q80" s="23" t="s">
        <v>1953</v>
      </c>
      <c r="R80" s="23" t="n">
        <f aca="false">YEAR(A80)</f>
        <v>2026</v>
      </c>
      <c r="S80" s="23" t="n">
        <f aca="false">IF(R80=2026,1,0)</f>
        <v>1</v>
      </c>
      <c r="T80" s="23" t="n">
        <f aca="false">IF(OR(P80="Individual",P80="Committee",P80="Union/Association",P80="Aggregated Unitemized Receipts"),1,0)</f>
        <v>1</v>
      </c>
      <c r="U80" s="0" t="str">
        <f aca="false">UPPER(TRIM(E80))</f>
        <v>MA</v>
      </c>
      <c r="V80" s="23" t="n">
        <f aca="false">IF(U80="MA",1,0)</f>
        <v>1</v>
      </c>
      <c r="W80" s="23" t="n">
        <f aca="false">IF(OR(ISNUMBER(SEARCH("malden",G80)),ISNUMBER(SEARCH("malden",H80))),1,0)</f>
        <v>0</v>
      </c>
      <c r="X80" s="23" t="n">
        <f aca="false">IF(AND(TRIM(G80)="",TRIM(H80)=""),1,0)</f>
        <v>0</v>
      </c>
    </row>
    <row r="81" customFormat="false" ht="15" hidden="false" customHeight="false" outlineLevel="0" collapsed="false">
      <c r="A81" s="22" t="n">
        <v>46232</v>
      </c>
      <c r="B81" s="23" t="s">
        <v>1974</v>
      </c>
      <c r="C81" s="23" t="s">
        <v>1975</v>
      </c>
      <c r="D81" s="23" t="s">
        <v>1923</v>
      </c>
      <c r="E81" s="23" t="s">
        <v>99</v>
      </c>
      <c r="F81" s="23" t="s">
        <v>1924</v>
      </c>
      <c r="G81" s="23" t="s">
        <v>110</v>
      </c>
      <c r="H81" s="23" t="s">
        <v>1976</v>
      </c>
      <c r="J81" s="24" t="n">
        <v>100</v>
      </c>
      <c r="K81" s="0" t="n">
        <v>17408</v>
      </c>
      <c r="L81" s="23" t="s">
        <v>1694</v>
      </c>
      <c r="M81" s="0" t="n">
        <v>3</v>
      </c>
      <c r="N81" s="23" t="s">
        <v>93</v>
      </c>
      <c r="O81" s="0" t="n">
        <v>201</v>
      </c>
      <c r="P81" s="23" t="s">
        <v>94</v>
      </c>
      <c r="Q81" s="23" t="s">
        <v>1953</v>
      </c>
      <c r="R81" s="23" t="n">
        <f aca="false">YEAR(A81)</f>
        <v>2026</v>
      </c>
      <c r="S81" s="23" t="n">
        <f aca="false">IF(R81=2026,1,0)</f>
        <v>1</v>
      </c>
      <c r="T81" s="23" t="n">
        <f aca="false">IF(OR(P81="Individual",P81="Committee",P81="Union/Association",P81="Aggregated Unitemized Receipts"),1,0)</f>
        <v>1</v>
      </c>
      <c r="U81" s="0" t="str">
        <f aca="false">UPPER(TRIM(E81))</f>
        <v>MA</v>
      </c>
      <c r="V81" s="23" t="n">
        <f aca="false">IF(U81="MA",1,0)</f>
        <v>1</v>
      </c>
      <c r="W81" s="23" t="n">
        <f aca="false">IF(OR(ISNUMBER(SEARCH("malden",G81)),ISNUMBER(SEARCH("malden",H81))),1,0)</f>
        <v>0</v>
      </c>
      <c r="X81" s="23" t="n">
        <f aca="false">IF(AND(TRIM(G81)="",TRIM(H81)=""),1,0)</f>
        <v>0</v>
      </c>
    </row>
    <row r="82" customFormat="false" ht="15" hidden="false" customHeight="false" outlineLevel="0" collapsed="false">
      <c r="A82" s="22" t="n">
        <v>46232</v>
      </c>
      <c r="B82" s="23" t="s">
        <v>1977</v>
      </c>
      <c r="C82" s="23" t="s">
        <v>1978</v>
      </c>
      <c r="D82" s="23" t="s">
        <v>450</v>
      </c>
      <c r="E82" s="23" t="s">
        <v>99</v>
      </c>
      <c r="F82" s="23" t="s">
        <v>1979</v>
      </c>
      <c r="G82" s="23" t="s">
        <v>166</v>
      </c>
      <c r="H82" s="23" t="s">
        <v>1980</v>
      </c>
      <c r="J82" s="24" t="n">
        <v>100</v>
      </c>
      <c r="K82" s="0" t="n">
        <v>17408</v>
      </c>
      <c r="L82" s="23" t="s">
        <v>1694</v>
      </c>
      <c r="M82" s="0" t="n">
        <v>3</v>
      </c>
      <c r="N82" s="23" t="s">
        <v>93</v>
      </c>
      <c r="O82" s="0" t="n">
        <v>201</v>
      </c>
      <c r="P82" s="23" t="s">
        <v>94</v>
      </c>
      <c r="Q82" s="23" t="s">
        <v>1953</v>
      </c>
      <c r="R82" s="23" t="n">
        <f aca="false">YEAR(A82)</f>
        <v>2026</v>
      </c>
      <c r="S82" s="23" t="n">
        <f aca="false">IF(R82=2026,1,0)</f>
        <v>1</v>
      </c>
      <c r="T82" s="23" t="n">
        <f aca="false">IF(OR(P82="Individual",P82="Committee",P82="Union/Association",P82="Aggregated Unitemized Receipts"),1,0)</f>
        <v>1</v>
      </c>
      <c r="U82" s="0" t="str">
        <f aca="false">UPPER(TRIM(E82))</f>
        <v>MA</v>
      </c>
      <c r="V82" s="23" t="n">
        <f aca="false">IF(U82="MA",1,0)</f>
        <v>1</v>
      </c>
      <c r="W82" s="23" t="n">
        <f aca="false">IF(OR(ISNUMBER(SEARCH("malden",G82)),ISNUMBER(SEARCH("malden",H82))),1,0)</f>
        <v>0</v>
      </c>
      <c r="X82" s="23" t="n">
        <f aca="false">IF(AND(TRIM(G82)="",TRIM(H82)=""),1,0)</f>
        <v>0</v>
      </c>
    </row>
    <row r="83" customFormat="false" ht="15" hidden="false" customHeight="false" outlineLevel="0" collapsed="false">
      <c r="A83" s="22" t="n">
        <v>46232</v>
      </c>
      <c r="B83" s="23" t="s">
        <v>1981</v>
      </c>
      <c r="C83" s="23" t="s">
        <v>1982</v>
      </c>
      <c r="D83" s="23" t="s">
        <v>1923</v>
      </c>
      <c r="E83" s="23" t="s">
        <v>99</v>
      </c>
      <c r="F83" s="23" t="s">
        <v>1924</v>
      </c>
      <c r="G83" s="23" t="s">
        <v>1983</v>
      </c>
      <c r="H83" s="23" t="s">
        <v>1984</v>
      </c>
      <c r="J83" s="24" t="n">
        <v>200</v>
      </c>
      <c r="K83" s="0" t="n">
        <v>17408</v>
      </c>
      <c r="L83" s="23" t="s">
        <v>1694</v>
      </c>
      <c r="M83" s="0" t="n">
        <v>3</v>
      </c>
      <c r="N83" s="23" t="s">
        <v>93</v>
      </c>
      <c r="O83" s="0" t="n">
        <v>201</v>
      </c>
      <c r="P83" s="23" t="s">
        <v>94</v>
      </c>
      <c r="Q83" s="23" t="s">
        <v>1953</v>
      </c>
      <c r="R83" s="23" t="n">
        <f aca="false">YEAR(A83)</f>
        <v>2026</v>
      </c>
      <c r="S83" s="23" t="n">
        <f aca="false">IF(R83=2026,1,0)</f>
        <v>1</v>
      </c>
      <c r="T83" s="23" t="n">
        <f aca="false">IF(OR(P83="Individual",P83="Committee",P83="Union/Association",P83="Aggregated Unitemized Receipts"),1,0)</f>
        <v>1</v>
      </c>
      <c r="U83" s="0" t="str">
        <f aca="false">UPPER(TRIM(E83))</f>
        <v>MA</v>
      </c>
      <c r="V83" s="23" t="n">
        <f aca="false">IF(U83="MA",1,0)</f>
        <v>1</v>
      </c>
      <c r="W83" s="23" t="n">
        <f aca="false">IF(OR(ISNUMBER(SEARCH("malden",G83)),ISNUMBER(SEARCH("malden",H83))),1,0)</f>
        <v>0</v>
      </c>
      <c r="X83" s="23" t="n">
        <f aca="false">IF(AND(TRIM(G83)="",TRIM(H83)=""),1,0)</f>
        <v>0</v>
      </c>
    </row>
    <row r="84" customFormat="false" ht="15" hidden="false" customHeight="false" outlineLevel="0" collapsed="false">
      <c r="A84" s="22" t="n">
        <v>46232</v>
      </c>
      <c r="B84" s="23" t="s">
        <v>1985</v>
      </c>
      <c r="C84" s="23" t="s">
        <v>1986</v>
      </c>
      <c r="D84" s="23" t="s">
        <v>1923</v>
      </c>
      <c r="E84" s="23" t="s">
        <v>99</v>
      </c>
      <c r="F84" s="23" t="s">
        <v>1987</v>
      </c>
      <c r="G84" s="23" t="s">
        <v>91</v>
      </c>
      <c r="H84" s="23" t="s">
        <v>91</v>
      </c>
      <c r="J84" s="24" t="n">
        <v>100</v>
      </c>
      <c r="K84" s="0" t="n">
        <v>17408</v>
      </c>
      <c r="L84" s="23" t="s">
        <v>1694</v>
      </c>
      <c r="M84" s="0" t="n">
        <v>3</v>
      </c>
      <c r="N84" s="23" t="s">
        <v>93</v>
      </c>
      <c r="O84" s="0" t="n">
        <v>201</v>
      </c>
      <c r="P84" s="23" t="s">
        <v>94</v>
      </c>
      <c r="Q84" s="23" t="s">
        <v>1953</v>
      </c>
      <c r="R84" s="23" t="n">
        <f aca="false">YEAR(A84)</f>
        <v>2026</v>
      </c>
      <c r="S84" s="23" t="n">
        <f aca="false">IF(R84=2026,1,0)</f>
        <v>1</v>
      </c>
      <c r="T84" s="23" t="n">
        <f aca="false">IF(OR(P84="Individual",P84="Committee",P84="Union/Association",P84="Aggregated Unitemized Receipts"),1,0)</f>
        <v>1</v>
      </c>
      <c r="U84" s="0" t="str">
        <f aca="false">UPPER(TRIM(E84))</f>
        <v>MA</v>
      </c>
      <c r="V84" s="23" t="n">
        <f aca="false">IF(U84="MA",1,0)</f>
        <v>1</v>
      </c>
      <c r="W84" s="23" t="n">
        <f aca="false">IF(OR(ISNUMBER(SEARCH("malden",G84)),ISNUMBER(SEARCH("malden",H84))),1,0)</f>
        <v>0</v>
      </c>
      <c r="X84" s="23" t="n">
        <f aca="false">IF(AND(TRIM(G84)="",TRIM(H84)=""),1,0)</f>
        <v>0</v>
      </c>
    </row>
    <row r="85" customFormat="false" ht="15" hidden="false" customHeight="false" outlineLevel="0" collapsed="false">
      <c r="A85" s="22" t="n">
        <v>46232</v>
      </c>
      <c r="B85" s="23" t="s">
        <v>1988</v>
      </c>
      <c r="C85" s="23" t="s">
        <v>1989</v>
      </c>
      <c r="D85" s="23" t="s">
        <v>1990</v>
      </c>
      <c r="E85" s="23" t="s">
        <v>99</v>
      </c>
      <c r="F85" s="23" t="s">
        <v>1991</v>
      </c>
      <c r="G85" s="23" t="s">
        <v>91</v>
      </c>
      <c r="H85" s="23" t="s">
        <v>91</v>
      </c>
      <c r="J85" s="24" t="n">
        <v>250</v>
      </c>
      <c r="K85" s="0" t="n">
        <v>17408</v>
      </c>
      <c r="L85" s="23" t="s">
        <v>1694</v>
      </c>
      <c r="M85" s="0" t="n">
        <v>3</v>
      </c>
      <c r="N85" s="23" t="s">
        <v>93</v>
      </c>
      <c r="O85" s="0" t="n">
        <v>201</v>
      </c>
      <c r="P85" s="23" t="s">
        <v>94</v>
      </c>
      <c r="Q85" s="23" t="s">
        <v>1953</v>
      </c>
      <c r="R85" s="23" t="n">
        <f aca="false">YEAR(A85)</f>
        <v>2026</v>
      </c>
      <c r="S85" s="23" t="n">
        <f aca="false">IF(R85=2026,1,0)</f>
        <v>1</v>
      </c>
      <c r="T85" s="23" t="n">
        <f aca="false">IF(OR(P85="Individual",P85="Committee",P85="Union/Association",P85="Aggregated Unitemized Receipts"),1,0)</f>
        <v>1</v>
      </c>
      <c r="U85" s="0" t="str">
        <f aca="false">UPPER(TRIM(E85))</f>
        <v>MA</v>
      </c>
      <c r="V85" s="23" t="n">
        <f aca="false">IF(U85="MA",1,0)</f>
        <v>1</v>
      </c>
      <c r="W85" s="23" t="n">
        <f aca="false">IF(OR(ISNUMBER(SEARCH("malden",G85)),ISNUMBER(SEARCH("malden",H85))),1,0)</f>
        <v>0</v>
      </c>
      <c r="X85" s="23" t="n">
        <f aca="false">IF(AND(TRIM(G85)="",TRIM(H85)=""),1,0)</f>
        <v>0</v>
      </c>
    </row>
    <row r="86" customFormat="false" ht="15" hidden="false" customHeight="false" outlineLevel="0" collapsed="false">
      <c r="A86" s="22" t="n">
        <v>46232</v>
      </c>
      <c r="B86" s="23" t="s">
        <v>1992</v>
      </c>
      <c r="C86" s="23" t="s">
        <v>1993</v>
      </c>
      <c r="D86" s="23" t="s">
        <v>1994</v>
      </c>
      <c r="E86" s="23" t="s">
        <v>99</v>
      </c>
      <c r="F86" s="23" t="s">
        <v>1995</v>
      </c>
      <c r="G86" s="23" t="s">
        <v>817</v>
      </c>
      <c r="H86" s="23" t="s">
        <v>1996</v>
      </c>
      <c r="J86" s="24" t="n">
        <v>100</v>
      </c>
      <c r="K86" s="0" t="n">
        <v>17408</v>
      </c>
      <c r="L86" s="23" t="s">
        <v>1694</v>
      </c>
      <c r="M86" s="0" t="n">
        <v>3</v>
      </c>
      <c r="N86" s="23" t="s">
        <v>93</v>
      </c>
      <c r="O86" s="0" t="n">
        <v>201</v>
      </c>
      <c r="P86" s="23" t="s">
        <v>94</v>
      </c>
      <c r="Q86" s="23" t="s">
        <v>1953</v>
      </c>
      <c r="R86" s="23" t="n">
        <f aca="false">YEAR(A86)</f>
        <v>2026</v>
      </c>
      <c r="S86" s="23" t="n">
        <f aca="false">IF(R86=2026,1,0)</f>
        <v>1</v>
      </c>
      <c r="T86" s="23" t="n">
        <f aca="false">IF(OR(P86="Individual",P86="Committee",P86="Union/Association",P86="Aggregated Unitemized Receipts"),1,0)</f>
        <v>1</v>
      </c>
      <c r="U86" s="0" t="str">
        <f aca="false">UPPER(TRIM(E86))</f>
        <v>MA</v>
      </c>
      <c r="V86" s="23" t="n">
        <f aca="false">IF(U86="MA",1,0)</f>
        <v>1</v>
      </c>
      <c r="W86" s="23" t="n">
        <f aca="false">IF(OR(ISNUMBER(SEARCH("malden",G86)),ISNUMBER(SEARCH("malden",H86))),1,0)</f>
        <v>0</v>
      </c>
      <c r="X86" s="23" t="n">
        <f aca="false">IF(AND(TRIM(G86)="",TRIM(H86)=""),1,0)</f>
        <v>0</v>
      </c>
    </row>
    <row r="87" customFormat="false" ht="15" hidden="false" customHeight="false" outlineLevel="0" collapsed="false">
      <c r="A87" s="22" t="n">
        <v>46232</v>
      </c>
      <c r="B87" s="23" t="s">
        <v>1997</v>
      </c>
      <c r="C87" s="23" t="s">
        <v>1998</v>
      </c>
      <c r="D87" s="23" t="s">
        <v>450</v>
      </c>
      <c r="E87" s="23" t="s">
        <v>99</v>
      </c>
      <c r="F87" s="23" t="s">
        <v>701</v>
      </c>
      <c r="G87" s="23" t="s">
        <v>1999</v>
      </c>
      <c r="H87" s="23" t="s">
        <v>2000</v>
      </c>
      <c r="J87" s="24" t="n">
        <v>1000</v>
      </c>
      <c r="K87" s="0" t="n">
        <v>17408</v>
      </c>
      <c r="L87" s="23" t="s">
        <v>1694</v>
      </c>
      <c r="M87" s="0" t="n">
        <v>3</v>
      </c>
      <c r="N87" s="23" t="s">
        <v>93</v>
      </c>
      <c r="O87" s="0" t="n">
        <v>201</v>
      </c>
      <c r="P87" s="23" t="s">
        <v>94</v>
      </c>
      <c r="Q87" s="23" t="s">
        <v>1953</v>
      </c>
      <c r="R87" s="23" t="n">
        <f aca="false">YEAR(A87)</f>
        <v>2026</v>
      </c>
      <c r="S87" s="23" t="n">
        <f aca="false">IF(R87=2026,1,0)</f>
        <v>1</v>
      </c>
      <c r="T87" s="23" t="n">
        <f aca="false">IF(OR(P87="Individual",P87="Committee",P87="Union/Association",P87="Aggregated Unitemized Receipts"),1,0)</f>
        <v>1</v>
      </c>
      <c r="U87" s="0" t="str">
        <f aca="false">UPPER(TRIM(E87))</f>
        <v>MA</v>
      </c>
      <c r="V87" s="23" t="n">
        <f aca="false">IF(U87="MA",1,0)</f>
        <v>1</v>
      </c>
      <c r="W87" s="23" t="n">
        <f aca="false">IF(OR(ISNUMBER(SEARCH("malden",G87)),ISNUMBER(SEARCH("malden",H87))),1,0)</f>
        <v>0</v>
      </c>
      <c r="X87" s="23" t="n">
        <f aca="false">IF(AND(TRIM(G87)="",TRIM(H87)=""),1,0)</f>
        <v>0</v>
      </c>
    </row>
    <row r="88" customFormat="false" ht="15" hidden="false" customHeight="false" outlineLevel="0" collapsed="false">
      <c r="A88" s="22" t="n">
        <v>46232</v>
      </c>
      <c r="B88" s="23" t="s">
        <v>2001</v>
      </c>
      <c r="C88" s="23" t="s">
        <v>2002</v>
      </c>
      <c r="D88" s="23" t="s">
        <v>413</v>
      </c>
      <c r="E88" s="23" t="s">
        <v>99</v>
      </c>
      <c r="F88" s="23" t="s">
        <v>419</v>
      </c>
      <c r="G88" s="23" t="s">
        <v>166</v>
      </c>
      <c r="H88" s="23" t="s">
        <v>2003</v>
      </c>
      <c r="J88" s="24" t="n">
        <v>25</v>
      </c>
      <c r="K88" s="0" t="n">
        <v>17408</v>
      </c>
      <c r="L88" s="23" t="s">
        <v>1694</v>
      </c>
      <c r="M88" s="0" t="n">
        <v>3</v>
      </c>
      <c r="N88" s="23" t="s">
        <v>93</v>
      </c>
      <c r="O88" s="0" t="n">
        <v>201</v>
      </c>
      <c r="P88" s="23" t="s">
        <v>94</v>
      </c>
      <c r="Q88" s="23" t="s">
        <v>1953</v>
      </c>
      <c r="R88" s="23" t="n">
        <f aca="false">YEAR(A88)</f>
        <v>2026</v>
      </c>
      <c r="S88" s="23" t="n">
        <f aca="false">IF(R88=2026,1,0)</f>
        <v>1</v>
      </c>
      <c r="T88" s="23" t="n">
        <f aca="false">IF(OR(P88="Individual",P88="Committee",P88="Union/Association",P88="Aggregated Unitemized Receipts"),1,0)</f>
        <v>1</v>
      </c>
      <c r="U88" s="0" t="str">
        <f aca="false">UPPER(TRIM(E88))</f>
        <v>MA</v>
      </c>
      <c r="V88" s="23" t="n">
        <f aca="false">IF(U88="MA",1,0)</f>
        <v>1</v>
      </c>
      <c r="W88" s="23" t="n">
        <f aca="false">IF(OR(ISNUMBER(SEARCH("malden",G88)),ISNUMBER(SEARCH("malden",H88))),1,0)</f>
        <v>0</v>
      </c>
      <c r="X88" s="23" t="n">
        <f aca="false">IF(AND(TRIM(G88)="",TRIM(H88)=""),1,0)</f>
        <v>0</v>
      </c>
    </row>
    <row r="89" customFormat="false" ht="15" hidden="false" customHeight="false" outlineLevel="0" collapsed="false">
      <c r="A89" s="22" t="n">
        <v>46232</v>
      </c>
      <c r="B89" s="23" t="s">
        <v>2004</v>
      </c>
      <c r="C89" s="23" t="s">
        <v>2005</v>
      </c>
      <c r="D89" s="23" t="s">
        <v>1994</v>
      </c>
      <c r="E89" s="23" t="s">
        <v>99</v>
      </c>
      <c r="F89" s="23" t="s">
        <v>1995</v>
      </c>
      <c r="G89" s="23" t="s">
        <v>166</v>
      </c>
      <c r="H89" s="23" t="s">
        <v>2006</v>
      </c>
      <c r="J89" s="24" t="n">
        <v>200</v>
      </c>
      <c r="K89" s="0" t="n">
        <v>17408</v>
      </c>
      <c r="L89" s="23" t="s">
        <v>1694</v>
      </c>
      <c r="M89" s="0" t="n">
        <v>3</v>
      </c>
      <c r="N89" s="23" t="s">
        <v>93</v>
      </c>
      <c r="O89" s="0" t="n">
        <v>201</v>
      </c>
      <c r="P89" s="23" t="s">
        <v>94</v>
      </c>
      <c r="Q89" s="23" t="s">
        <v>1953</v>
      </c>
      <c r="R89" s="23" t="n">
        <f aca="false">YEAR(A89)</f>
        <v>2026</v>
      </c>
      <c r="S89" s="23" t="n">
        <f aca="false">IF(R89=2026,1,0)</f>
        <v>1</v>
      </c>
      <c r="T89" s="23" t="n">
        <f aca="false">IF(OR(P89="Individual",P89="Committee",P89="Union/Association",P89="Aggregated Unitemized Receipts"),1,0)</f>
        <v>1</v>
      </c>
      <c r="U89" s="0" t="str">
        <f aca="false">UPPER(TRIM(E89))</f>
        <v>MA</v>
      </c>
      <c r="V89" s="23" t="n">
        <f aca="false">IF(U89="MA",1,0)</f>
        <v>1</v>
      </c>
      <c r="W89" s="23" t="n">
        <f aca="false">IF(OR(ISNUMBER(SEARCH("malden",G89)),ISNUMBER(SEARCH("malden",H89))),1,0)</f>
        <v>0</v>
      </c>
      <c r="X89" s="23" t="n">
        <f aca="false">IF(AND(TRIM(G89)="",TRIM(H89)=""),1,0)</f>
        <v>0</v>
      </c>
    </row>
    <row r="90" customFormat="false" ht="15" hidden="false" customHeight="false" outlineLevel="0" collapsed="false">
      <c r="A90" s="22" t="n">
        <v>46232</v>
      </c>
      <c r="B90" s="23" t="s">
        <v>2007</v>
      </c>
      <c r="C90" s="23" t="s">
        <v>2008</v>
      </c>
      <c r="D90" s="23" t="s">
        <v>2009</v>
      </c>
      <c r="E90" s="23" t="s">
        <v>99</v>
      </c>
      <c r="F90" s="23" t="s">
        <v>2010</v>
      </c>
      <c r="G90" s="23" t="s">
        <v>166</v>
      </c>
      <c r="H90" s="23" t="s">
        <v>2011</v>
      </c>
      <c r="J90" s="24" t="n">
        <v>200</v>
      </c>
      <c r="K90" s="0" t="n">
        <v>17408</v>
      </c>
      <c r="L90" s="23" t="s">
        <v>1694</v>
      </c>
      <c r="M90" s="0" t="n">
        <v>3</v>
      </c>
      <c r="N90" s="23" t="s">
        <v>93</v>
      </c>
      <c r="O90" s="0" t="n">
        <v>201</v>
      </c>
      <c r="P90" s="23" t="s">
        <v>94</v>
      </c>
      <c r="Q90" s="23" t="s">
        <v>1953</v>
      </c>
      <c r="R90" s="23" t="n">
        <f aca="false">YEAR(A90)</f>
        <v>2026</v>
      </c>
      <c r="S90" s="23" t="n">
        <f aca="false">IF(R90=2026,1,0)</f>
        <v>1</v>
      </c>
      <c r="T90" s="23" t="n">
        <f aca="false">IF(OR(P90="Individual",P90="Committee",P90="Union/Association",P90="Aggregated Unitemized Receipts"),1,0)</f>
        <v>1</v>
      </c>
      <c r="U90" s="0" t="str">
        <f aca="false">UPPER(TRIM(E90))</f>
        <v>MA</v>
      </c>
      <c r="V90" s="23" t="n">
        <f aca="false">IF(U90="MA",1,0)</f>
        <v>1</v>
      </c>
      <c r="W90" s="23" t="n">
        <f aca="false">IF(OR(ISNUMBER(SEARCH("malden",G90)),ISNUMBER(SEARCH("malden",H90))),1,0)</f>
        <v>0</v>
      </c>
      <c r="X90" s="23" t="n">
        <f aca="false">IF(AND(TRIM(G90)="",TRIM(H90)=""),1,0)</f>
        <v>0</v>
      </c>
    </row>
    <row r="91" customFormat="false" ht="15" hidden="false" customHeight="false" outlineLevel="0" collapsed="false">
      <c r="A91" s="22" t="n">
        <v>46232</v>
      </c>
      <c r="B91" s="23" t="s">
        <v>2012</v>
      </c>
      <c r="C91" s="23" t="s">
        <v>2013</v>
      </c>
      <c r="D91" s="23" t="s">
        <v>1990</v>
      </c>
      <c r="E91" s="23" t="s">
        <v>99</v>
      </c>
      <c r="F91" s="23" t="s">
        <v>1991</v>
      </c>
      <c r="G91" s="23" t="s">
        <v>2014</v>
      </c>
      <c r="H91" s="23" t="s">
        <v>2015</v>
      </c>
      <c r="J91" s="24" t="n">
        <v>150</v>
      </c>
      <c r="K91" s="0" t="n">
        <v>17408</v>
      </c>
      <c r="L91" s="23" t="s">
        <v>1694</v>
      </c>
      <c r="M91" s="0" t="n">
        <v>3</v>
      </c>
      <c r="N91" s="23" t="s">
        <v>93</v>
      </c>
      <c r="O91" s="0" t="n">
        <v>201</v>
      </c>
      <c r="P91" s="23" t="s">
        <v>94</v>
      </c>
      <c r="Q91" s="23" t="s">
        <v>1953</v>
      </c>
      <c r="R91" s="23" t="n">
        <f aca="false">YEAR(A91)</f>
        <v>2026</v>
      </c>
      <c r="S91" s="23" t="n">
        <f aca="false">IF(R91=2026,1,0)</f>
        <v>1</v>
      </c>
      <c r="T91" s="23" t="n">
        <f aca="false">IF(OR(P91="Individual",P91="Committee",P91="Union/Association",P91="Aggregated Unitemized Receipts"),1,0)</f>
        <v>1</v>
      </c>
      <c r="U91" s="0" t="str">
        <f aca="false">UPPER(TRIM(E91))</f>
        <v>MA</v>
      </c>
      <c r="V91" s="23" t="n">
        <f aca="false">IF(U91="MA",1,0)</f>
        <v>1</v>
      </c>
      <c r="W91" s="23" t="n">
        <f aca="false">IF(OR(ISNUMBER(SEARCH("malden",G91)),ISNUMBER(SEARCH("malden",H91))),1,0)</f>
        <v>0</v>
      </c>
      <c r="X91" s="23" t="n">
        <f aca="false">IF(AND(TRIM(G91)="",TRIM(H91)=""),1,0)</f>
        <v>0</v>
      </c>
    </row>
    <row r="92" customFormat="false" ht="15" hidden="false" customHeight="false" outlineLevel="0" collapsed="false">
      <c r="A92" s="22" t="n">
        <v>46232</v>
      </c>
      <c r="B92" s="23" t="s">
        <v>2016</v>
      </c>
      <c r="C92" s="23" t="s">
        <v>2017</v>
      </c>
      <c r="D92" s="23" t="s">
        <v>450</v>
      </c>
      <c r="E92" s="23" t="s">
        <v>99</v>
      </c>
      <c r="F92" s="23" t="s">
        <v>701</v>
      </c>
      <c r="G92" s="23" t="s">
        <v>91</v>
      </c>
      <c r="H92" s="23" t="s">
        <v>91</v>
      </c>
      <c r="J92" s="24" t="n">
        <v>250</v>
      </c>
      <c r="K92" s="0" t="n">
        <v>17408</v>
      </c>
      <c r="L92" s="23" t="s">
        <v>1694</v>
      </c>
      <c r="M92" s="0" t="n">
        <v>3</v>
      </c>
      <c r="N92" s="23" t="s">
        <v>93</v>
      </c>
      <c r="O92" s="0" t="n">
        <v>201</v>
      </c>
      <c r="P92" s="23" t="s">
        <v>94</v>
      </c>
      <c r="Q92" s="23" t="s">
        <v>1953</v>
      </c>
      <c r="R92" s="23" t="n">
        <f aca="false">YEAR(A92)</f>
        <v>2026</v>
      </c>
      <c r="S92" s="23" t="n">
        <f aca="false">IF(R92=2026,1,0)</f>
        <v>1</v>
      </c>
      <c r="T92" s="23" t="n">
        <f aca="false">IF(OR(P92="Individual",P92="Committee",P92="Union/Association",P92="Aggregated Unitemized Receipts"),1,0)</f>
        <v>1</v>
      </c>
      <c r="U92" s="0" t="str">
        <f aca="false">UPPER(TRIM(E92))</f>
        <v>MA</v>
      </c>
      <c r="V92" s="23" t="n">
        <f aca="false">IF(U92="MA",1,0)</f>
        <v>1</v>
      </c>
      <c r="W92" s="23" t="n">
        <f aca="false">IF(OR(ISNUMBER(SEARCH("malden",G92)),ISNUMBER(SEARCH("malden",H92))),1,0)</f>
        <v>0</v>
      </c>
      <c r="X92" s="23" t="n">
        <f aca="false">IF(AND(TRIM(G92)="",TRIM(H92)=""),1,0)</f>
        <v>0</v>
      </c>
    </row>
    <row r="93" customFormat="false" ht="15" hidden="false" customHeight="false" outlineLevel="0" collapsed="false">
      <c r="A93" s="22" t="n">
        <v>46232</v>
      </c>
      <c r="B93" s="23" t="s">
        <v>2018</v>
      </c>
      <c r="C93" s="23" t="s">
        <v>2019</v>
      </c>
      <c r="D93" s="23" t="s">
        <v>1157</v>
      </c>
      <c r="E93" s="23" t="s">
        <v>99</v>
      </c>
      <c r="F93" s="23" t="s">
        <v>1158</v>
      </c>
      <c r="G93" s="23" t="s">
        <v>166</v>
      </c>
      <c r="H93" s="23" t="s">
        <v>2020</v>
      </c>
      <c r="J93" s="24" t="n">
        <v>200</v>
      </c>
      <c r="K93" s="0" t="n">
        <v>17408</v>
      </c>
      <c r="L93" s="23" t="s">
        <v>1694</v>
      </c>
      <c r="M93" s="0" t="n">
        <v>3</v>
      </c>
      <c r="N93" s="23" t="s">
        <v>93</v>
      </c>
      <c r="O93" s="0" t="n">
        <v>201</v>
      </c>
      <c r="P93" s="23" t="s">
        <v>94</v>
      </c>
      <c r="Q93" s="23" t="s">
        <v>1953</v>
      </c>
      <c r="R93" s="23" t="n">
        <f aca="false">YEAR(A93)</f>
        <v>2026</v>
      </c>
      <c r="S93" s="23" t="n">
        <f aca="false">IF(R93=2026,1,0)</f>
        <v>1</v>
      </c>
      <c r="T93" s="23" t="n">
        <f aca="false">IF(OR(P93="Individual",P93="Committee",P93="Union/Association",P93="Aggregated Unitemized Receipts"),1,0)</f>
        <v>1</v>
      </c>
      <c r="U93" s="0" t="str">
        <f aca="false">UPPER(TRIM(E93))</f>
        <v>MA</v>
      </c>
      <c r="V93" s="23" t="n">
        <f aca="false">IF(U93="MA",1,0)</f>
        <v>1</v>
      </c>
      <c r="W93" s="23" t="n">
        <f aca="false">IF(OR(ISNUMBER(SEARCH("malden",G93)),ISNUMBER(SEARCH("malden",H93))),1,0)</f>
        <v>0</v>
      </c>
      <c r="X93" s="23" t="n">
        <f aca="false">IF(AND(TRIM(G93)="",TRIM(H93)=""),1,0)</f>
        <v>0</v>
      </c>
    </row>
    <row r="94" customFormat="false" ht="15" hidden="false" customHeight="false" outlineLevel="0" collapsed="false">
      <c r="A94" s="22" t="n">
        <v>46232</v>
      </c>
      <c r="B94" s="23" t="s">
        <v>2021</v>
      </c>
      <c r="C94" s="23" t="s">
        <v>2022</v>
      </c>
      <c r="D94" s="23" t="s">
        <v>607</v>
      </c>
      <c r="E94" s="23" t="s">
        <v>99</v>
      </c>
      <c r="F94" s="23" t="s">
        <v>608</v>
      </c>
      <c r="G94" s="23" t="s">
        <v>2023</v>
      </c>
      <c r="H94" s="23" t="s">
        <v>2024</v>
      </c>
      <c r="J94" s="24" t="n">
        <v>100</v>
      </c>
      <c r="K94" s="0" t="n">
        <v>17408</v>
      </c>
      <c r="L94" s="23" t="s">
        <v>1694</v>
      </c>
      <c r="M94" s="0" t="n">
        <v>3</v>
      </c>
      <c r="N94" s="23" t="s">
        <v>93</v>
      </c>
      <c r="O94" s="0" t="n">
        <v>201</v>
      </c>
      <c r="P94" s="23" t="s">
        <v>94</v>
      </c>
      <c r="Q94" s="23" t="s">
        <v>1953</v>
      </c>
      <c r="R94" s="23" t="n">
        <f aca="false">YEAR(A94)</f>
        <v>2026</v>
      </c>
      <c r="S94" s="23" t="n">
        <f aca="false">IF(R94=2026,1,0)</f>
        <v>1</v>
      </c>
      <c r="T94" s="23" t="n">
        <f aca="false">IF(OR(P94="Individual",P94="Committee",P94="Union/Association",P94="Aggregated Unitemized Receipts"),1,0)</f>
        <v>1</v>
      </c>
      <c r="U94" s="0" t="str">
        <f aca="false">UPPER(TRIM(E94))</f>
        <v>MA</v>
      </c>
      <c r="V94" s="23" t="n">
        <f aca="false">IF(U94="MA",1,0)</f>
        <v>1</v>
      </c>
      <c r="W94" s="23" t="n">
        <f aca="false">IF(OR(ISNUMBER(SEARCH("malden",G94)),ISNUMBER(SEARCH("malden",H94))),1,0)</f>
        <v>0</v>
      </c>
      <c r="X94" s="23" t="n">
        <f aca="false">IF(AND(TRIM(G94)="",TRIM(H94)=""),1,0)</f>
        <v>0</v>
      </c>
    </row>
    <row r="95" customFormat="false" ht="15" hidden="false" customHeight="false" outlineLevel="0" collapsed="false">
      <c r="A95" s="22" t="n">
        <v>46232</v>
      </c>
      <c r="B95" s="23" t="s">
        <v>2025</v>
      </c>
      <c r="C95" s="23" t="s">
        <v>2026</v>
      </c>
      <c r="D95" s="23" t="s">
        <v>333</v>
      </c>
      <c r="E95" s="23" t="s">
        <v>99</v>
      </c>
      <c r="F95" s="23" t="s">
        <v>334</v>
      </c>
      <c r="G95" s="23" t="s">
        <v>2027</v>
      </c>
      <c r="H95" s="23" t="s">
        <v>2028</v>
      </c>
      <c r="J95" s="24" t="n">
        <v>100</v>
      </c>
      <c r="K95" s="0" t="n">
        <v>17408</v>
      </c>
      <c r="L95" s="23" t="s">
        <v>1694</v>
      </c>
      <c r="M95" s="0" t="n">
        <v>3</v>
      </c>
      <c r="N95" s="23" t="s">
        <v>93</v>
      </c>
      <c r="O95" s="0" t="n">
        <v>201</v>
      </c>
      <c r="P95" s="23" t="s">
        <v>94</v>
      </c>
      <c r="Q95" s="23" t="s">
        <v>1953</v>
      </c>
      <c r="R95" s="23" t="n">
        <f aca="false">YEAR(A95)</f>
        <v>2026</v>
      </c>
      <c r="S95" s="23" t="n">
        <f aca="false">IF(R95=2026,1,0)</f>
        <v>1</v>
      </c>
      <c r="T95" s="23" t="n">
        <f aca="false">IF(OR(P95="Individual",P95="Committee",P95="Union/Association",P95="Aggregated Unitemized Receipts"),1,0)</f>
        <v>1</v>
      </c>
      <c r="U95" s="0" t="str">
        <f aca="false">UPPER(TRIM(E95))</f>
        <v>MA</v>
      </c>
      <c r="V95" s="23" t="n">
        <f aca="false">IF(U95="MA",1,0)</f>
        <v>1</v>
      </c>
      <c r="W95" s="23" t="n">
        <f aca="false">IF(OR(ISNUMBER(SEARCH("malden",G95)),ISNUMBER(SEARCH("malden",H95))),1,0)</f>
        <v>0</v>
      </c>
      <c r="X95" s="23" t="n">
        <f aca="false">IF(AND(TRIM(G95)="",TRIM(H95)=""),1,0)</f>
        <v>0</v>
      </c>
    </row>
    <row r="96" customFormat="false" ht="15" hidden="false" customHeight="false" outlineLevel="0" collapsed="false">
      <c r="A96" s="22" t="n">
        <v>46232</v>
      </c>
      <c r="B96" s="23" t="s">
        <v>2029</v>
      </c>
      <c r="C96" s="23" t="s">
        <v>2030</v>
      </c>
      <c r="D96" s="23" t="s">
        <v>319</v>
      </c>
      <c r="E96" s="23" t="s">
        <v>99</v>
      </c>
      <c r="F96" s="23" t="s">
        <v>320</v>
      </c>
      <c r="G96" s="23" t="s">
        <v>454</v>
      </c>
      <c r="H96" s="23" t="s">
        <v>2031</v>
      </c>
      <c r="J96" s="24" t="n">
        <v>100</v>
      </c>
      <c r="K96" s="0" t="n">
        <v>17408</v>
      </c>
      <c r="L96" s="23" t="s">
        <v>1694</v>
      </c>
      <c r="M96" s="0" t="n">
        <v>3</v>
      </c>
      <c r="N96" s="23" t="s">
        <v>93</v>
      </c>
      <c r="O96" s="0" t="n">
        <v>201</v>
      </c>
      <c r="P96" s="23" t="s">
        <v>94</v>
      </c>
      <c r="Q96" s="23" t="s">
        <v>1953</v>
      </c>
      <c r="R96" s="23" t="n">
        <f aca="false">YEAR(A96)</f>
        <v>2026</v>
      </c>
      <c r="S96" s="23" t="n">
        <f aca="false">IF(R96=2026,1,0)</f>
        <v>1</v>
      </c>
      <c r="T96" s="23" t="n">
        <f aca="false">IF(OR(P96="Individual",P96="Committee",P96="Union/Association",P96="Aggregated Unitemized Receipts"),1,0)</f>
        <v>1</v>
      </c>
      <c r="U96" s="0" t="str">
        <f aca="false">UPPER(TRIM(E96))</f>
        <v>MA</v>
      </c>
      <c r="V96" s="23" t="n">
        <f aca="false">IF(U96="MA",1,0)</f>
        <v>1</v>
      </c>
      <c r="W96" s="23" t="n">
        <f aca="false">IF(OR(ISNUMBER(SEARCH("malden",G96)),ISNUMBER(SEARCH("malden",H96))),1,0)</f>
        <v>0</v>
      </c>
      <c r="X96" s="23" t="n">
        <f aca="false">IF(AND(TRIM(G96)="",TRIM(H96)=""),1,0)</f>
        <v>0</v>
      </c>
    </row>
    <row r="97" customFormat="false" ht="15" hidden="false" customHeight="false" outlineLevel="0" collapsed="false">
      <c r="A97" s="22" t="n">
        <v>46232</v>
      </c>
      <c r="B97" s="23" t="s">
        <v>2032</v>
      </c>
      <c r="C97" s="23" t="s">
        <v>2033</v>
      </c>
      <c r="D97" s="23" t="s">
        <v>1923</v>
      </c>
      <c r="E97" s="23" t="s">
        <v>99</v>
      </c>
      <c r="F97" s="23" t="s">
        <v>1924</v>
      </c>
      <c r="G97" s="23" t="s">
        <v>91</v>
      </c>
      <c r="H97" s="23" t="s">
        <v>91</v>
      </c>
      <c r="J97" s="24" t="n">
        <v>500</v>
      </c>
      <c r="K97" s="0" t="n">
        <v>17408</v>
      </c>
      <c r="L97" s="23" t="s">
        <v>1694</v>
      </c>
      <c r="M97" s="0" t="n">
        <v>3</v>
      </c>
      <c r="N97" s="23" t="s">
        <v>93</v>
      </c>
      <c r="O97" s="0" t="n">
        <v>201</v>
      </c>
      <c r="P97" s="23" t="s">
        <v>94</v>
      </c>
      <c r="Q97" s="23" t="s">
        <v>1953</v>
      </c>
      <c r="R97" s="23" t="n">
        <f aca="false">YEAR(A97)</f>
        <v>2026</v>
      </c>
      <c r="S97" s="23" t="n">
        <f aca="false">IF(R97=2026,1,0)</f>
        <v>1</v>
      </c>
      <c r="T97" s="23" t="n">
        <f aca="false">IF(OR(P97="Individual",P97="Committee",P97="Union/Association",P97="Aggregated Unitemized Receipts"),1,0)</f>
        <v>1</v>
      </c>
      <c r="U97" s="0" t="str">
        <f aca="false">UPPER(TRIM(E97))</f>
        <v>MA</v>
      </c>
      <c r="V97" s="23" t="n">
        <f aca="false">IF(U97="MA",1,0)</f>
        <v>1</v>
      </c>
      <c r="W97" s="23" t="n">
        <f aca="false">IF(OR(ISNUMBER(SEARCH("malden",G97)),ISNUMBER(SEARCH("malden",H97))),1,0)</f>
        <v>0</v>
      </c>
      <c r="X97" s="23" t="n">
        <f aca="false">IF(AND(TRIM(G97)="",TRIM(H97)=""),1,0)</f>
        <v>0</v>
      </c>
    </row>
    <row r="98" customFormat="false" ht="15" hidden="false" customHeight="false" outlineLevel="0" collapsed="false">
      <c r="A98" s="22" t="n">
        <v>46232</v>
      </c>
      <c r="B98" s="23" t="s">
        <v>2034</v>
      </c>
      <c r="C98" s="23" t="s">
        <v>2035</v>
      </c>
      <c r="D98" s="23" t="s">
        <v>373</v>
      </c>
      <c r="E98" s="23" t="s">
        <v>99</v>
      </c>
      <c r="F98" s="23" t="s">
        <v>2036</v>
      </c>
      <c r="G98" s="23" t="s">
        <v>1774</v>
      </c>
      <c r="H98" s="23" t="s">
        <v>2037</v>
      </c>
      <c r="J98" s="24" t="n">
        <v>200</v>
      </c>
      <c r="K98" s="0" t="n">
        <v>17408</v>
      </c>
      <c r="L98" s="23" t="s">
        <v>1694</v>
      </c>
      <c r="M98" s="0" t="n">
        <v>3</v>
      </c>
      <c r="N98" s="23" t="s">
        <v>93</v>
      </c>
      <c r="O98" s="0" t="n">
        <v>201</v>
      </c>
      <c r="P98" s="23" t="s">
        <v>94</v>
      </c>
      <c r="Q98" s="23" t="s">
        <v>1953</v>
      </c>
      <c r="R98" s="23" t="n">
        <f aca="false">YEAR(A98)</f>
        <v>2026</v>
      </c>
      <c r="S98" s="23" t="n">
        <f aca="false">IF(R98=2026,1,0)</f>
        <v>1</v>
      </c>
      <c r="T98" s="23" t="n">
        <f aca="false">IF(OR(P98="Individual",P98="Committee",P98="Union/Association",P98="Aggregated Unitemized Receipts"),1,0)</f>
        <v>1</v>
      </c>
      <c r="U98" s="0" t="str">
        <f aca="false">UPPER(TRIM(E98))</f>
        <v>MA</v>
      </c>
      <c r="V98" s="23" t="n">
        <f aca="false">IF(U98="MA",1,0)</f>
        <v>1</v>
      </c>
      <c r="W98" s="23" t="n">
        <f aca="false">IF(OR(ISNUMBER(SEARCH("malden",G98)),ISNUMBER(SEARCH("malden",H98))),1,0)</f>
        <v>0</v>
      </c>
      <c r="X98" s="23" t="n">
        <f aca="false">IF(AND(TRIM(G98)="",TRIM(H98)=""),1,0)</f>
        <v>0</v>
      </c>
    </row>
    <row r="99" customFormat="false" ht="15" hidden="false" customHeight="false" outlineLevel="0" collapsed="false">
      <c r="A99" s="22" t="n">
        <v>46232</v>
      </c>
      <c r="B99" s="23" t="s">
        <v>2038</v>
      </c>
      <c r="C99" s="23" t="s">
        <v>2039</v>
      </c>
      <c r="D99" s="23" t="s">
        <v>1410</v>
      </c>
      <c r="E99" s="23" t="s">
        <v>99</v>
      </c>
      <c r="F99" s="23" t="s">
        <v>1411</v>
      </c>
      <c r="G99" s="23" t="s">
        <v>2040</v>
      </c>
      <c r="H99" s="23" t="s">
        <v>2041</v>
      </c>
      <c r="J99" s="24" t="n">
        <v>200</v>
      </c>
      <c r="K99" s="0" t="n">
        <v>17408</v>
      </c>
      <c r="L99" s="23" t="s">
        <v>1694</v>
      </c>
      <c r="M99" s="0" t="n">
        <v>3</v>
      </c>
      <c r="N99" s="23" t="s">
        <v>93</v>
      </c>
      <c r="O99" s="0" t="n">
        <v>201</v>
      </c>
      <c r="P99" s="23" t="s">
        <v>94</v>
      </c>
      <c r="Q99" s="23" t="s">
        <v>1953</v>
      </c>
      <c r="R99" s="23" t="n">
        <f aca="false">YEAR(A99)</f>
        <v>2026</v>
      </c>
      <c r="S99" s="23" t="n">
        <f aca="false">IF(R99=2026,1,0)</f>
        <v>1</v>
      </c>
      <c r="T99" s="23" t="n">
        <f aca="false">IF(OR(P99="Individual",P99="Committee",P99="Union/Association",P99="Aggregated Unitemized Receipts"),1,0)</f>
        <v>1</v>
      </c>
      <c r="U99" s="0" t="str">
        <f aca="false">UPPER(TRIM(E99))</f>
        <v>MA</v>
      </c>
      <c r="V99" s="23" t="n">
        <f aca="false">IF(U99="MA",1,0)</f>
        <v>1</v>
      </c>
      <c r="W99" s="23" t="n">
        <f aca="false">IF(OR(ISNUMBER(SEARCH("malden",G99)),ISNUMBER(SEARCH("malden",H99))),1,0)</f>
        <v>0</v>
      </c>
      <c r="X99" s="23" t="n">
        <f aca="false">IF(AND(TRIM(G99)="",TRIM(H99)=""),1,0)</f>
        <v>0</v>
      </c>
    </row>
    <row r="100" customFormat="false" ht="15" hidden="false" customHeight="false" outlineLevel="0" collapsed="false">
      <c r="A100" s="22" t="n">
        <v>46232</v>
      </c>
      <c r="B100" s="23" t="s">
        <v>2042</v>
      </c>
      <c r="C100" s="23" t="s">
        <v>2043</v>
      </c>
      <c r="D100" s="23" t="s">
        <v>1923</v>
      </c>
      <c r="E100" s="23" t="s">
        <v>99</v>
      </c>
      <c r="F100" s="23" t="s">
        <v>2044</v>
      </c>
      <c r="G100" s="23" t="s">
        <v>91</v>
      </c>
      <c r="H100" s="23" t="s">
        <v>91</v>
      </c>
      <c r="J100" s="24" t="n">
        <v>100</v>
      </c>
      <c r="K100" s="0" t="n">
        <v>17408</v>
      </c>
      <c r="L100" s="23" t="s">
        <v>1694</v>
      </c>
      <c r="M100" s="0" t="n">
        <v>3</v>
      </c>
      <c r="N100" s="23" t="s">
        <v>93</v>
      </c>
      <c r="O100" s="0" t="n">
        <v>201</v>
      </c>
      <c r="P100" s="23" t="s">
        <v>94</v>
      </c>
      <c r="Q100" s="23" t="s">
        <v>1953</v>
      </c>
      <c r="R100" s="23" t="n">
        <f aca="false">YEAR(A100)</f>
        <v>2026</v>
      </c>
      <c r="S100" s="23" t="n">
        <f aca="false">IF(R100=2026,1,0)</f>
        <v>1</v>
      </c>
      <c r="T100" s="23" t="n">
        <f aca="false">IF(OR(P100="Individual",P100="Committee",P100="Union/Association",P100="Aggregated Unitemized Receipts"),1,0)</f>
        <v>1</v>
      </c>
      <c r="U100" s="0" t="str">
        <f aca="false">UPPER(TRIM(E100))</f>
        <v>MA</v>
      </c>
      <c r="V100" s="23" t="n">
        <f aca="false">IF(U100="MA",1,0)</f>
        <v>1</v>
      </c>
      <c r="W100" s="23" t="n">
        <f aca="false">IF(OR(ISNUMBER(SEARCH("malden",G100)),ISNUMBER(SEARCH("malden",H100))),1,0)</f>
        <v>0</v>
      </c>
      <c r="X100" s="23" t="n">
        <f aca="false">IF(AND(TRIM(G100)="",TRIM(H100)=""),1,0)</f>
        <v>0</v>
      </c>
    </row>
    <row r="101" customFormat="false" ht="15" hidden="false" customHeight="false" outlineLevel="0" collapsed="false">
      <c r="A101" s="22" t="n">
        <v>46225</v>
      </c>
      <c r="B101" s="23" t="s">
        <v>2045</v>
      </c>
      <c r="C101" s="23" t="s">
        <v>2046</v>
      </c>
      <c r="D101" s="23" t="s">
        <v>319</v>
      </c>
      <c r="E101" s="23" t="s">
        <v>99</v>
      </c>
      <c r="F101" s="23" t="s">
        <v>2047</v>
      </c>
      <c r="G101" s="23" t="s">
        <v>91</v>
      </c>
      <c r="H101" s="23" t="s">
        <v>91</v>
      </c>
      <c r="J101" s="24" t="n">
        <v>50</v>
      </c>
      <c r="K101" s="0" t="n">
        <v>17408</v>
      </c>
      <c r="L101" s="23" t="s">
        <v>1694</v>
      </c>
      <c r="M101" s="0" t="n">
        <v>3</v>
      </c>
      <c r="N101" s="23" t="s">
        <v>93</v>
      </c>
      <c r="O101" s="0" t="n">
        <v>201</v>
      </c>
      <c r="P101" s="23" t="s">
        <v>94</v>
      </c>
      <c r="Q101" s="23" t="s">
        <v>2048</v>
      </c>
      <c r="R101" s="23" t="n">
        <f aca="false">YEAR(A101)</f>
        <v>2026</v>
      </c>
      <c r="S101" s="23" t="n">
        <f aca="false">IF(R101=2026,1,0)</f>
        <v>1</v>
      </c>
      <c r="T101" s="23" t="n">
        <f aca="false">IF(OR(P101="Individual",P101="Committee",P101="Union/Association",P101="Aggregated Unitemized Receipts"),1,0)</f>
        <v>1</v>
      </c>
      <c r="U101" s="0" t="str">
        <f aca="false">UPPER(TRIM(E101))</f>
        <v>MA</v>
      </c>
      <c r="V101" s="23" t="n">
        <f aca="false">IF(U101="MA",1,0)</f>
        <v>1</v>
      </c>
      <c r="W101" s="23" t="n">
        <f aca="false">IF(OR(ISNUMBER(SEARCH("malden",G101)),ISNUMBER(SEARCH("malden",H101))),1,0)</f>
        <v>0</v>
      </c>
      <c r="X101" s="23" t="n">
        <f aca="false">IF(AND(TRIM(G101)="",TRIM(H101)=""),1,0)</f>
        <v>0</v>
      </c>
    </row>
    <row r="102" customFormat="false" ht="15" hidden="false" customHeight="false" outlineLevel="0" collapsed="false">
      <c r="A102" s="22" t="n">
        <v>46225</v>
      </c>
      <c r="B102" s="23" t="s">
        <v>1696</v>
      </c>
      <c r="C102" s="23" t="s">
        <v>1697</v>
      </c>
      <c r="D102" s="23" t="s">
        <v>319</v>
      </c>
      <c r="E102" s="23" t="s">
        <v>99</v>
      </c>
      <c r="F102" s="23" t="s">
        <v>320</v>
      </c>
      <c r="G102" s="23" t="s">
        <v>91</v>
      </c>
      <c r="H102" s="23" t="s">
        <v>91</v>
      </c>
      <c r="J102" s="24" t="n">
        <v>25</v>
      </c>
      <c r="K102" s="0" t="n">
        <v>17408</v>
      </c>
      <c r="L102" s="23" t="s">
        <v>1694</v>
      </c>
      <c r="M102" s="0" t="n">
        <v>3</v>
      </c>
      <c r="N102" s="23" t="s">
        <v>93</v>
      </c>
      <c r="O102" s="0" t="n">
        <v>201</v>
      </c>
      <c r="P102" s="23" t="s">
        <v>94</v>
      </c>
      <c r="Q102" s="23" t="s">
        <v>2048</v>
      </c>
      <c r="R102" s="23" t="n">
        <f aca="false">YEAR(A102)</f>
        <v>2026</v>
      </c>
      <c r="S102" s="23" t="n">
        <f aca="false">IF(R102=2026,1,0)</f>
        <v>1</v>
      </c>
      <c r="T102" s="23" t="n">
        <f aca="false">IF(OR(P102="Individual",P102="Committee",P102="Union/Association",P102="Aggregated Unitemized Receipts"),1,0)</f>
        <v>1</v>
      </c>
      <c r="U102" s="0" t="str">
        <f aca="false">UPPER(TRIM(E102))</f>
        <v>MA</v>
      </c>
      <c r="V102" s="23" t="n">
        <f aca="false">IF(U102="MA",1,0)</f>
        <v>1</v>
      </c>
      <c r="W102" s="23" t="n">
        <f aca="false">IF(OR(ISNUMBER(SEARCH("malden",G102)),ISNUMBER(SEARCH("malden",H102))),1,0)</f>
        <v>0</v>
      </c>
      <c r="X102" s="23" t="n">
        <f aca="false">IF(AND(TRIM(G102)="",TRIM(H102)=""),1,0)</f>
        <v>0</v>
      </c>
    </row>
    <row r="103" customFormat="false" ht="15" hidden="false" customHeight="false" outlineLevel="0" collapsed="false">
      <c r="A103" s="22" t="n">
        <v>46225</v>
      </c>
      <c r="B103" s="23" t="s">
        <v>2049</v>
      </c>
      <c r="C103" s="23" t="s">
        <v>2050</v>
      </c>
      <c r="D103" s="23" t="s">
        <v>902</v>
      </c>
      <c r="E103" s="23" t="s">
        <v>99</v>
      </c>
      <c r="F103" s="23" t="s">
        <v>903</v>
      </c>
      <c r="G103" s="23" t="s">
        <v>1774</v>
      </c>
      <c r="H103" s="23" t="s">
        <v>2051</v>
      </c>
      <c r="J103" s="24" t="n">
        <v>200</v>
      </c>
      <c r="K103" s="0" t="n">
        <v>17408</v>
      </c>
      <c r="L103" s="23" t="s">
        <v>1694</v>
      </c>
      <c r="M103" s="0" t="n">
        <v>1</v>
      </c>
      <c r="N103" s="23" t="s">
        <v>182</v>
      </c>
      <c r="O103" s="0" t="n">
        <v>201</v>
      </c>
      <c r="P103" s="23" t="s">
        <v>94</v>
      </c>
      <c r="Q103" s="23" t="s">
        <v>2048</v>
      </c>
      <c r="R103" s="23" t="n">
        <f aca="false">YEAR(A103)</f>
        <v>2026</v>
      </c>
      <c r="S103" s="23" t="n">
        <f aca="false">IF(R103=2026,1,0)</f>
        <v>1</v>
      </c>
      <c r="T103" s="23" t="n">
        <f aca="false">IF(OR(P103="Individual",P103="Committee",P103="Union/Association",P103="Aggregated Unitemized Receipts"),1,0)</f>
        <v>1</v>
      </c>
      <c r="U103" s="0" t="str">
        <f aca="false">UPPER(TRIM(E103))</f>
        <v>MA</v>
      </c>
      <c r="V103" s="23" t="n">
        <f aca="false">IF(U103="MA",1,0)</f>
        <v>1</v>
      </c>
      <c r="W103" s="23" t="n">
        <f aca="false">IF(OR(ISNUMBER(SEARCH("malden",G103)),ISNUMBER(SEARCH("malden",H103))),1,0)</f>
        <v>0</v>
      </c>
      <c r="X103" s="23" t="n">
        <f aca="false">IF(AND(TRIM(G103)="",TRIM(H103)=""),1,0)</f>
        <v>0</v>
      </c>
    </row>
    <row r="104" customFormat="false" ht="15" hidden="false" customHeight="false" outlineLevel="0" collapsed="false">
      <c r="A104" s="22" t="n">
        <v>46225</v>
      </c>
      <c r="B104" s="23" t="s">
        <v>2052</v>
      </c>
      <c r="C104" s="23" t="s">
        <v>2053</v>
      </c>
      <c r="D104" s="23" t="s">
        <v>2054</v>
      </c>
      <c r="E104" s="23" t="s">
        <v>99</v>
      </c>
      <c r="F104" s="23" t="s">
        <v>1924</v>
      </c>
      <c r="G104" s="23" t="s">
        <v>2055</v>
      </c>
      <c r="H104" s="23" t="s">
        <v>2055</v>
      </c>
      <c r="J104" s="24" t="n">
        <v>250</v>
      </c>
      <c r="K104" s="0" t="n">
        <v>17408</v>
      </c>
      <c r="L104" s="23" t="s">
        <v>1694</v>
      </c>
      <c r="M104" s="0" t="n">
        <v>3</v>
      </c>
      <c r="N104" s="23" t="s">
        <v>93</v>
      </c>
      <c r="O104" s="0" t="n">
        <v>201</v>
      </c>
      <c r="P104" s="23" t="s">
        <v>94</v>
      </c>
      <c r="Q104" s="23" t="s">
        <v>2048</v>
      </c>
      <c r="R104" s="23" t="n">
        <f aca="false">YEAR(A104)</f>
        <v>2026</v>
      </c>
      <c r="S104" s="23" t="n">
        <f aca="false">IF(R104=2026,1,0)</f>
        <v>1</v>
      </c>
      <c r="T104" s="23" t="n">
        <f aca="false">IF(OR(P104="Individual",P104="Committee",P104="Union/Association",P104="Aggregated Unitemized Receipts"),1,0)</f>
        <v>1</v>
      </c>
      <c r="U104" s="0" t="str">
        <f aca="false">UPPER(TRIM(E104))</f>
        <v>MA</v>
      </c>
      <c r="V104" s="23" t="n">
        <f aca="false">IF(U104="MA",1,0)</f>
        <v>1</v>
      </c>
      <c r="W104" s="23" t="n">
        <f aca="false">IF(OR(ISNUMBER(SEARCH("malden",G104)),ISNUMBER(SEARCH("malden",H104))),1,0)</f>
        <v>0</v>
      </c>
      <c r="X104" s="23" t="n">
        <f aca="false">IF(AND(TRIM(G104)="",TRIM(H104)=""),1,0)</f>
        <v>0</v>
      </c>
    </row>
    <row r="105" customFormat="false" ht="15" hidden="false" customHeight="false" outlineLevel="0" collapsed="false">
      <c r="A105" s="22" t="n">
        <v>46225</v>
      </c>
      <c r="B105" s="23" t="s">
        <v>2056</v>
      </c>
      <c r="C105" s="23" t="s">
        <v>2057</v>
      </c>
      <c r="D105" s="23" t="s">
        <v>352</v>
      </c>
      <c r="E105" s="23" t="s">
        <v>99</v>
      </c>
      <c r="F105" s="23" t="s">
        <v>2058</v>
      </c>
      <c r="G105" s="23" t="s">
        <v>2059</v>
      </c>
      <c r="H105" s="23" t="s">
        <v>2060</v>
      </c>
      <c r="J105" s="24" t="n">
        <v>100</v>
      </c>
      <c r="K105" s="0" t="n">
        <v>17408</v>
      </c>
      <c r="L105" s="23" t="s">
        <v>1694</v>
      </c>
      <c r="M105" s="0" t="n">
        <v>3</v>
      </c>
      <c r="N105" s="23" t="s">
        <v>93</v>
      </c>
      <c r="O105" s="0" t="n">
        <v>201</v>
      </c>
      <c r="P105" s="23" t="s">
        <v>94</v>
      </c>
      <c r="Q105" s="23" t="s">
        <v>2048</v>
      </c>
      <c r="R105" s="23" t="n">
        <f aca="false">YEAR(A105)</f>
        <v>2026</v>
      </c>
      <c r="S105" s="23" t="n">
        <f aca="false">IF(R105=2026,1,0)</f>
        <v>1</v>
      </c>
      <c r="T105" s="23" t="n">
        <f aca="false">IF(OR(P105="Individual",P105="Committee",P105="Union/Association",P105="Aggregated Unitemized Receipts"),1,0)</f>
        <v>1</v>
      </c>
      <c r="U105" s="0" t="str">
        <f aca="false">UPPER(TRIM(E105))</f>
        <v>MA</v>
      </c>
      <c r="V105" s="23" t="n">
        <f aca="false">IF(U105="MA",1,0)</f>
        <v>1</v>
      </c>
      <c r="W105" s="23" t="n">
        <f aca="false">IF(OR(ISNUMBER(SEARCH("malden",G105)),ISNUMBER(SEARCH("malden",H105))),1,0)</f>
        <v>0</v>
      </c>
      <c r="X105" s="23" t="n">
        <f aca="false">IF(AND(TRIM(G105)="",TRIM(H105)=""),1,0)</f>
        <v>0</v>
      </c>
    </row>
    <row r="106" customFormat="false" ht="15" hidden="false" customHeight="false" outlineLevel="0" collapsed="false">
      <c r="A106" s="22" t="n">
        <v>46225</v>
      </c>
      <c r="B106" s="23" t="s">
        <v>2061</v>
      </c>
      <c r="C106" s="23" t="s">
        <v>2062</v>
      </c>
      <c r="D106" s="23" t="s">
        <v>2063</v>
      </c>
      <c r="E106" s="23" t="s">
        <v>99</v>
      </c>
      <c r="F106" s="23" t="s">
        <v>2064</v>
      </c>
      <c r="G106" s="23" t="s">
        <v>1096</v>
      </c>
      <c r="H106" s="23" t="s">
        <v>2065</v>
      </c>
      <c r="J106" s="24" t="n">
        <v>200</v>
      </c>
      <c r="K106" s="0" t="n">
        <v>17408</v>
      </c>
      <c r="L106" s="23" t="s">
        <v>1694</v>
      </c>
      <c r="M106" s="0" t="n">
        <v>3</v>
      </c>
      <c r="N106" s="23" t="s">
        <v>93</v>
      </c>
      <c r="O106" s="0" t="n">
        <v>201</v>
      </c>
      <c r="P106" s="23" t="s">
        <v>94</v>
      </c>
      <c r="Q106" s="23" t="s">
        <v>2048</v>
      </c>
      <c r="R106" s="23" t="n">
        <f aca="false">YEAR(A106)</f>
        <v>2026</v>
      </c>
      <c r="S106" s="23" t="n">
        <f aca="false">IF(R106=2026,1,0)</f>
        <v>1</v>
      </c>
      <c r="T106" s="23" t="n">
        <f aca="false">IF(OR(P106="Individual",P106="Committee",P106="Union/Association",P106="Aggregated Unitemized Receipts"),1,0)</f>
        <v>1</v>
      </c>
      <c r="U106" s="0" t="str">
        <f aca="false">UPPER(TRIM(E106))</f>
        <v>MA</v>
      </c>
      <c r="V106" s="23" t="n">
        <f aca="false">IF(U106="MA",1,0)</f>
        <v>1</v>
      </c>
      <c r="W106" s="23" t="n">
        <f aca="false">IF(OR(ISNUMBER(SEARCH("malden",G106)),ISNUMBER(SEARCH("malden",H106))),1,0)</f>
        <v>0</v>
      </c>
      <c r="X106" s="23" t="n">
        <f aca="false">IF(AND(TRIM(G106)="",TRIM(H106)=""),1,0)</f>
        <v>0</v>
      </c>
    </row>
    <row r="107" customFormat="false" ht="15" hidden="false" customHeight="false" outlineLevel="0" collapsed="false">
      <c r="A107" s="22" t="n">
        <v>46225</v>
      </c>
      <c r="B107" s="23" t="s">
        <v>2066</v>
      </c>
      <c r="C107" s="23" t="s">
        <v>2067</v>
      </c>
      <c r="D107" s="23" t="s">
        <v>2063</v>
      </c>
      <c r="E107" s="23" t="s">
        <v>99</v>
      </c>
      <c r="F107" s="23" t="s">
        <v>2064</v>
      </c>
      <c r="G107" s="23" t="s">
        <v>2068</v>
      </c>
      <c r="H107" s="23" t="s">
        <v>2065</v>
      </c>
      <c r="J107" s="24" t="n">
        <v>200</v>
      </c>
      <c r="K107" s="0" t="n">
        <v>17408</v>
      </c>
      <c r="L107" s="23" t="s">
        <v>1694</v>
      </c>
      <c r="M107" s="0" t="n">
        <v>3</v>
      </c>
      <c r="N107" s="23" t="s">
        <v>93</v>
      </c>
      <c r="O107" s="0" t="n">
        <v>201</v>
      </c>
      <c r="P107" s="23" t="s">
        <v>94</v>
      </c>
      <c r="Q107" s="23" t="s">
        <v>2048</v>
      </c>
      <c r="R107" s="23" t="n">
        <f aca="false">YEAR(A107)</f>
        <v>2026</v>
      </c>
      <c r="S107" s="23" t="n">
        <f aca="false">IF(R107=2026,1,0)</f>
        <v>1</v>
      </c>
      <c r="T107" s="23" t="n">
        <f aca="false">IF(OR(P107="Individual",P107="Committee",P107="Union/Association",P107="Aggregated Unitemized Receipts"),1,0)</f>
        <v>1</v>
      </c>
      <c r="U107" s="0" t="str">
        <f aca="false">UPPER(TRIM(E107))</f>
        <v>MA</v>
      </c>
      <c r="V107" s="23" t="n">
        <f aca="false">IF(U107="MA",1,0)</f>
        <v>1</v>
      </c>
      <c r="W107" s="23" t="n">
        <f aca="false">IF(OR(ISNUMBER(SEARCH("malden",G107)),ISNUMBER(SEARCH("malden",H107))),1,0)</f>
        <v>0</v>
      </c>
      <c r="X107" s="23" t="n">
        <f aca="false">IF(AND(TRIM(G107)="",TRIM(H107)=""),1,0)</f>
        <v>0</v>
      </c>
    </row>
    <row r="108" customFormat="false" ht="15" hidden="false" customHeight="false" outlineLevel="0" collapsed="false">
      <c r="A108" s="22" t="n">
        <v>46225</v>
      </c>
      <c r="B108" s="23" t="s">
        <v>2069</v>
      </c>
      <c r="C108" s="23" t="s">
        <v>2070</v>
      </c>
      <c r="D108" s="23" t="s">
        <v>2071</v>
      </c>
      <c r="E108" s="23" t="s">
        <v>99</v>
      </c>
      <c r="F108" s="23" t="s">
        <v>2072</v>
      </c>
      <c r="G108" s="23" t="s">
        <v>454</v>
      </c>
      <c r="H108" s="23" t="s">
        <v>2073</v>
      </c>
      <c r="J108" s="24" t="n">
        <v>100</v>
      </c>
      <c r="K108" s="0" t="n">
        <v>17408</v>
      </c>
      <c r="L108" s="23" t="s">
        <v>1694</v>
      </c>
      <c r="M108" s="0" t="n">
        <v>3</v>
      </c>
      <c r="N108" s="23" t="s">
        <v>93</v>
      </c>
      <c r="O108" s="0" t="n">
        <v>201</v>
      </c>
      <c r="P108" s="23" t="s">
        <v>94</v>
      </c>
      <c r="Q108" s="23" t="s">
        <v>2048</v>
      </c>
      <c r="R108" s="23" t="n">
        <f aca="false">YEAR(A108)</f>
        <v>2026</v>
      </c>
      <c r="S108" s="23" t="n">
        <f aca="false">IF(R108=2026,1,0)</f>
        <v>1</v>
      </c>
      <c r="T108" s="23" t="n">
        <f aca="false">IF(OR(P108="Individual",P108="Committee",P108="Union/Association",P108="Aggregated Unitemized Receipts"),1,0)</f>
        <v>1</v>
      </c>
      <c r="U108" s="0" t="str">
        <f aca="false">UPPER(TRIM(E108))</f>
        <v>MA</v>
      </c>
      <c r="V108" s="23" t="n">
        <f aca="false">IF(U108="MA",1,0)</f>
        <v>1</v>
      </c>
      <c r="W108" s="23" t="n">
        <f aca="false">IF(OR(ISNUMBER(SEARCH("malden",G108)),ISNUMBER(SEARCH("malden",H108))),1,0)</f>
        <v>0</v>
      </c>
      <c r="X108" s="23" t="n">
        <f aca="false">IF(AND(TRIM(G108)="",TRIM(H108)=""),1,0)</f>
        <v>0</v>
      </c>
    </row>
    <row r="109" customFormat="false" ht="15" hidden="false" customHeight="false" outlineLevel="0" collapsed="false">
      <c r="A109" s="22" t="n">
        <v>46225</v>
      </c>
      <c r="B109" s="23" t="s">
        <v>2074</v>
      </c>
      <c r="C109" s="23" t="s">
        <v>2075</v>
      </c>
      <c r="D109" s="23" t="s">
        <v>450</v>
      </c>
      <c r="E109" s="23" t="s">
        <v>99</v>
      </c>
      <c r="F109" s="23" t="s">
        <v>1164</v>
      </c>
      <c r="G109" s="23" t="s">
        <v>1774</v>
      </c>
      <c r="H109" s="23" t="s">
        <v>2076</v>
      </c>
      <c r="J109" s="24" t="n">
        <v>200</v>
      </c>
      <c r="K109" s="0" t="n">
        <v>17408</v>
      </c>
      <c r="L109" s="23" t="s">
        <v>1694</v>
      </c>
      <c r="M109" s="0" t="n">
        <v>1</v>
      </c>
      <c r="N109" s="23" t="s">
        <v>182</v>
      </c>
      <c r="O109" s="0" t="n">
        <v>201</v>
      </c>
      <c r="P109" s="23" t="s">
        <v>94</v>
      </c>
      <c r="Q109" s="23" t="s">
        <v>2048</v>
      </c>
      <c r="R109" s="23" t="n">
        <f aca="false">YEAR(A109)</f>
        <v>2026</v>
      </c>
      <c r="S109" s="23" t="n">
        <f aca="false">IF(R109=2026,1,0)</f>
        <v>1</v>
      </c>
      <c r="T109" s="23" t="n">
        <f aca="false">IF(OR(P109="Individual",P109="Committee",P109="Union/Association",P109="Aggregated Unitemized Receipts"),1,0)</f>
        <v>1</v>
      </c>
      <c r="U109" s="0" t="str">
        <f aca="false">UPPER(TRIM(E109))</f>
        <v>MA</v>
      </c>
      <c r="V109" s="23" t="n">
        <f aca="false">IF(U109="MA",1,0)</f>
        <v>1</v>
      </c>
      <c r="W109" s="23" t="n">
        <f aca="false">IF(OR(ISNUMBER(SEARCH("malden",G109)),ISNUMBER(SEARCH("malden",H109))),1,0)</f>
        <v>0</v>
      </c>
      <c r="X109" s="23" t="n">
        <f aca="false">IF(AND(TRIM(G109)="",TRIM(H109)=""),1,0)</f>
        <v>0</v>
      </c>
    </row>
    <row r="110" customFormat="false" ht="15" hidden="false" customHeight="false" outlineLevel="0" collapsed="false">
      <c r="A110" s="22" t="n">
        <v>46225</v>
      </c>
      <c r="B110" s="23" t="s">
        <v>2077</v>
      </c>
      <c r="C110" s="23" t="s">
        <v>2078</v>
      </c>
      <c r="D110" s="23" t="s">
        <v>1492</v>
      </c>
      <c r="E110" s="23" t="s">
        <v>99</v>
      </c>
      <c r="F110" s="23" t="s">
        <v>1493</v>
      </c>
      <c r="G110" s="23" t="s">
        <v>2079</v>
      </c>
      <c r="H110" s="23" t="s">
        <v>2080</v>
      </c>
      <c r="J110" s="24" t="n">
        <v>200</v>
      </c>
      <c r="K110" s="0" t="n">
        <v>17408</v>
      </c>
      <c r="L110" s="23" t="s">
        <v>1694</v>
      </c>
      <c r="M110" s="0" t="n">
        <v>1</v>
      </c>
      <c r="N110" s="23" t="s">
        <v>182</v>
      </c>
      <c r="O110" s="0" t="n">
        <v>201</v>
      </c>
      <c r="P110" s="23" t="s">
        <v>94</v>
      </c>
      <c r="Q110" s="23" t="s">
        <v>2048</v>
      </c>
      <c r="R110" s="23" t="n">
        <f aca="false">YEAR(A110)</f>
        <v>2026</v>
      </c>
      <c r="S110" s="23" t="n">
        <f aca="false">IF(R110=2026,1,0)</f>
        <v>1</v>
      </c>
      <c r="T110" s="23" t="n">
        <f aca="false">IF(OR(P110="Individual",P110="Committee",P110="Union/Association",P110="Aggregated Unitemized Receipts"),1,0)</f>
        <v>1</v>
      </c>
      <c r="U110" s="0" t="str">
        <f aca="false">UPPER(TRIM(E110))</f>
        <v>MA</v>
      </c>
      <c r="V110" s="23" t="n">
        <f aca="false">IF(U110="MA",1,0)</f>
        <v>1</v>
      </c>
      <c r="W110" s="23" t="n">
        <f aca="false">IF(OR(ISNUMBER(SEARCH("malden",G110)),ISNUMBER(SEARCH("malden",H110))),1,0)</f>
        <v>0</v>
      </c>
      <c r="X110" s="23" t="n">
        <f aca="false">IF(AND(TRIM(G110)="",TRIM(H110)=""),1,0)</f>
        <v>0</v>
      </c>
    </row>
    <row r="111" customFormat="false" ht="15" hidden="false" customHeight="false" outlineLevel="0" collapsed="false">
      <c r="A111" s="22" t="n">
        <v>46225</v>
      </c>
      <c r="B111" s="23" t="s">
        <v>2081</v>
      </c>
      <c r="C111" s="23" t="s">
        <v>2082</v>
      </c>
      <c r="D111" s="23" t="s">
        <v>450</v>
      </c>
      <c r="E111" s="23" t="s">
        <v>99</v>
      </c>
      <c r="F111" s="23" t="s">
        <v>1164</v>
      </c>
      <c r="G111" s="23" t="s">
        <v>1774</v>
      </c>
      <c r="H111" s="23" t="s">
        <v>2083</v>
      </c>
      <c r="J111" s="24" t="n">
        <v>200</v>
      </c>
      <c r="K111" s="0" t="n">
        <v>17408</v>
      </c>
      <c r="L111" s="23" t="s">
        <v>1694</v>
      </c>
      <c r="M111" s="0" t="n">
        <v>3</v>
      </c>
      <c r="N111" s="23" t="s">
        <v>93</v>
      </c>
      <c r="O111" s="0" t="n">
        <v>201</v>
      </c>
      <c r="P111" s="23" t="s">
        <v>94</v>
      </c>
      <c r="Q111" s="23" t="s">
        <v>2048</v>
      </c>
      <c r="R111" s="23" t="n">
        <f aca="false">YEAR(A111)</f>
        <v>2026</v>
      </c>
      <c r="S111" s="23" t="n">
        <f aca="false">IF(R111=2026,1,0)</f>
        <v>1</v>
      </c>
      <c r="T111" s="23" t="n">
        <f aca="false">IF(OR(P111="Individual",P111="Committee",P111="Union/Association",P111="Aggregated Unitemized Receipts"),1,0)</f>
        <v>1</v>
      </c>
      <c r="U111" s="0" t="str">
        <f aca="false">UPPER(TRIM(E111))</f>
        <v>MA</v>
      </c>
      <c r="V111" s="23" t="n">
        <f aca="false">IF(U111="MA",1,0)</f>
        <v>1</v>
      </c>
      <c r="W111" s="23" t="n">
        <f aca="false">IF(OR(ISNUMBER(SEARCH("malden",G111)),ISNUMBER(SEARCH("malden",H111))),1,0)</f>
        <v>0</v>
      </c>
      <c r="X111" s="23" t="n">
        <f aca="false">IF(AND(TRIM(G111)="",TRIM(H111)=""),1,0)</f>
        <v>0</v>
      </c>
    </row>
    <row r="112" customFormat="false" ht="15" hidden="false" customHeight="false" outlineLevel="0" collapsed="false">
      <c r="A112" s="22" t="n">
        <v>46225</v>
      </c>
      <c r="B112" s="23" t="s">
        <v>2004</v>
      </c>
      <c r="C112" s="23" t="s">
        <v>2005</v>
      </c>
      <c r="D112" s="23" t="s">
        <v>1994</v>
      </c>
      <c r="E112" s="23" t="s">
        <v>99</v>
      </c>
      <c r="F112" s="23" t="s">
        <v>1995</v>
      </c>
      <c r="G112" s="23" t="s">
        <v>166</v>
      </c>
      <c r="H112" s="23" t="s">
        <v>2006</v>
      </c>
      <c r="J112" s="24" t="n">
        <v>200</v>
      </c>
      <c r="K112" s="0" t="n">
        <v>17408</v>
      </c>
      <c r="L112" s="23" t="s">
        <v>1694</v>
      </c>
      <c r="M112" s="0" t="n">
        <v>3</v>
      </c>
      <c r="N112" s="23" t="s">
        <v>93</v>
      </c>
      <c r="O112" s="0" t="n">
        <v>201</v>
      </c>
      <c r="P112" s="23" t="s">
        <v>94</v>
      </c>
      <c r="Q112" s="23" t="s">
        <v>2048</v>
      </c>
      <c r="R112" s="23" t="n">
        <f aca="false">YEAR(A112)</f>
        <v>2026</v>
      </c>
      <c r="S112" s="23" t="n">
        <f aca="false">IF(R112=2026,1,0)</f>
        <v>1</v>
      </c>
      <c r="T112" s="23" t="n">
        <f aca="false">IF(OR(P112="Individual",P112="Committee",P112="Union/Association",P112="Aggregated Unitemized Receipts"),1,0)</f>
        <v>1</v>
      </c>
      <c r="U112" s="0" t="str">
        <f aca="false">UPPER(TRIM(E112))</f>
        <v>MA</v>
      </c>
      <c r="V112" s="23" t="n">
        <f aca="false">IF(U112="MA",1,0)</f>
        <v>1</v>
      </c>
      <c r="W112" s="23" t="n">
        <f aca="false">IF(OR(ISNUMBER(SEARCH("malden",G112)),ISNUMBER(SEARCH("malden",H112))),1,0)</f>
        <v>0</v>
      </c>
      <c r="X112" s="23" t="n">
        <f aca="false">IF(AND(TRIM(G112)="",TRIM(H112)=""),1,0)</f>
        <v>0</v>
      </c>
    </row>
    <row r="113" customFormat="false" ht="15" hidden="false" customHeight="false" outlineLevel="0" collapsed="false">
      <c r="A113" s="22" t="n">
        <v>46225</v>
      </c>
      <c r="B113" s="23" t="s">
        <v>2084</v>
      </c>
      <c r="C113" s="23" t="s">
        <v>2085</v>
      </c>
      <c r="D113" s="23" t="s">
        <v>1994</v>
      </c>
      <c r="E113" s="23" t="s">
        <v>99</v>
      </c>
      <c r="F113" s="23" t="s">
        <v>2086</v>
      </c>
      <c r="G113" s="23" t="s">
        <v>91</v>
      </c>
      <c r="H113" s="23" t="s">
        <v>91</v>
      </c>
      <c r="J113" s="24" t="n">
        <v>50</v>
      </c>
      <c r="K113" s="0" t="n">
        <v>17408</v>
      </c>
      <c r="L113" s="23" t="s">
        <v>1694</v>
      </c>
      <c r="M113" s="0" t="n">
        <v>3</v>
      </c>
      <c r="N113" s="23" t="s">
        <v>93</v>
      </c>
      <c r="O113" s="0" t="n">
        <v>201</v>
      </c>
      <c r="P113" s="23" t="s">
        <v>94</v>
      </c>
      <c r="Q113" s="23" t="s">
        <v>2048</v>
      </c>
      <c r="R113" s="23" t="n">
        <f aca="false">YEAR(A113)</f>
        <v>2026</v>
      </c>
      <c r="S113" s="23" t="n">
        <f aca="false">IF(R113=2026,1,0)</f>
        <v>1</v>
      </c>
      <c r="T113" s="23" t="n">
        <f aca="false">IF(OR(P113="Individual",P113="Committee",P113="Union/Association",P113="Aggregated Unitemized Receipts"),1,0)</f>
        <v>1</v>
      </c>
      <c r="U113" s="0" t="str">
        <f aca="false">UPPER(TRIM(E113))</f>
        <v>MA</v>
      </c>
      <c r="V113" s="23" t="n">
        <f aca="false">IF(U113="MA",1,0)</f>
        <v>1</v>
      </c>
      <c r="W113" s="23" t="n">
        <f aca="false">IF(OR(ISNUMBER(SEARCH("malden",G113)),ISNUMBER(SEARCH("malden",H113))),1,0)</f>
        <v>0</v>
      </c>
      <c r="X113" s="23" t="n">
        <f aca="false">IF(AND(TRIM(G113)="",TRIM(H113)=""),1,0)</f>
        <v>0</v>
      </c>
    </row>
    <row r="114" customFormat="false" ht="15" hidden="false" customHeight="false" outlineLevel="0" collapsed="false">
      <c r="A114" s="22" t="n">
        <v>46225</v>
      </c>
      <c r="B114" s="23" t="s">
        <v>2087</v>
      </c>
      <c r="C114" s="23" t="s">
        <v>2088</v>
      </c>
      <c r="D114" s="23" t="s">
        <v>319</v>
      </c>
      <c r="E114" s="23" t="s">
        <v>99</v>
      </c>
      <c r="F114" s="23" t="s">
        <v>320</v>
      </c>
      <c r="G114" s="23" t="s">
        <v>174</v>
      </c>
      <c r="H114" s="23" t="s">
        <v>174</v>
      </c>
      <c r="J114" s="24" t="n">
        <v>100</v>
      </c>
      <c r="K114" s="0" t="n">
        <v>17408</v>
      </c>
      <c r="L114" s="23" t="s">
        <v>1694</v>
      </c>
      <c r="M114" s="0" t="n">
        <v>1</v>
      </c>
      <c r="N114" s="23" t="s">
        <v>182</v>
      </c>
      <c r="O114" s="0" t="n">
        <v>201</v>
      </c>
      <c r="P114" s="23" t="s">
        <v>94</v>
      </c>
      <c r="Q114" s="23" t="s">
        <v>2048</v>
      </c>
      <c r="R114" s="23" t="n">
        <f aca="false">YEAR(A114)</f>
        <v>2026</v>
      </c>
      <c r="S114" s="23" t="n">
        <f aca="false">IF(R114=2026,1,0)</f>
        <v>1</v>
      </c>
      <c r="T114" s="23" t="n">
        <f aca="false">IF(OR(P114="Individual",P114="Committee",P114="Union/Association",P114="Aggregated Unitemized Receipts"),1,0)</f>
        <v>1</v>
      </c>
      <c r="U114" s="0" t="str">
        <f aca="false">UPPER(TRIM(E114))</f>
        <v>MA</v>
      </c>
      <c r="V114" s="23" t="n">
        <f aca="false">IF(U114="MA",1,0)</f>
        <v>1</v>
      </c>
      <c r="W114" s="23" t="n">
        <f aca="false">IF(OR(ISNUMBER(SEARCH("malden",G114)),ISNUMBER(SEARCH("malden",H114))),1,0)</f>
        <v>0</v>
      </c>
      <c r="X114" s="23" t="n">
        <f aca="false">IF(AND(TRIM(G114)="",TRIM(H114)=""),1,0)</f>
        <v>0</v>
      </c>
    </row>
    <row r="115" customFormat="false" ht="15" hidden="false" customHeight="false" outlineLevel="0" collapsed="false">
      <c r="A115" s="22" t="n">
        <v>46225</v>
      </c>
      <c r="B115" s="23" t="s">
        <v>2089</v>
      </c>
      <c r="C115" s="23" t="s">
        <v>2090</v>
      </c>
      <c r="D115" s="23" t="s">
        <v>450</v>
      </c>
      <c r="E115" s="23" t="s">
        <v>99</v>
      </c>
      <c r="F115" s="23" t="s">
        <v>1164</v>
      </c>
      <c r="G115" s="23" t="s">
        <v>1774</v>
      </c>
      <c r="H115" s="23" t="s">
        <v>2080</v>
      </c>
      <c r="J115" s="24" t="n">
        <v>200</v>
      </c>
      <c r="K115" s="0" t="n">
        <v>17408</v>
      </c>
      <c r="L115" s="23" t="s">
        <v>1694</v>
      </c>
      <c r="M115" s="0" t="n">
        <v>1</v>
      </c>
      <c r="N115" s="23" t="s">
        <v>182</v>
      </c>
      <c r="O115" s="0" t="n">
        <v>201</v>
      </c>
      <c r="P115" s="23" t="s">
        <v>94</v>
      </c>
      <c r="Q115" s="23" t="s">
        <v>2048</v>
      </c>
      <c r="R115" s="23" t="n">
        <f aca="false">YEAR(A115)</f>
        <v>2026</v>
      </c>
      <c r="S115" s="23" t="n">
        <f aca="false">IF(R115=2026,1,0)</f>
        <v>1</v>
      </c>
      <c r="T115" s="23" t="n">
        <f aca="false">IF(OR(P115="Individual",P115="Committee",P115="Union/Association",P115="Aggregated Unitemized Receipts"),1,0)</f>
        <v>1</v>
      </c>
      <c r="U115" s="0" t="str">
        <f aca="false">UPPER(TRIM(E115))</f>
        <v>MA</v>
      </c>
      <c r="V115" s="23" t="n">
        <f aca="false">IF(U115="MA",1,0)</f>
        <v>1</v>
      </c>
      <c r="W115" s="23" t="n">
        <f aca="false">IF(OR(ISNUMBER(SEARCH("malden",G115)),ISNUMBER(SEARCH("malden",H115))),1,0)</f>
        <v>0</v>
      </c>
      <c r="X115" s="23" t="n">
        <f aca="false">IF(AND(TRIM(G115)="",TRIM(H115)=""),1,0)</f>
        <v>0</v>
      </c>
    </row>
    <row r="116" customFormat="false" ht="15" hidden="false" customHeight="false" outlineLevel="0" collapsed="false">
      <c r="A116" s="22" t="n">
        <v>46225</v>
      </c>
      <c r="B116" s="23" t="s">
        <v>2091</v>
      </c>
      <c r="C116" s="23" t="s">
        <v>2092</v>
      </c>
      <c r="D116" s="23" t="s">
        <v>450</v>
      </c>
      <c r="E116" s="23" t="s">
        <v>99</v>
      </c>
      <c r="F116" s="23" t="s">
        <v>1164</v>
      </c>
      <c r="G116" s="23" t="s">
        <v>1774</v>
      </c>
      <c r="H116" s="23" t="s">
        <v>1726</v>
      </c>
      <c r="J116" s="24" t="n">
        <v>100</v>
      </c>
      <c r="K116" s="0" t="n">
        <v>17408</v>
      </c>
      <c r="L116" s="23" t="s">
        <v>1694</v>
      </c>
      <c r="M116" s="0" t="n">
        <v>3</v>
      </c>
      <c r="N116" s="23" t="s">
        <v>93</v>
      </c>
      <c r="O116" s="0" t="n">
        <v>201</v>
      </c>
      <c r="P116" s="23" t="s">
        <v>94</v>
      </c>
      <c r="Q116" s="23" t="s">
        <v>2048</v>
      </c>
      <c r="R116" s="23" t="n">
        <f aca="false">YEAR(A116)</f>
        <v>2026</v>
      </c>
      <c r="S116" s="23" t="n">
        <f aca="false">IF(R116=2026,1,0)</f>
        <v>1</v>
      </c>
      <c r="T116" s="23" t="n">
        <f aca="false">IF(OR(P116="Individual",P116="Committee",P116="Union/Association",P116="Aggregated Unitemized Receipts"),1,0)</f>
        <v>1</v>
      </c>
      <c r="U116" s="0" t="str">
        <f aca="false">UPPER(TRIM(E116))</f>
        <v>MA</v>
      </c>
      <c r="V116" s="23" t="n">
        <f aca="false">IF(U116="MA",1,0)</f>
        <v>1</v>
      </c>
      <c r="W116" s="23" t="n">
        <f aca="false">IF(OR(ISNUMBER(SEARCH("malden",G116)),ISNUMBER(SEARCH("malden",H116))),1,0)</f>
        <v>0</v>
      </c>
      <c r="X116" s="23" t="n">
        <f aca="false">IF(AND(TRIM(G116)="",TRIM(H116)=""),1,0)</f>
        <v>0</v>
      </c>
    </row>
    <row r="117" customFormat="false" ht="15" hidden="false" customHeight="false" outlineLevel="0" collapsed="false">
      <c r="A117" s="22" t="n">
        <v>46225</v>
      </c>
      <c r="B117" s="23" t="s">
        <v>2093</v>
      </c>
      <c r="C117" s="23" t="s">
        <v>2094</v>
      </c>
      <c r="D117" s="23" t="s">
        <v>1923</v>
      </c>
      <c r="E117" s="23" t="s">
        <v>99</v>
      </c>
      <c r="F117" s="23" t="s">
        <v>1924</v>
      </c>
      <c r="G117" s="23" t="s">
        <v>2095</v>
      </c>
      <c r="H117" s="23" t="s">
        <v>2095</v>
      </c>
      <c r="J117" s="24" t="n">
        <v>250</v>
      </c>
      <c r="K117" s="0" t="n">
        <v>17408</v>
      </c>
      <c r="L117" s="23" t="s">
        <v>1694</v>
      </c>
      <c r="M117" s="0" t="n">
        <v>3</v>
      </c>
      <c r="N117" s="23" t="s">
        <v>93</v>
      </c>
      <c r="O117" s="0" t="n">
        <v>201</v>
      </c>
      <c r="P117" s="23" t="s">
        <v>94</v>
      </c>
      <c r="Q117" s="23" t="s">
        <v>2048</v>
      </c>
      <c r="R117" s="23" t="n">
        <f aca="false">YEAR(A117)</f>
        <v>2026</v>
      </c>
      <c r="S117" s="23" t="n">
        <f aca="false">IF(R117=2026,1,0)</f>
        <v>1</v>
      </c>
      <c r="T117" s="23" t="n">
        <f aca="false">IF(OR(P117="Individual",P117="Committee",P117="Union/Association",P117="Aggregated Unitemized Receipts"),1,0)</f>
        <v>1</v>
      </c>
      <c r="U117" s="0" t="str">
        <f aca="false">UPPER(TRIM(E117))</f>
        <v>MA</v>
      </c>
      <c r="V117" s="23" t="n">
        <f aca="false">IF(U117="MA",1,0)</f>
        <v>1</v>
      </c>
      <c r="W117" s="23" t="n">
        <f aca="false">IF(OR(ISNUMBER(SEARCH("malden",G117)),ISNUMBER(SEARCH("malden",H117))),1,0)</f>
        <v>0</v>
      </c>
      <c r="X117" s="23" t="n">
        <f aca="false">IF(AND(TRIM(G117)="",TRIM(H117)=""),1,0)</f>
        <v>0</v>
      </c>
    </row>
    <row r="118" customFormat="false" ht="15" hidden="false" customHeight="false" outlineLevel="0" collapsed="false">
      <c r="A118" s="22" t="n">
        <v>46225</v>
      </c>
      <c r="B118" s="23" t="s">
        <v>2096</v>
      </c>
      <c r="C118" s="23" t="s">
        <v>2097</v>
      </c>
      <c r="D118" s="23" t="s">
        <v>762</v>
      </c>
      <c r="E118" s="23" t="s">
        <v>99</v>
      </c>
      <c r="F118" s="23" t="s">
        <v>763</v>
      </c>
      <c r="G118" s="23" t="s">
        <v>91</v>
      </c>
      <c r="H118" s="23" t="s">
        <v>91</v>
      </c>
      <c r="J118" s="24" t="n">
        <v>75</v>
      </c>
      <c r="K118" s="0" t="n">
        <v>17408</v>
      </c>
      <c r="L118" s="23" t="s">
        <v>1694</v>
      </c>
      <c r="M118" s="0" t="n">
        <v>3</v>
      </c>
      <c r="N118" s="23" t="s">
        <v>93</v>
      </c>
      <c r="O118" s="0" t="n">
        <v>201</v>
      </c>
      <c r="P118" s="23" t="s">
        <v>94</v>
      </c>
      <c r="Q118" s="23" t="s">
        <v>2048</v>
      </c>
      <c r="R118" s="23" t="n">
        <f aca="false">YEAR(A118)</f>
        <v>2026</v>
      </c>
      <c r="S118" s="23" t="n">
        <f aca="false">IF(R118=2026,1,0)</f>
        <v>1</v>
      </c>
      <c r="T118" s="23" t="n">
        <f aca="false">IF(OR(P118="Individual",P118="Committee",P118="Union/Association",P118="Aggregated Unitemized Receipts"),1,0)</f>
        <v>1</v>
      </c>
      <c r="U118" s="0" t="str">
        <f aca="false">UPPER(TRIM(E118))</f>
        <v>MA</v>
      </c>
      <c r="V118" s="23" t="n">
        <f aca="false">IF(U118="MA",1,0)</f>
        <v>1</v>
      </c>
      <c r="W118" s="23" t="n">
        <f aca="false">IF(OR(ISNUMBER(SEARCH("malden",G118)),ISNUMBER(SEARCH("malden",H118))),1,0)</f>
        <v>0</v>
      </c>
      <c r="X118" s="23" t="n">
        <f aca="false">IF(AND(TRIM(G118)="",TRIM(H118)=""),1,0)</f>
        <v>0</v>
      </c>
    </row>
    <row r="119" customFormat="false" ht="15" hidden="false" customHeight="false" outlineLevel="0" collapsed="false">
      <c r="A119" s="22" t="n">
        <v>46225</v>
      </c>
      <c r="B119" s="23" t="s">
        <v>2098</v>
      </c>
      <c r="C119" s="23" t="s">
        <v>1692</v>
      </c>
      <c r="D119" s="23" t="s">
        <v>450</v>
      </c>
      <c r="E119" s="23" t="s">
        <v>99</v>
      </c>
      <c r="F119" s="23" t="s">
        <v>1693</v>
      </c>
      <c r="J119" s="24" t="n">
        <v>100</v>
      </c>
      <c r="K119" s="0" t="n">
        <v>17408</v>
      </c>
      <c r="L119" s="23" t="s">
        <v>1694</v>
      </c>
      <c r="M119" s="0" t="n">
        <v>1</v>
      </c>
      <c r="N119" s="23" t="s">
        <v>182</v>
      </c>
      <c r="O119" s="0" t="n">
        <v>202</v>
      </c>
      <c r="P119" s="23" t="s">
        <v>206</v>
      </c>
      <c r="Q119" s="23" t="s">
        <v>2048</v>
      </c>
      <c r="R119" s="23" t="n">
        <f aca="false">YEAR(A119)</f>
        <v>2026</v>
      </c>
      <c r="S119" s="23" t="n">
        <f aca="false">IF(R119=2026,1,0)</f>
        <v>1</v>
      </c>
      <c r="T119" s="23" t="n">
        <f aca="false">IF(OR(P119="Individual",P119="Committee",P119="Union/Association",P119="Aggregated Unitemized Receipts"),1,0)</f>
        <v>1</v>
      </c>
      <c r="U119" s="0" t="str">
        <f aca="false">UPPER(TRIM(E119))</f>
        <v>MA</v>
      </c>
      <c r="V119" s="23" t="n">
        <f aca="false">IF(U119="MA",1,0)</f>
        <v>1</v>
      </c>
      <c r="W119" s="23" t="n">
        <f aca="false">IF(OR(ISNUMBER(SEARCH("malden",G119)),ISNUMBER(SEARCH("malden",H119))),1,0)</f>
        <v>0</v>
      </c>
      <c r="X119" s="23" t="n">
        <f aca="false">IF(AND(TRIM(G119)="",TRIM(H119)=""),1,0)</f>
        <v>1</v>
      </c>
    </row>
    <row r="120" customFormat="false" ht="15" hidden="false" customHeight="false" outlineLevel="0" collapsed="false">
      <c r="A120" s="22" t="n">
        <v>46225</v>
      </c>
      <c r="B120" s="23" t="s">
        <v>2099</v>
      </c>
      <c r="C120" s="23" t="s">
        <v>2100</v>
      </c>
      <c r="D120" s="23" t="s">
        <v>413</v>
      </c>
      <c r="E120" s="23" t="s">
        <v>99</v>
      </c>
      <c r="F120" s="23" t="s">
        <v>419</v>
      </c>
      <c r="G120" s="23" t="s">
        <v>597</v>
      </c>
      <c r="H120" s="23" t="s">
        <v>322</v>
      </c>
      <c r="J120" s="24" t="n">
        <v>100</v>
      </c>
      <c r="K120" s="0" t="n">
        <v>17408</v>
      </c>
      <c r="L120" s="23" t="s">
        <v>1694</v>
      </c>
      <c r="M120" s="0" t="n">
        <v>3</v>
      </c>
      <c r="N120" s="23" t="s">
        <v>93</v>
      </c>
      <c r="O120" s="0" t="n">
        <v>201</v>
      </c>
      <c r="P120" s="23" t="s">
        <v>94</v>
      </c>
      <c r="Q120" s="23" t="s">
        <v>2048</v>
      </c>
      <c r="R120" s="23" t="n">
        <f aca="false">YEAR(A120)</f>
        <v>2026</v>
      </c>
      <c r="S120" s="23" t="n">
        <f aca="false">IF(R120=2026,1,0)</f>
        <v>1</v>
      </c>
      <c r="T120" s="23" t="n">
        <f aca="false">IF(OR(P120="Individual",P120="Committee",P120="Union/Association",P120="Aggregated Unitemized Receipts"),1,0)</f>
        <v>1</v>
      </c>
      <c r="U120" s="0" t="str">
        <f aca="false">UPPER(TRIM(E120))</f>
        <v>MA</v>
      </c>
      <c r="V120" s="23" t="n">
        <f aca="false">IF(U120="MA",1,0)</f>
        <v>1</v>
      </c>
      <c r="W120" s="23" t="n">
        <f aca="false">IF(OR(ISNUMBER(SEARCH("malden",G120)),ISNUMBER(SEARCH("malden",H120))),1,0)</f>
        <v>0</v>
      </c>
      <c r="X120" s="23" t="n">
        <f aca="false">IF(AND(TRIM(G120)="",TRIM(H120)=""),1,0)</f>
        <v>0</v>
      </c>
    </row>
    <row r="121" customFormat="false" ht="15" hidden="false" customHeight="false" outlineLevel="0" collapsed="false">
      <c r="A121" s="22" t="n">
        <v>46225</v>
      </c>
      <c r="B121" s="23" t="s">
        <v>2101</v>
      </c>
      <c r="C121" s="23" t="s">
        <v>2102</v>
      </c>
      <c r="D121" s="23" t="s">
        <v>220</v>
      </c>
      <c r="E121" s="23" t="s">
        <v>99</v>
      </c>
      <c r="F121" s="23" t="s">
        <v>221</v>
      </c>
      <c r="G121" s="23" t="s">
        <v>1127</v>
      </c>
      <c r="H121" s="23" t="s">
        <v>2103</v>
      </c>
      <c r="J121" s="24" t="n">
        <v>50</v>
      </c>
      <c r="K121" s="0" t="n">
        <v>17408</v>
      </c>
      <c r="L121" s="23" t="s">
        <v>1694</v>
      </c>
      <c r="M121" s="0" t="n">
        <v>3</v>
      </c>
      <c r="N121" s="23" t="s">
        <v>93</v>
      </c>
      <c r="O121" s="0" t="n">
        <v>201</v>
      </c>
      <c r="P121" s="23" t="s">
        <v>94</v>
      </c>
      <c r="Q121" s="23" t="s">
        <v>2048</v>
      </c>
      <c r="R121" s="23" t="n">
        <f aca="false">YEAR(A121)</f>
        <v>2026</v>
      </c>
      <c r="S121" s="23" t="n">
        <f aca="false">IF(R121=2026,1,0)</f>
        <v>1</v>
      </c>
      <c r="T121" s="23" t="n">
        <f aca="false">IF(OR(P121="Individual",P121="Committee",P121="Union/Association",P121="Aggregated Unitemized Receipts"),1,0)</f>
        <v>1</v>
      </c>
      <c r="U121" s="0" t="str">
        <f aca="false">UPPER(TRIM(E121))</f>
        <v>MA</v>
      </c>
      <c r="V121" s="23" t="n">
        <f aca="false">IF(U121="MA",1,0)</f>
        <v>1</v>
      </c>
      <c r="W121" s="23" t="n">
        <f aca="false">IF(OR(ISNUMBER(SEARCH("malden",G121)),ISNUMBER(SEARCH("malden",H121))),1,0)</f>
        <v>0</v>
      </c>
      <c r="X121" s="23" t="n">
        <f aca="false">IF(AND(TRIM(G121)="",TRIM(H121)=""),1,0)</f>
        <v>0</v>
      </c>
    </row>
    <row r="122" customFormat="false" ht="15" hidden="false" customHeight="false" outlineLevel="0" collapsed="false">
      <c r="A122" s="22" t="n">
        <v>46225</v>
      </c>
      <c r="B122" s="23" t="s">
        <v>2104</v>
      </c>
      <c r="C122" s="23" t="s">
        <v>2105</v>
      </c>
      <c r="D122" s="23" t="s">
        <v>1883</v>
      </c>
      <c r="E122" s="23" t="s">
        <v>99</v>
      </c>
      <c r="F122" s="23" t="s">
        <v>1884</v>
      </c>
      <c r="G122" s="23" t="s">
        <v>2106</v>
      </c>
      <c r="H122" s="23" t="s">
        <v>496</v>
      </c>
      <c r="J122" s="24" t="n">
        <v>100</v>
      </c>
      <c r="K122" s="0" t="n">
        <v>17408</v>
      </c>
      <c r="L122" s="23" t="s">
        <v>1694</v>
      </c>
      <c r="M122" s="0" t="n">
        <v>3</v>
      </c>
      <c r="N122" s="23" t="s">
        <v>93</v>
      </c>
      <c r="O122" s="0" t="n">
        <v>201</v>
      </c>
      <c r="P122" s="23" t="s">
        <v>94</v>
      </c>
      <c r="Q122" s="23" t="s">
        <v>2048</v>
      </c>
      <c r="R122" s="23" t="n">
        <f aca="false">YEAR(A122)</f>
        <v>2026</v>
      </c>
      <c r="S122" s="23" t="n">
        <f aca="false">IF(R122=2026,1,0)</f>
        <v>1</v>
      </c>
      <c r="T122" s="23" t="n">
        <f aca="false">IF(OR(P122="Individual",P122="Committee",P122="Union/Association",P122="Aggregated Unitemized Receipts"),1,0)</f>
        <v>1</v>
      </c>
      <c r="U122" s="0" t="str">
        <f aca="false">UPPER(TRIM(E122))</f>
        <v>MA</v>
      </c>
      <c r="V122" s="23" t="n">
        <f aca="false">IF(U122="MA",1,0)</f>
        <v>1</v>
      </c>
      <c r="W122" s="23" t="n">
        <f aca="false">IF(OR(ISNUMBER(SEARCH("malden",G122)),ISNUMBER(SEARCH("malden",H122))),1,0)</f>
        <v>0</v>
      </c>
      <c r="X122" s="23" t="n">
        <f aca="false">IF(AND(TRIM(G122)="",TRIM(H122)=""),1,0)</f>
        <v>0</v>
      </c>
    </row>
    <row r="123" customFormat="false" ht="15" hidden="false" customHeight="false" outlineLevel="0" collapsed="false">
      <c r="A123" s="22" t="n">
        <v>46225</v>
      </c>
      <c r="B123" s="23" t="s">
        <v>2107</v>
      </c>
      <c r="C123" s="23" t="s">
        <v>2108</v>
      </c>
      <c r="D123" s="23" t="s">
        <v>2109</v>
      </c>
      <c r="E123" s="23" t="s">
        <v>99</v>
      </c>
      <c r="F123" s="23" t="s">
        <v>2110</v>
      </c>
      <c r="G123" s="23" t="s">
        <v>2111</v>
      </c>
      <c r="H123" s="23" t="s">
        <v>2112</v>
      </c>
      <c r="J123" s="24" t="n">
        <v>50</v>
      </c>
      <c r="K123" s="0" t="n">
        <v>17408</v>
      </c>
      <c r="L123" s="23" t="s">
        <v>1694</v>
      </c>
      <c r="M123" s="0" t="n">
        <v>3</v>
      </c>
      <c r="N123" s="23" t="s">
        <v>93</v>
      </c>
      <c r="O123" s="0" t="n">
        <v>201</v>
      </c>
      <c r="P123" s="23" t="s">
        <v>94</v>
      </c>
      <c r="Q123" s="23" t="s">
        <v>2048</v>
      </c>
      <c r="R123" s="23" t="n">
        <f aca="false">YEAR(A123)</f>
        <v>2026</v>
      </c>
      <c r="S123" s="23" t="n">
        <f aca="false">IF(R123=2026,1,0)</f>
        <v>1</v>
      </c>
      <c r="T123" s="23" t="n">
        <f aca="false">IF(OR(P123="Individual",P123="Committee",P123="Union/Association",P123="Aggregated Unitemized Receipts"),1,0)</f>
        <v>1</v>
      </c>
      <c r="U123" s="0" t="str">
        <f aca="false">UPPER(TRIM(E123))</f>
        <v>MA</v>
      </c>
      <c r="V123" s="23" t="n">
        <f aca="false">IF(U123="MA",1,0)</f>
        <v>1</v>
      </c>
      <c r="W123" s="23" t="n">
        <f aca="false">IF(OR(ISNUMBER(SEARCH("malden",G123)),ISNUMBER(SEARCH("malden",H123))),1,0)</f>
        <v>0</v>
      </c>
      <c r="X123" s="23" t="n">
        <f aca="false">IF(AND(TRIM(G123)="",TRIM(H123)=""),1,0)</f>
        <v>0</v>
      </c>
    </row>
    <row r="124" customFormat="false" ht="15" hidden="false" customHeight="false" outlineLevel="0" collapsed="false">
      <c r="A124" s="22" t="n">
        <v>46225</v>
      </c>
      <c r="B124" s="23" t="s">
        <v>2113</v>
      </c>
      <c r="C124" s="23" t="s">
        <v>2114</v>
      </c>
      <c r="D124" s="23" t="s">
        <v>220</v>
      </c>
      <c r="E124" s="23" t="s">
        <v>99</v>
      </c>
      <c r="F124" s="23" t="s">
        <v>221</v>
      </c>
      <c r="G124" s="23" t="s">
        <v>91</v>
      </c>
      <c r="H124" s="23" t="s">
        <v>91</v>
      </c>
      <c r="J124" s="24" t="n">
        <v>760</v>
      </c>
      <c r="K124" s="0" t="n">
        <v>17408</v>
      </c>
      <c r="L124" s="23" t="s">
        <v>1694</v>
      </c>
      <c r="M124" s="0" t="n">
        <v>3</v>
      </c>
      <c r="N124" s="23" t="s">
        <v>93</v>
      </c>
      <c r="O124" s="0" t="n">
        <v>201</v>
      </c>
      <c r="P124" s="23" t="s">
        <v>94</v>
      </c>
      <c r="Q124" s="23" t="s">
        <v>2048</v>
      </c>
      <c r="R124" s="23" t="n">
        <f aca="false">YEAR(A124)</f>
        <v>2026</v>
      </c>
      <c r="S124" s="23" t="n">
        <f aca="false">IF(R124=2026,1,0)</f>
        <v>1</v>
      </c>
      <c r="T124" s="23" t="n">
        <f aca="false">IF(OR(P124="Individual",P124="Committee",P124="Union/Association",P124="Aggregated Unitemized Receipts"),1,0)</f>
        <v>1</v>
      </c>
      <c r="U124" s="0" t="str">
        <f aca="false">UPPER(TRIM(E124))</f>
        <v>MA</v>
      </c>
      <c r="V124" s="23" t="n">
        <f aca="false">IF(U124="MA",1,0)</f>
        <v>1</v>
      </c>
      <c r="W124" s="23" t="n">
        <f aca="false">IF(OR(ISNUMBER(SEARCH("malden",G124)),ISNUMBER(SEARCH("malden",H124))),1,0)</f>
        <v>0</v>
      </c>
      <c r="X124" s="23" t="n">
        <f aca="false">IF(AND(TRIM(G124)="",TRIM(H124)=""),1,0)</f>
        <v>0</v>
      </c>
    </row>
    <row r="125" customFormat="false" ht="15" hidden="false" customHeight="false" outlineLevel="0" collapsed="false">
      <c r="A125" s="22" t="n">
        <v>46219</v>
      </c>
      <c r="B125" s="23" t="s">
        <v>2115</v>
      </c>
      <c r="C125" s="23" t="s">
        <v>2116</v>
      </c>
      <c r="D125" s="23" t="s">
        <v>450</v>
      </c>
      <c r="E125" s="23" t="s">
        <v>99</v>
      </c>
      <c r="F125" s="23" t="s">
        <v>2117</v>
      </c>
      <c r="J125" s="24" t="n">
        <v>100</v>
      </c>
      <c r="K125" s="0" t="n">
        <v>17408</v>
      </c>
      <c r="L125" s="23" t="s">
        <v>1694</v>
      </c>
      <c r="M125" s="0" t="n">
        <v>1</v>
      </c>
      <c r="N125" s="23" t="s">
        <v>182</v>
      </c>
      <c r="O125" s="0" t="n">
        <v>202</v>
      </c>
      <c r="P125" s="23" t="s">
        <v>206</v>
      </c>
      <c r="Q125" s="23" t="s">
        <v>2118</v>
      </c>
      <c r="R125" s="23" t="n">
        <f aca="false">YEAR(A125)</f>
        <v>2026</v>
      </c>
      <c r="S125" s="23" t="n">
        <f aca="false">IF(R125=2026,1,0)</f>
        <v>1</v>
      </c>
      <c r="T125" s="23" t="n">
        <f aca="false">IF(OR(P125="Individual",P125="Committee",P125="Union/Association",P125="Aggregated Unitemized Receipts"),1,0)</f>
        <v>1</v>
      </c>
      <c r="U125" s="0" t="str">
        <f aca="false">UPPER(TRIM(E125))</f>
        <v>MA</v>
      </c>
      <c r="V125" s="23" t="n">
        <f aca="false">IF(U125="MA",1,0)</f>
        <v>1</v>
      </c>
      <c r="W125" s="23" t="n">
        <f aca="false">IF(OR(ISNUMBER(SEARCH("malden",G125)),ISNUMBER(SEARCH("malden",H125))),1,0)</f>
        <v>0</v>
      </c>
      <c r="X125" s="23" t="n">
        <f aca="false">IF(AND(TRIM(G125)="",TRIM(H125)=""),1,0)</f>
        <v>1</v>
      </c>
    </row>
    <row r="126" customFormat="false" ht="15" hidden="false" customHeight="false" outlineLevel="0" collapsed="false">
      <c r="A126" s="22" t="n">
        <v>46218</v>
      </c>
      <c r="B126" s="23" t="s">
        <v>2119</v>
      </c>
      <c r="C126" s="23" t="s">
        <v>2120</v>
      </c>
      <c r="D126" s="23" t="s">
        <v>319</v>
      </c>
      <c r="E126" s="23" t="s">
        <v>99</v>
      </c>
      <c r="F126" s="23" t="s">
        <v>320</v>
      </c>
      <c r="G126" s="23" t="s">
        <v>1022</v>
      </c>
      <c r="H126" s="23" t="s">
        <v>2121</v>
      </c>
      <c r="J126" s="24" t="n">
        <v>70</v>
      </c>
      <c r="K126" s="0" t="n">
        <v>17408</v>
      </c>
      <c r="L126" s="23" t="s">
        <v>1694</v>
      </c>
      <c r="M126" s="0" t="n">
        <v>3</v>
      </c>
      <c r="N126" s="23" t="s">
        <v>93</v>
      </c>
      <c r="O126" s="0" t="n">
        <v>201</v>
      </c>
      <c r="P126" s="23" t="s">
        <v>94</v>
      </c>
      <c r="Q126" s="23" t="s">
        <v>2122</v>
      </c>
      <c r="R126" s="23" t="n">
        <f aca="false">YEAR(A126)</f>
        <v>2026</v>
      </c>
      <c r="S126" s="23" t="n">
        <f aca="false">IF(R126=2026,1,0)</f>
        <v>1</v>
      </c>
      <c r="T126" s="23" t="n">
        <f aca="false">IF(OR(P126="Individual",P126="Committee",P126="Union/Association",P126="Aggregated Unitemized Receipts"),1,0)</f>
        <v>1</v>
      </c>
      <c r="U126" s="0" t="str">
        <f aca="false">UPPER(TRIM(E126))</f>
        <v>MA</v>
      </c>
      <c r="V126" s="23" t="n">
        <f aca="false">IF(U126="MA",1,0)</f>
        <v>1</v>
      </c>
      <c r="W126" s="23" t="n">
        <f aca="false">IF(OR(ISNUMBER(SEARCH("malden",G126)),ISNUMBER(SEARCH("malden",H126))),1,0)</f>
        <v>0</v>
      </c>
      <c r="X126" s="23" t="n">
        <f aca="false">IF(AND(TRIM(G126)="",TRIM(H126)=""),1,0)</f>
        <v>0</v>
      </c>
    </row>
    <row r="127" customFormat="false" ht="15" hidden="false" customHeight="false" outlineLevel="0" collapsed="false">
      <c r="A127" s="22" t="n">
        <v>46218</v>
      </c>
      <c r="B127" s="23" t="s">
        <v>2123</v>
      </c>
      <c r="C127" s="23" t="s">
        <v>2124</v>
      </c>
      <c r="D127" s="23" t="s">
        <v>319</v>
      </c>
      <c r="E127" s="23" t="s">
        <v>99</v>
      </c>
      <c r="F127" s="23" t="s">
        <v>320</v>
      </c>
      <c r="G127" s="23" t="s">
        <v>821</v>
      </c>
      <c r="H127" s="23" t="s">
        <v>2125</v>
      </c>
      <c r="J127" s="24" t="n">
        <v>100</v>
      </c>
      <c r="K127" s="0" t="n">
        <v>17408</v>
      </c>
      <c r="L127" s="23" t="s">
        <v>1694</v>
      </c>
      <c r="M127" s="0" t="n">
        <v>3</v>
      </c>
      <c r="N127" s="23" t="s">
        <v>93</v>
      </c>
      <c r="O127" s="0" t="n">
        <v>201</v>
      </c>
      <c r="P127" s="23" t="s">
        <v>94</v>
      </c>
      <c r="Q127" s="23" t="s">
        <v>2122</v>
      </c>
      <c r="R127" s="23" t="n">
        <f aca="false">YEAR(A127)</f>
        <v>2026</v>
      </c>
      <c r="S127" s="23" t="n">
        <f aca="false">IF(R127=2026,1,0)</f>
        <v>1</v>
      </c>
      <c r="T127" s="23" t="n">
        <f aca="false">IF(OR(P127="Individual",P127="Committee",P127="Union/Association",P127="Aggregated Unitemized Receipts"),1,0)</f>
        <v>1</v>
      </c>
      <c r="U127" s="0" t="str">
        <f aca="false">UPPER(TRIM(E127))</f>
        <v>MA</v>
      </c>
      <c r="V127" s="23" t="n">
        <f aca="false">IF(U127="MA",1,0)</f>
        <v>1</v>
      </c>
      <c r="W127" s="23" t="n">
        <f aca="false">IF(OR(ISNUMBER(SEARCH("malden",G127)),ISNUMBER(SEARCH("malden",H127))),1,0)</f>
        <v>0</v>
      </c>
      <c r="X127" s="23" t="n">
        <f aca="false">IF(AND(TRIM(G127)="",TRIM(H127)=""),1,0)</f>
        <v>0</v>
      </c>
    </row>
    <row r="128" customFormat="false" ht="15" hidden="false" customHeight="false" outlineLevel="0" collapsed="false">
      <c r="A128" s="22" t="n">
        <v>46218</v>
      </c>
      <c r="B128" s="23" t="s">
        <v>2126</v>
      </c>
      <c r="C128" s="23" t="s">
        <v>2127</v>
      </c>
      <c r="D128" s="23" t="s">
        <v>319</v>
      </c>
      <c r="E128" s="23" t="s">
        <v>99</v>
      </c>
      <c r="F128" s="23" t="s">
        <v>320</v>
      </c>
      <c r="G128" s="23" t="s">
        <v>2128</v>
      </c>
      <c r="H128" s="23" t="s">
        <v>2129</v>
      </c>
      <c r="J128" s="24" t="n">
        <v>35</v>
      </c>
      <c r="K128" s="0" t="n">
        <v>17408</v>
      </c>
      <c r="L128" s="23" t="s">
        <v>1694</v>
      </c>
      <c r="M128" s="0" t="n">
        <v>3</v>
      </c>
      <c r="N128" s="23" t="s">
        <v>93</v>
      </c>
      <c r="O128" s="0" t="n">
        <v>201</v>
      </c>
      <c r="P128" s="23" t="s">
        <v>94</v>
      </c>
      <c r="Q128" s="23" t="s">
        <v>2122</v>
      </c>
      <c r="R128" s="23" t="n">
        <f aca="false">YEAR(A128)</f>
        <v>2026</v>
      </c>
      <c r="S128" s="23" t="n">
        <f aca="false">IF(R128=2026,1,0)</f>
        <v>1</v>
      </c>
      <c r="T128" s="23" t="n">
        <f aca="false">IF(OR(P128="Individual",P128="Committee",P128="Union/Association",P128="Aggregated Unitemized Receipts"),1,0)</f>
        <v>1</v>
      </c>
      <c r="U128" s="0" t="str">
        <f aca="false">UPPER(TRIM(E128))</f>
        <v>MA</v>
      </c>
      <c r="V128" s="23" t="n">
        <f aca="false">IF(U128="MA",1,0)</f>
        <v>1</v>
      </c>
      <c r="W128" s="23" t="n">
        <f aca="false">IF(OR(ISNUMBER(SEARCH("malden",G128)),ISNUMBER(SEARCH("malden",H128))),1,0)</f>
        <v>0</v>
      </c>
      <c r="X128" s="23" t="n">
        <f aca="false">IF(AND(TRIM(G128)="",TRIM(H128)=""),1,0)</f>
        <v>0</v>
      </c>
    </row>
    <row r="129" customFormat="false" ht="15" hidden="false" customHeight="false" outlineLevel="0" collapsed="false">
      <c r="A129" s="22" t="n">
        <v>46218</v>
      </c>
      <c r="B129" s="23" t="s">
        <v>2130</v>
      </c>
      <c r="C129" s="23" t="s">
        <v>2131</v>
      </c>
      <c r="D129" s="23" t="s">
        <v>319</v>
      </c>
      <c r="E129" s="23" t="s">
        <v>99</v>
      </c>
      <c r="F129" s="23" t="s">
        <v>320</v>
      </c>
      <c r="G129" s="23" t="s">
        <v>2095</v>
      </c>
      <c r="H129" s="23" t="s">
        <v>2095</v>
      </c>
      <c r="J129" s="24" t="n">
        <v>50</v>
      </c>
      <c r="K129" s="0" t="n">
        <v>17408</v>
      </c>
      <c r="L129" s="23" t="s">
        <v>1694</v>
      </c>
      <c r="M129" s="0" t="n">
        <v>3</v>
      </c>
      <c r="N129" s="23" t="s">
        <v>93</v>
      </c>
      <c r="O129" s="0" t="n">
        <v>201</v>
      </c>
      <c r="P129" s="23" t="s">
        <v>94</v>
      </c>
      <c r="Q129" s="23" t="s">
        <v>2122</v>
      </c>
      <c r="R129" s="23" t="n">
        <f aca="false">YEAR(A129)</f>
        <v>2026</v>
      </c>
      <c r="S129" s="23" t="n">
        <f aca="false">IF(R129=2026,1,0)</f>
        <v>1</v>
      </c>
      <c r="T129" s="23" t="n">
        <f aca="false">IF(OR(P129="Individual",P129="Committee",P129="Union/Association",P129="Aggregated Unitemized Receipts"),1,0)</f>
        <v>1</v>
      </c>
      <c r="U129" s="0" t="str">
        <f aca="false">UPPER(TRIM(E129))</f>
        <v>MA</v>
      </c>
      <c r="V129" s="23" t="n">
        <f aca="false">IF(U129="MA",1,0)</f>
        <v>1</v>
      </c>
      <c r="W129" s="23" t="n">
        <f aca="false">IF(OR(ISNUMBER(SEARCH("malden",G129)),ISNUMBER(SEARCH("malden",H129))),1,0)</f>
        <v>0</v>
      </c>
      <c r="X129" s="23" t="n">
        <f aca="false">IF(AND(TRIM(G129)="",TRIM(H129)=""),1,0)</f>
        <v>0</v>
      </c>
    </row>
    <row r="130" customFormat="false" ht="15" hidden="false" customHeight="false" outlineLevel="0" collapsed="false">
      <c r="A130" s="22" t="n">
        <v>46218</v>
      </c>
      <c r="B130" s="23" t="s">
        <v>2132</v>
      </c>
      <c r="C130" s="23" t="s">
        <v>2133</v>
      </c>
      <c r="D130" s="23" t="s">
        <v>319</v>
      </c>
      <c r="E130" s="23" t="s">
        <v>99</v>
      </c>
      <c r="F130" s="23" t="s">
        <v>320</v>
      </c>
      <c r="G130" s="23" t="s">
        <v>2095</v>
      </c>
      <c r="H130" s="23" t="s">
        <v>2095</v>
      </c>
      <c r="J130" s="24" t="n">
        <v>100</v>
      </c>
      <c r="K130" s="0" t="n">
        <v>17408</v>
      </c>
      <c r="L130" s="23" t="s">
        <v>1694</v>
      </c>
      <c r="M130" s="0" t="n">
        <v>3</v>
      </c>
      <c r="N130" s="23" t="s">
        <v>93</v>
      </c>
      <c r="O130" s="0" t="n">
        <v>201</v>
      </c>
      <c r="P130" s="23" t="s">
        <v>94</v>
      </c>
      <c r="Q130" s="23" t="s">
        <v>2122</v>
      </c>
      <c r="R130" s="23" t="n">
        <f aca="false">YEAR(A130)</f>
        <v>2026</v>
      </c>
      <c r="S130" s="23" t="n">
        <f aca="false">IF(R130=2026,1,0)</f>
        <v>1</v>
      </c>
      <c r="T130" s="23" t="n">
        <f aca="false">IF(OR(P130="Individual",P130="Committee",P130="Union/Association",P130="Aggregated Unitemized Receipts"),1,0)</f>
        <v>1</v>
      </c>
      <c r="U130" s="0" t="str">
        <f aca="false">UPPER(TRIM(E130))</f>
        <v>MA</v>
      </c>
      <c r="V130" s="23" t="n">
        <f aca="false">IF(U130="MA",1,0)</f>
        <v>1</v>
      </c>
      <c r="W130" s="23" t="n">
        <f aca="false">IF(OR(ISNUMBER(SEARCH("malden",G130)),ISNUMBER(SEARCH("malden",H130))),1,0)</f>
        <v>0</v>
      </c>
      <c r="X130" s="23" t="n">
        <f aca="false">IF(AND(TRIM(G130)="",TRIM(H130)=""),1,0)</f>
        <v>0</v>
      </c>
    </row>
    <row r="131" customFormat="false" ht="15" hidden="false" customHeight="false" outlineLevel="0" collapsed="false">
      <c r="A131" s="22" t="n">
        <v>46218</v>
      </c>
      <c r="B131" s="23" t="s">
        <v>1737</v>
      </c>
      <c r="C131" s="23" t="s">
        <v>1738</v>
      </c>
      <c r="D131" s="23" t="s">
        <v>319</v>
      </c>
      <c r="E131" s="23" t="s">
        <v>99</v>
      </c>
      <c r="F131" s="23" t="s">
        <v>320</v>
      </c>
      <c r="G131" s="23" t="s">
        <v>1739</v>
      </c>
      <c r="H131" s="23" t="s">
        <v>1740</v>
      </c>
      <c r="J131" s="24" t="n">
        <v>7</v>
      </c>
      <c r="K131" s="0" t="n">
        <v>17408</v>
      </c>
      <c r="L131" s="23" t="s">
        <v>1694</v>
      </c>
      <c r="M131" s="0" t="n">
        <v>3</v>
      </c>
      <c r="N131" s="23" t="s">
        <v>93</v>
      </c>
      <c r="O131" s="0" t="n">
        <v>201</v>
      </c>
      <c r="P131" s="23" t="s">
        <v>94</v>
      </c>
      <c r="Q131" s="23" t="s">
        <v>2122</v>
      </c>
      <c r="R131" s="23" t="n">
        <f aca="false">YEAR(A131)</f>
        <v>2026</v>
      </c>
      <c r="S131" s="23" t="n">
        <f aca="false">IF(R131=2026,1,0)</f>
        <v>1</v>
      </c>
      <c r="T131" s="23" t="n">
        <f aca="false">IF(OR(P131="Individual",P131="Committee",P131="Union/Association",P131="Aggregated Unitemized Receipts"),1,0)</f>
        <v>1</v>
      </c>
      <c r="U131" s="0" t="str">
        <f aca="false">UPPER(TRIM(E131))</f>
        <v>MA</v>
      </c>
      <c r="V131" s="23" t="n">
        <f aca="false">IF(U131="MA",1,0)</f>
        <v>1</v>
      </c>
      <c r="W131" s="23" t="n">
        <f aca="false">IF(OR(ISNUMBER(SEARCH("malden",G131)),ISNUMBER(SEARCH("malden",H131))),1,0)</f>
        <v>0</v>
      </c>
      <c r="X131" s="23" t="n">
        <f aca="false">IF(AND(TRIM(G131)="",TRIM(H131)=""),1,0)</f>
        <v>0</v>
      </c>
    </row>
    <row r="132" customFormat="false" ht="15" hidden="false" customHeight="false" outlineLevel="0" collapsed="false">
      <c r="A132" s="22" t="n">
        <v>46218</v>
      </c>
      <c r="B132" s="23" t="s">
        <v>1750</v>
      </c>
      <c r="C132" s="23" t="s">
        <v>1751</v>
      </c>
      <c r="D132" s="23" t="s">
        <v>1752</v>
      </c>
      <c r="E132" s="23" t="s">
        <v>99</v>
      </c>
      <c r="F132" s="23" t="s">
        <v>320</v>
      </c>
      <c r="G132" s="23" t="s">
        <v>91</v>
      </c>
      <c r="H132" s="23" t="s">
        <v>91</v>
      </c>
      <c r="J132" s="24" t="n">
        <v>10</v>
      </c>
      <c r="K132" s="0" t="n">
        <v>17408</v>
      </c>
      <c r="L132" s="23" t="s">
        <v>1694</v>
      </c>
      <c r="M132" s="0" t="n">
        <v>3</v>
      </c>
      <c r="N132" s="23" t="s">
        <v>93</v>
      </c>
      <c r="O132" s="0" t="n">
        <v>201</v>
      </c>
      <c r="P132" s="23" t="s">
        <v>94</v>
      </c>
      <c r="Q132" s="23" t="s">
        <v>2122</v>
      </c>
      <c r="R132" s="23" t="n">
        <f aca="false">YEAR(A132)</f>
        <v>2026</v>
      </c>
      <c r="S132" s="23" t="n">
        <f aca="false">IF(R132=2026,1,0)</f>
        <v>1</v>
      </c>
      <c r="T132" s="23" t="n">
        <f aca="false">IF(OR(P132="Individual",P132="Committee",P132="Union/Association",P132="Aggregated Unitemized Receipts"),1,0)</f>
        <v>1</v>
      </c>
      <c r="U132" s="0" t="str">
        <f aca="false">UPPER(TRIM(E132))</f>
        <v>MA</v>
      </c>
      <c r="V132" s="23" t="n">
        <f aca="false">IF(U132="MA",1,0)</f>
        <v>1</v>
      </c>
      <c r="W132" s="23" t="n">
        <f aca="false">IF(OR(ISNUMBER(SEARCH("malden",G132)),ISNUMBER(SEARCH("malden",H132))),1,0)</f>
        <v>0</v>
      </c>
      <c r="X132" s="23" t="n">
        <f aca="false">IF(AND(TRIM(G132)="",TRIM(H132)=""),1,0)</f>
        <v>0</v>
      </c>
    </row>
    <row r="133" customFormat="false" ht="15" hidden="false" customHeight="false" outlineLevel="0" collapsed="false">
      <c r="A133" s="22" t="n">
        <v>46218</v>
      </c>
      <c r="B133" s="23" t="s">
        <v>363</v>
      </c>
      <c r="C133" s="23" t="s">
        <v>364</v>
      </c>
      <c r="D133" s="23" t="s">
        <v>319</v>
      </c>
      <c r="E133" s="23" t="s">
        <v>99</v>
      </c>
      <c r="F133" s="23" t="s">
        <v>320</v>
      </c>
      <c r="G133" s="23" t="s">
        <v>2134</v>
      </c>
      <c r="H133" s="23" t="s">
        <v>366</v>
      </c>
      <c r="J133" s="24" t="n">
        <v>100</v>
      </c>
      <c r="K133" s="0" t="n">
        <v>17408</v>
      </c>
      <c r="L133" s="23" t="s">
        <v>1694</v>
      </c>
      <c r="M133" s="0" t="n">
        <v>3</v>
      </c>
      <c r="N133" s="23" t="s">
        <v>93</v>
      </c>
      <c r="O133" s="0" t="n">
        <v>201</v>
      </c>
      <c r="P133" s="23" t="s">
        <v>94</v>
      </c>
      <c r="Q133" s="23" t="s">
        <v>2122</v>
      </c>
      <c r="R133" s="23" t="n">
        <f aca="false">YEAR(A133)</f>
        <v>2026</v>
      </c>
      <c r="S133" s="23" t="n">
        <f aca="false">IF(R133=2026,1,0)</f>
        <v>1</v>
      </c>
      <c r="T133" s="23" t="n">
        <f aca="false">IF(OR(P133="Individual",P133="Committee",P133="Union/Association",P133="Aggregated Unitemized Receipts"),1,0)</f>
        <v>1</v>
      </c>
      <c r="U133" s="0" t="str">
        <f aca="false">UPPER(TRIM(E133))</f>
        <v>MA</v>
      </c>
      <c r="V133" s="23" t="n">
        <f aca="false">IF(U133="MA",1,0)</f>
        <v>1</v>
      </c>
      <c r="W133" s="23" t="n">
        <f aca="false">IF(OR(ISNUMBER(SEARCH("malden",G133)),ISNUMBER(SEARCH("malden",H133))),1,0)</f>
        <v>0</v>
      </c>
      <c r="X133" s="23" t="n">
        <f aca="false">IF(AND(TRIM(G133)="",TRIM(H133)=""),1,0)</f>
        <v>0</v>
      </c>
    </row>
    <row r="134" customFormat="false" ht="15" hidden="false" customHeight="false" outlineLevel="0" collapsed="false">
      <c r="A134" s="22" t="n">
        <v>46218</v>
      </c>
      <c r="B134" s="23" t="s">
        <v>2135</v>
      </c>
      <c r="C134" s="23" t="s">
        <v>2136</v>
      </c>
      <c r="D134" s="23" t="s">
        <v>2137</v>
      </c>
      <c r="E134" s="23" t="s">
        <v>99</v>
      </c>
      <c r="F134" s="23" t="s">
        <v>2138</v>
      </c>
      <c r="G134" s="23" t="s">
        <v>661</v>
      </c>
      <c r="H134" s="23" t="s">
        <v>2139</v>
      </c>
      <c r="J134" s="24" t="n">
        <v>100</v>
      </c>
      <c r="K134" s="0" t="n">
        <v>17408</v>
      </c>
      <c r="L134" s="23" t="s">
        <v>1694</v>
      </c>
      <c r="M134" s="0" t="n">
        <v>3</v>
      </c>
      <c r="N134" s="23" t="s">
        <v>93</v>
      </c>
      <c r="O134" s="0" t="n">
        <v>201</v>
      </c>
      <c r="P134" s="23" t="s">
        <v>94</v>
      </c>
      <c r="Q134" s="23" t="s">
        <v>2122</v>
      </c>
      <c r="R134" s="23" t="n">
        <f aca="false">YEAR(A134)</f>
        <v>2026</v>
      </c>
      <c r="S134" s="23" t="n">
        <f aca="false">IF(R134=2026,1,0)</f>
        <v>1</v>
      </c>
      <c r="T134" s="23" t="n">
        <f aca="false">IF(OR(P134="Individual",P134="Committee",P134="Union/Association",P134="Aggregated Unitemized Receipts"),1,0)</f>
        <v>1</v>
      </c>
      <c r="U134" s="0" t="str">
        <f aca="false">UPPER(TRIM(E134))</f>
        <v>MA</v>
      </c>
      <c r="V134" s="23" t="n">
        <f aca="false">IF(U134="MA",1,0)</f>
        <v>1</v>
      </c>
      <c r="W134" s="23" t="n">
        <f aca="false">IF(OR(ISNUMBER(SEARCH("malden",G134)),ISNUMBER(SEARCH("malden",H134))),1,0)</f>
        <v>0</v>
      </c>
      <c r="X134" s="23" t="n">
        <f aca="false">IF(AND(TRIM(G134)="",TRIM(H134)=""),1,0)</f>
        <v>0</v>
      </c>
    </row>
    <row r="135" customFormat="false" ht="15" hidden="false" customHeight="false" outlineLevel="0" collapsed="false">
      <c r="A135" s="22" t="n">
        <v>46218</v>
      </c>
      <c r="B135" s="23" t="s">
        <v>2140</v>
      </c>
      <c r="C135" s="23" t="s">
        <v>2141</v>
      </c>
      <c r="D135" s="23" t="s">
        <v>2142</v>
      </c>
      <c r="E135" s="23" t="s">
        <v>99</v>
      </c>
      <c r="F135" s="23" t="s">
        <v>2143</v>
      </c>
      <c r="G135" s="23" t="s">
        <v>174</v>
      </c>
      <c r="H135" s="23" t="s">
        <v>455</v>
      </c>
      <c r="J135" s="24" t="n">
        <v>100</v>
      </c>
      <c r="K135" s="0" t="n">
        <v>17408</v>
      </c>
      <c r="L135" s="23" t="s">
        <v>1694</v>
      </c>
      <c r="M135" s="0" t="n">
        <v>3</v>
      </c>
      <c r="N135" s="23" t="s">
        <v>93</v>
      </c>
      <c r="O135" s="0" t="n">
        <v>201</v>
      </c>
      <c r="P135" s="23" t="s">
        <v>94</v>
      </c>
      <c r="Q135" s="23" t="s">
        <v>2122</v>
      </c>
      <c r="R135" s="23" t="n">
        <f aca="false">YEAR(A135)</f>
        <v>2026</v>
      </c>
      <c r="S135" s="23" t="n">
        <f aca="false">IF(R135=2026,1,0)</f>
        <v>1</v>
      </c>
      <c r="T135" s="23" t="n">
        <f aca="false">IF(OR(P135="Individual",P135="Committee",P135="Union/Association",P135="Aggregated Unitemized Receipts"),1,0)</f>
        <v>1</v>
      </c>
      <c r="U135" s="0" t="str">
        <f aca="false">UPPER(TRIM(E135))</f>
        <v>MA</v>
      </c>
      <c r="V135" s="23" t="n">
        <f aca="false">IF(U135="MA",1,0)</f>
        <v>1</v>
      </c>
      <c r="W135" s="23" t="n">
        <f aca="false">IF(OR(ISNUMBER(SEARCH("malden",G135)),ISNUMBER(SEARCH("malden",H135))),1,0)</f>
        <v>0</v>
      </c>
      <c r="X135" s="23" t="n">
        <f aca="false">IF(AND(TRIM(G135)="",TRIM(H135)=""),1,0)</f>
        <v>0</v>
      </c>
    </row>
    <row r="136" customFormat="false" ht="15" hidden="false" customHeight="false" outlineLevel="0" collapsed="false">
      <c r="A136" s="22" t="n">
        <v>46218</v>
      </c>
      <c r="B136" s="23" t="s">
        <v>2144</v>
      </c>
      <c r="C136" s="23" t="s">
        <v>2145</v>
      </c>
      <c r="D136" s="23" t="s">
        <v>319</v>
      </c>
      <c r="E136" s="23" t="s">
        <v>99</v>
      </c>
      <c r="F136" s="23" t="s">
        <v>320</v>
      </c>
      <c r="G136" s="23" t="s">
        <v>91</v>
      </c>
      <c r="H136" s="23" t="s">
        <v>91</v>
      </c>
      <c r="J136" s="24" t="n">
        <v>50</v>
      </c>
      <c r="K136" s="0" t="n">
        <v>17408</v>
      </c>
      <c r="L136" s="23" t="s">
        <v>1694</v>
      </c>
      <c r="M136" s="0" t="n">
        <v>3</v>
      </c>
      <c r="N136" s="23" t="s">
        <v>93</v>
      </c>
      <c r="O136" s="0" t="n">
        <v>201</v>
      </c>
      <c r="P136" s="23" t="s">
        <v>94</v>
      </c>
      <c r="Q136" s="23" t="s">
        <v>2122</v>
      </c>
      <c r="R136" s="23" t="n">
        <f aca="false">YEAR(A136)</f>
        <v>2026</v>
      </c>
      <c r="S136" s="23" t="n">
        <f aca="false">IF(R136=2026,1,0)</f>
        <v>1</v>
      </c>
      <c r="T136" s="23" t="n">
        <f aca="false">IF(OR(P136="Individual",P136="Committee",P136="Union/Association",P136="Aggregated Unitemized Receipts"),1,0)</f>
        <v>1</v>
      </c>
      <c r="U136" s="0" t="str">
        <f aca="false">UPPER(TRIM(E136))</f>
        <v>MA</v>
      </c>
      <c r="V136" s="23" t="n">
        <f aca="false">IF(U136="MA",1,0)</f>
        <v>1</v>
      </c>
      <c r="W136" s="23" t="n">
        <f aca="false">IF(OR(ISNUMBER(SEARCH("malden",G136)),ISNUMBER(SEARCH("malden",H136))),1,0)</f>
        <v>0</v>
      </c>
      <c r="X136" s="23" t="n">
        <f aca="false">IF(AND(TRIM(G136)="",TRIM(H136)=""),1,0)</f>
        <v>0</v>
      </c>
    </row>
    <row r="137" customFormat="false" ht="15" hidden="false" customHeight="false" outlineLevel="0" collapsed="false">
      <c r="A137" s="22" t="n">
        <v>46218</v>
      </c>
      <c r="B137" s="23" t="s">
        <v>1833</v>
      </c>
      <c r="C137" s="23" t="s">
        <v>1834</v>
      </c>
      <c r="D137" s="23" t="s">
        <v>220</v>
      </c>
      <c r="E137" s="23" t="s">
        <v>99</v>
      </c>
      <c r="F137" s="23" t="s">
        <v>221</v>
      </c>
      <c r="G137" s="23" t="s">
        <v>166</v>
      </c>
      <c r="H137" s="23" t="s">
        <v>2146</v>
      </c>
      <c r="J137" s="24" t="n">
        <v>10</v>
      </c>
      <c r="K137" s="0" t="n">
        <v>17408</v>
      </c>
      <c r="L137" s="23" t="s">
        <v>1694</v>
      </c>
      <c r="M137" s="0" t="n">
        <v>3</v>
      </c>
      <c r="N137" s="23" t="s">
        <v>93</v>
      </c>
      <c r="O137" s="0" t="n">
        <v>201</v>
      </c>
      <c r="P137" s="23" t="s">
        <v>94</v>
      </c>
      <c r="Q137" s="23" t="s">
        <v>2122</v>
      </c>
      <c r="R137" s="23" t="n">
        <f aca="false">YEAR(A137)</f>
        <v>2026</v>
      </c>
      <c r="S137" s="23" t="n">
        <f aca="false">IF(R137=2026,1,0)</f>
        <v>1</v>
      </c>
      <c r="T137" s="23" t="n">
        <f aca="false">IF(OR(P137="Individual",P137="Committee",P137="Union/Association",P137="Aggregated Unitemized Receipts"),1,0)</f>
        <v>1</v>
      </c>
      <c r="U137" s="0" t="str">
        <f aca="false">UPPER(TRIM(E137))</f>
        <v>MA</v>
      </c>
      <c r="V137" s="23" t="n">
        <f aca="false">IF(U137="MA",1,0)</f>
        <v>1</v>
      </c>
      <c r="W137" s="23" t="n">
        <f aca="false">IF(OR(ISNUMBER(SEARCH("malden",G137)),ISNUMBER(SEARCH("malden",H137))),1,0)</f>
        <v>0</v>
      </c>
      <c r="X137" s="23" t="n">
        <f aca="false">IF(AND(TRIM(G137)="",TRIM(H137)=""),1,0)</f>
        <v>0</v>
      </c>
    </row>
    <row r="138" customFormat="false" ht="15" hidden="false" customHeight="false" outlineLevel="0" collapsed="false">
      <c r="A138" s="22" t="n">
        <v>46218</v>
      </c>
      <c r="B138" s="23" t="s">
        <v>2147</v>
      </c>
      <c r="C138" s="23" t="s">
        <v>2148</v>
      </c>
      <c r="D138" s="23" t="s">
        <v>319</v>
      </c>
      <c r="E138" s="23" t="s">
        <v>99</v>
      </c>
      <c r="F138" s="23" t="s">
        <v>320</v>
      </c>
      <c r="G138" s="23" t="s">
        <v>2149</v>
      </c>
      <c r="H138" s="23" t="s">
        <v>2150</v>
      </c>
      <c r="J138" s="24" t="n">
        <v>50</v>
      </c>
      <c r="K138" s="0" t="n">
        <v>17408</v>
      </c>
      <c r="L138" s="23" t="s">
        <v>1694</v>
      </c>
      <c r="M138" s="0" t="n">
        <v>3</v>
      </c>
      <c r="N138" s="23" t="s">
        <v>93</v>
      </c>
      <c r="O138" s="0" t="n">
        <v>201</v>
      </c>
      <c r="P138" s="23" t="s">
        <v>94</v>
      </c>
      <c r="Q138" s="23" t="s">
        <v>2122</v>
      </c>
      <c r="R138" s="23" t="n">
        <f aca="false">YEAR(A138)</f>
        <v>2026</v>
      </c>
      <c r="S138" s="23" t="n">
        <f aca="false">IF(R138=2026,1,0)</f>
        <v>1</v>
      </c>
      <c r="T138" s="23" t="n">
        <f aca="false">IF(OR(P138="Individual",P138="Committee",P138="Union/Association",P138="Aggregated Unitemized Receipts"),1,0)</f>
        <v>1</v>
      </c>
      <c r="U138" s="0" t="str">
        <f aca="false">UPPER(TRIM(E138))</f>
        <v>MA</v>
      </c>
      <c r="V138" s="23" t="n">
        <f aca="false">IF(U138="MA",1,0)</f>
        <v>1</v>
      </c>
      <c r="W138" s="23" t="n">
        <f aca="false">IF(OR(ISNUMBER(SEARCH("malden",G138)),ISNUMBER(SEARCH("malden",H138))),1,0)</f>
        <v>0</v>
      </c>
      <c r="X138" s="23" t="n">
        <f aca="false">IF(AND(TRIM(G138)="",TRIM(H138)=""),1,0)</f>
        <v>0</v>
      </c>
    </row>
    <row r="139" customFormat="false" ht="15" hidden="false" customHeight="false" outlineLevel="0" collapsed="false">
      <c r="A139" s="22" t="n">
        <v>46218</v>
      </c>
      <c r="B139" s="23" t="s">
        <v>2151</v>
      </c>
      <c r="C139" s="23" t="s">
        <v>2152</v>
      </c>
      <c r="D139" s="23" t="s">
        <v>319</v>
      </c>
      <c r="E139" s="23" t="s">
        <v>99</v>
      </c>
      <c r="F139" s="23" t="s">
        <v>320</v>
      </c>
      <c r="G139" s="23" t="s">
        <v>91</v>
      </c>
      <c r="H139" s="23" t="s">
        <v>91</v>
      </c>
      <c r="J139" s="24" t="n">
        <v>30</v>
      </c>
      <c r="K139" s="0" t="n">
        <v>17408</v>
      </c>
      <c r="L139" s="23" t="s">
        <v>1694</v>
      </c>
      <c r="M139" s="0" t="n">
        <v>3</v>
      </c>
      <c r="N139" s="23" t="s">
        <v>93</v>
      </c>
      <c r="O139" s="0" t="n">
        <v>201</v>
      </c>
      <c r="P139" s="23" t="s">
        <v>94</v>
      </c>
      <c r="Q139" s="23" t="s">
        <v>2122</v>
      </c>
      <c r="R139" s="23" t="n">
        <f aca="false">YEAR(A139)</f>
        <v>2026</v>
      </c>
      <c r="S139" s="23" t="n">
        <f aca="false">IF(R139=2026,1,0)</f>
        <v>1</v>
      </c>
      <c r="T139" s="23" t="n">
        <f aca="false">IF(OR(P139="Individual",P139="Committee",P139="Union/Association",P139="Aggregated Unitemized Receipts"),1,0)</f>
        <v>1</v>
      </c>
      <c r="U139" s="0" t="str">
        <f aca="false">UPPER(TRIM(E139))</f>
        <v>MA</v>
      </c>
      <c r="V139" s="23" t="n">
        <f aca="false">IF(U139="MA",1,0)</f>
        <v>1</v>
      </c>
      <c r="W139" s="23" t="n">
        <f aca="false">IF(OR(ISNUMBER(SEARCH("malden",G139)),ISNUMBER(SEARCH("malden",H139))),1,0)</f>
        <v>0</v>
      </c>
      <c r="X139" s="23" t="n">
        <f aca="false">IF(AND(TRIM(G139)="",TRIM(H139)=""),1,0)</f>
        <v>0</v>
      </c>
    </row>
    <row r="140" customFormat="false" ht="15" hidden="false" customHeight="false" outlineLevel="0" collapsed="false">
      <c r="A140" s="22" t="n">
        <v>46218</v>
      </c>
      <c r="B140" s="23" t="s">
        <v>2153</v>
      </c>
      <c r="C140" s="23" t="s">
        <v>2154</v>
      </c>
      <c r="D140" s="23" t="s">
        <v>319</v>
      </c>
      <c r="E140" s="23" t="s">
        <v>99</v>
      </c>
      <c r="F140" s="23" t="s">
        <v>320</v>
      </c>
      <c r="G140" s="23" t="s">
        <v>2155</v>
      </c>
      <c r="H140" s="23" t="s">
        <v>2156</v>
      </c>
      <c r="J140" s="24" t="n">
        <v>50</v>
      </c>
      <c r="K140" s="0" t="n">
        <v>17408</v>
      </c>
      <c r="L140" s="23" t="s">
        <v>1694</v>
      </c>
      <c r="M140" s="0" t="n">
        <v>3</v>
      </c>
      <c r="N140" s="23" t="s">
        <v>93</v>
      </c>
      <c r="O140" s="0" t="n">
        <v>201</v>
      </c>
      <c r="P140" s="23" t="s">
        <v>94</v>
      </c>
      <c r="Q140" s="23" t="s">
        <v>2122</v>
      </c>
      <c r="R140" s="23" t="n">
        <f aca="false">YEAR(A140)</f>
        <v>2026</v>
      </c>
      <c r="S140" s="23" t="n">
        <f aca="false">IF(R140=2026,1,0)</f>
        <v>1</v>
      </c>
      <c r="T140" s="23" t="n">
        <f aca="false">IF(OR(P140="Individual",P140="Committee",P140="Union/Association",P140="Aggregated Unitemized Receipts"),1,0)</f>
        <v>1</v>
      </c>
      <c r="U140" s="0" t="str">
        <f aca="false">UPPER(TRIM(E140))</f>
        <v>MA</v>
      </c>
      <c r="V140" s="23" t="n">
        <f aca="false">IF(U140="MA",1,0)</f>
        <v>1</v>
      </c>
      <c r="W140" s="23" t="n">
        <f aca="false">IF(OR(ISNUMBER(SEARCH("malden",G140)),ISNUMBER(SEARCH("malden",H140))),1,0)</f>
        <v>0</v>
      </c>
      <c r="X140" s="23" t="n">
        <f aca="false">IF(AND(TRIM(G140)="",TRIM(H140)=""),1,0)</f>
        <v>0</v>
      </c>
    </row>
    <row r="141" customFormat="false" ht="15" hidden="false" customHeight="false" outlineLevel="0" collapsed="false">
      <c r="A141" s="22" t="n">
        <v>46217</v>
      </c>
      <c r="B141" s="23" t="s">
        <v>1835</v>
      </c>
      <c r="C141" s="23" t="s">
        <v>1836</v>
      </c>
      <c r="D141" s="23" t="s">
        <v>1837</v>
      </c>
      <c r="E141" s="23" t="s">
        <v>89</v>
      </c>
      <c r="F141" s="23" t="s">
        <v>1838</v>
      </c>
      <c r="J141" s="24" t="n">
        <v>1750</v>
      </c>
      <c r="K141" s="0" t="n">
        <v>17408</v>
      </c>
      <c r="L141" s="23" t="s">
        <v>1694</v>
      </c>
      <c r="M141" s="0" t="n">
        <v>5</v>
      </c>
      <c r="N141" s="23" t="s">
        <v>2157</v>
      </c>
      <c r="O141" s="0" t="n">
        <v>204</v>
      </c>
      <c r="P141" s="23" t="s">
        <v>1007</v>
      </c>
      <c r="Q141" s="23" t="s">
        <v>611</v>
      </c>
      <c r="R141" s="23" t="n">
        <f aca="false">YEAR(A141)</f>
        <v>2026</v>
      </c>
      <c r="S141" s="23" t="n">
        <f aca="false">IF(R141=2026,1,0)</f>
        <v>1</v>
      </c>
      <c r="T141" s="23" t="n">
        <f aca="false">IF(OR(P141="Individual",P141="Committee",P141="Union/Association",P141="Aggregated Unitemized Receipts"),1,0)</f>
        <v>0</v>
      </c>
      <c r="U141" s="0" t="str">
        <f aca="false">UPPER(TRIM(E141))</f>
        <v>NY</v>
      </c>
      <c r="V141" s="23" t="n">
        <f aca="false">IF(U141="MA",1,0)</f>
        <v>0</v>
      </c>
      <c r="W141" s="23" t="n">
        <f aca="false">IF(OR(ISNUMBER(SEARCH("malden",G141)),ISNUMBER(SEARCH("malden",H141))),1,0)</f>
        <v>0</v>
      </c>
      <c r="X141" s="23" t="n">
        <f aca="false">IF(AND(TRIM(G141)="",TRIM(H141)=""),1,0)</f>
        <v>1</v>
      </c>
    </row>
    <row r="142" customFormat="false" ht="15" hidden="false" customHeight="false" outlineLevel="0" collapsed="false">
      <c r="A142" s="22" t="n">
        <v>46211</v>
      </c>
      <c r="B142" s="23" t="s">
        <v>2158</v>
      </c>
      <c r="C142" s="23" t="s">
        <v>2159</v>
      </c>
      <c r="D142" s="23" t="s">
        <v>1492</v>
      </c>
      <c r="E142" s="23" t="s">
        <v>99</v>
      </c>
      <c r="F142" s="23" t="s">
        <v>1493</v>
      </c>
      <c r="G142" s="23" t="s">
        <v>2160</v>
      </c>
      <c r="H142" s="23" t="s">
        <v>2161</v>
      </c>
      <c r="J142" s="24" t="n">
        <v>55</v>
      </c>
      <c r="K142" s="0" t="n">
        <v>17408</v>
      </c>
      <c r="L142" s="23" t="s">
        <v>1694</v>
      </c>
      <c r="M142" s="0" t="n">
        <v>3</v>
      </c>
      <c r="N142" s="23" t="s">
        <v>93</v>
      </c>
      <c r="O142" s="0" t="n">
        <v>201</v>
      </c>
      <c r="P142" s="23" t="s">
        <v>94</v>
      </c>
      <c r="Q142" s="23" t="s">
        <v>2162</v>
      </c>
      <c r="R142" s="23" t="n">
        <f aca="false">YEAR(A142)</f>
        <v>2026</v>
      </c>
      <c r="S142" s="23" t="n">
        <f aca="false">IF(R142=2026,1,0)</f>
        <v>1</v>
      </c>
      <c r="T142" s="23" t="n">
        <f aca="false">IF(OR(P142="Individual",P142="Committee",P142="Union/Association",P142="Aggregated Unitemized Receipts"),1,0)</f>
        <v>1</v>
      </c>
      <c r="U142" s="0" t="str">
        <f aca="false">UPPER(TRIM(E142))</f>
        <v>MA</v>
      </c>
      <c r="V142" s="23" t="n">
        <f aca="false">IF(U142="MA",1,0)</f>
        <v>1</v>
      </c>
      <c r="W142" s="23" t="n">
        <f aca="false">IF(OR(ISNUMBER(SEARCH("malden",G142)),ISNUMBER(SEARCH("malden",H142))),1,0)</f>
        <v>0</v>
      </c>
      <c r="X142" s="23" t="n">
        <f aca="false">IF(AND(TRIM(G142)="",TRIM(H142)=""),1,0)</f>
        <v>0</v>
      </c>
    </row>
    <row r="143" customFormat="false" ht="15" hidden="false" customHeight="false" outlineLevel="0" collapsed="false">
      <c r="A143" s="22" t="n">
        <v>46211</v>
      </c>
      <c r="B143" s="23" t="s">
        <v>2163</v>
      </c>
      <c r="C143" s="23" t="s">
        <v>2164</v>
      </c>
      <c r="D143" s="23" t="s">
        <v>319</v>
      </c>
      <c r="E143" s="23" t="s">
        <v>99</v>
      </c>
      <c r="F143" s="23" t="s">
        <v>320</v>
      </c>
      <c r="G143" s="23" t="s">
        <v>2095</v>
      </c>
      <c r="H143" s="23" t="s">
        <v>91</v>
      </c>
      <c r="J143" s="24" t="n">
        <v>50</v>
      </c>
      <c r="K143" s="0" t="n">
        <v>17408</v>
      </c>
      <c r="L143" s="23" t="s">
        <v>1694</v>
      </c>
      <c r="M143" s="0" t="n">
        <v>3</v>
      </c>
      <c r="N143" s="23" t="s">
        <v>93</v>
      </c>
      <c r="O143" s="0" t="n">
        <v>201</v>
      </c>
      <c r="P143" s="23" t="s">
        <v>94</v>
      </c>
      <c r="Q143" s="23" t="s">
        <v>2162</v>
      </c>
      <c r="R143" s="23" t="n">
        <f aca="false">YEAR(A143)</f>
        <v>2026</v>
      </c>
      <c r="S143" s="23" t="n">
        <f aca="false">IF(R143=2026,1,0)</f>
        <v>1</v>
      </c>
      <c r="T143" s="23" t="n">
        <f aca="false">IF(OR(P143="Individual",P143="Committee",P143="Union/Association",P143="Aggregated Unitemized Receipts"),1,0)</f>
        <v>1</v>
      </c>
      <c r="U143" s="0" t="str">
        <f aca="false">UPPER(TRIM(E143))</f>
        <v>MA</v>
      </c>
      <c r="V143" s="23" t="n">
        <f aca="false">IF(U143="MA",1,0)</f>
        <v>1</v>
      </c>
      <c r="W143" s="23" t="n">
        <f aca="false">IF(OR(ISNUMBER(SEARCH("malden",G143)),ISNUMBER(SEARCH("malden",H143))),1,0)</f>
        <v>0</v>
      </c>
      <c r="X143" s="23" t="n">
        <f aca="false">IF(AND(TRIM(G143)="",TRIM(H143)=""),1,0)</f>
        <v>0</v>
      </c>
    </row>
    <row r="144" customFormat="false" ht="15" hidden="false" customHeight="false" outlineLevel="0" collapsed="false">
      <c r="A144" s="22" t="n">
        <v>46211</v>
      </c>
      <c r="B144" s="23" t="s">
        <v>2165</v>
      </c>
      <c r="C144" s="23" t="s">
        <v>2166</v>
      </c>
      <c r="D144" s="23" t="s">
        <v>319</v>
      </c>
      <c r="E144" s="23" t="s">
        <v>99</v>
      </c>
      <c r="F144" s="23" t="s">
        <v>320</v>
      </c>
      <c r="G144" s="23" t="s">
        <v>2095</v>
      </c>
      <c r="H144" s="23" t="s">
        <v>91</v>
      </c>
      <c r="J144" s="24" t="n">
        <v>50</v>
      </c>
      <c r="K144" s="0" t="n">
        <v>17408</v>
      </c>
      <c r="L144" s="23" t="s">
        <v>1694</v>
      </c>
      <c r="M144" s="0" t="n">
        <v>3</v>
      </c>
      <c r="N144" s="23" t="s">
        <v>93</v>
      </c>
      <c r="O144" s="0" t="n">
        <v>201</v>
      </c>
      <c r="P144" s="23" t="s">
        <v>94</v>
      </c>
      <c r="Q144" s="23" t="s">
        <v>2162</v>
      </c>
      <c r="R144" s="23" t="n">
        <f aca="false">YEAR(A144)</f>
        <v>2026</v>
      </c>
      <c r="S144" s="23" t="n">
        <f aca="false">IF(R144=2026,1,0)</f>
        <v>1</v>
      </c>
      <c r="T144" s="23" t="n">
        <f aca="false">IF(OR(P144="Individual",P144="Committee",P144="Union/Association",P144="Aggregated Unitemized Receipts"),1,0)</f>
        <v>1</v>
      </c>
      <c r="U144" s="0" t="str">
        <f aca="false">UPPER(TRIM(E144))</f>
        <v>MA</v>
      </c>
      <c r="V144" s="23" t="n">
        <f aca="false">IF(U144="MA",1,0)</f>
        <v>1</v>
      </c>
      <c r="W144" s="23" t="n">
        <f aca="false">IF(OR(ISNUMBER(SEARCH("malden",G144)),ISNUMBER(SEARCH("malden",H144))),1,0)</f>
        <v>0</v>
      </c>
      <c r="X144" s="23" t="n">
        <f aca="false">IF(AND(TRIM(G144)="",TRIM(H144)=""),1,0)</f>
        <v>0</v>
      </c>
    </row>
    <row r="145" customFormat="false" ht="15" hidden="false" customHeight="false" outlineLevel="0" collapsed="false">
      <c r="A145" s="22" t="n">
        <v>46211</v>
      </c>
      <c r="B145" s="23" t="s">
        <v>1854</v>
      </c>
      <c r="C145" s="23" t="s">
        <v>1855</v>
      </c>
      <c r="D145" s="23" t="s">
        <v>1856</v>
      </c>
      <c r="E145" s="23" t="s">
        <v>304</v>
      </c>
      <c r="F145" s="23" t="s">
        <v>1857</v>
      </c>
      <c r="G145" s="23" t="s">
        <v>1096</v>
      </c>
      <c r="H145" s="23" t="s">
        <v>1859</v>
      </c>
      <c r="J145" s="24" t="n">
        <v>100</v>
      </c>
      <c r="K145" s="0" t="n">
        <v>17408</v>
      </c>
      <c r="L145" s="23" t="s">
        <v>1694</v>
      </c>
      <c r="M145" s="0" t="n">
        <v>3</v>
      </c>
      <c r="N145" s="23" t="s">
        <v>93</v>
      </c>
      <c r="O145" s="0" t="n">
        <v>201</v>
      </c>
      <c r="P145" s="23" t="s">
        <v>94</v>
      </c>
      <c r="Q145" s="23" t="s">
        <v>2162</v>
      </c>
      <c r="R145" s="23" t="n">
        <f aca="false">YEAR(A145)</f>
        <v>2026</v>
      </c>
      <c r="S145" s="23" t="n">
        <f aca="false">IF(R145=2026,1,0)</f>
        <v>1</v>
      </c>
      <c r="T145" s="23" t="n">
        <f aca="false">IF(OR(P145="Individual",P145="Committee",P145="Union/Association",P145="Aggregated Unitemized Receipts"),1,0)</f>
        <v>1</v>
      </c>
      <c r="U145" s="0" t="str">
        <f aca="false">UPPER(TRIM(E145))</f>
        <v>MD</v>
      </c>
      <c r="V145" s="23" t="n">
        <f aca="false">IF(U145="MA",1,0)</f>
        <v>0</v>
      </c>
      <c r="W145" s="23" t="n">
        <f aca="false">IF(OR(ISNUMBER(SEARCH("malden",G145)),ISNUMBER(SEARCH("malden",H145))),1,0)</f>
        <v>0</v>
      </c>
      <c r="X145" s="23" t="n">
        <f aca="false">IF(AND(TRIM(G145)="",TRIM(H145)=""),1,0)</f>
        <v>0</v>
      </c>
    </row>
    <row r="146" customFormat="false" ht="15" hidden="false" customHeight="false" outlineLevel="0" collapsed="false">
      <c r="A146" s="22" t="n">
        <v>46211</v>
      </c>
      <c r="B146" s="23" t="s">
        <v>2167</v>
      </c>
      <c r="C146" s="23" t="s">
        <v>1832</v>
      </c>
      <c r="D146" s="23" t="s">
        <v>607</v>
      </c>
      <c r="E146" s="23" t="s">
        <v>99</v>
      </c>
      <c r="F146" s="23" t="s">
        <v>608</v>
      </c>
      <c r="G146" s="23" t="s">
        <v>2095</v>
      </c>
      <c r="H146" s="23" t="s">
        <v>91</v>
      </c>
      <c r="J146" s="24" t="n">
        <v>15</v>
      </c>
      <c r="K146" s="0" t="n">
        <v>17408</v>
      </c>
      <c r="L146" s="23" t="s">
        <v>1694</v>
      </c>
      <c r="M146" s="0" t="n">
        <v>3</v>
      </c>
      <c r="N146" s="23" t="s">
        <v>93</v>
      </c>
      <c r="O146" s="0" t="n">
        <v>201</v>
      </c>
      <c r="P146" s="23" t="s">
        <v>94</v>
      </c>
      <c r="Q146" s="23" t="s">
        <v>2162</v>
      </c>
      <c r="R146" s="23" t="n">
        <f aca="false">YEAR(A146)</f>
        <v>2026</v>
      </c>
      <c r="S146" s="23" t="n">
        <f aca="false">IF(R146=2026,1,0)</f>
        <v>1</v>
      </c>
      <c r="T146" s="23" t="n">
        <f aca="false">IF(OR(P146="Individual",P146="Committee",P146="Union/Association",P146="Aggregated Unitemized Receipts"),1,0)</f>
        <v>1</v>
      </c>
      <c r="U146" s="0" t="str">
        <f aca="false">UPPER(TRIM(E146))</f>
        <v>MA</v>
      </c>
      <c r="V146" s="23" t="n">
        <f aca="false">IF(U146="MA",1,0)</f>
        <v>1</v>
      </c>
      <c r="W146" s="23" t="n">
        <f aca="false">IF(OR(ISNUMBER(SEARCH("malden",G146)),ISNUMBER(SEARCH("malden",H146))),1,0)</f>
        <v>0</v>
      </c>
      <c r="X146" s="23" t="n">
        <f aca="false">IF(AND(TRIM(G146)="",TRIM(H146)=""),1,0)</f>
        <v>0</v>
      </c>
    </row>
    <row r="147" customFormat="false" ht="15" hidden="false" customHeight="false" outlineLevel="0" collapsed="false">
      <c r="A147" s="22" t="n">
        <v>46211</v>
      </c>
      <c r="B147" s="23" t="s">
        <v>2168</v>
      </c>
      <c r="C147" s="23" t="s">
        <v>2169</v>
      </c>
      <c r="D147" s="23" t="s">
        <v>314</v>
      </c>
      <c r="E147" s="23" t="s">
        <v>99</v>
      </c>
      <c r="F147" s="23" t="s">
        <v>315</v>
      </c>
      <c r="G147" s="23" t="s">
        <v>91</v>
      </c>
      <c r="H147" s="23" t="s">
        <v>91</v>
      </c>
      <c r="J147" s="24" t="n">
        <v>50</v>
      </c>
      <c r="K147" s="0" t="n">
        <v>17408</v>
      </c>
      <c r="L147" s="23" t="s">
        <v>1694</v>
      </c>
      <c r="M147" s="0" t="n">
        <v>3</v>
      </c>
      <c r="N147" s="23" t="s">
        <v>93</v>
      </c>
      <c r="O147" s="0" t="n">
        <v>201</v>
      </c>
      <c r="P147" s="23" t="s">
        <v>94</v>
      </c>
      <c r="Q147" s="23" t="s">
        <v>2162</v>
      </c>
      <c r="R147" s="23" t="n">
        <f aca="false">YEAR(A147)</f>
        <v>2026</v>
      </c>
      <c r="S147" s="23" t="n">
        <f aca="false">IF(R147=2026,1,0)</f>
        <v>1</v>
      </c>
      <c r="T147" s="23" t="n">
        <f aca="false">IF(OR(P147="Individual",P147="Committee",P147="Union/Association",P147="Aggregated Unitemized Receipts"),1,0)</f>
        <v>1</v>
      </c>
      <c r="U147" s="0" t="str">
        <f aca="false">UPPER(TRIM(E147))</f>
        <v>MA</v>
      </c>
      <c r="V147" s="23" t="n">
        <f aca="false">IF(U147="MA",1,0)</f>
        <v>1</v>
      </c>
      <c r="W147" s="23" t="n">
        <f aca="false">IF(OR(ISNUMBER(SEARCH("malden",G147)),ISNUMBER(SEARCH("malden",H147))),1,0)</f>
        <v>0</v>
      </c>
      <c r="X147" s="23" t="n">
        <f aca="false">IF(AND(TRIM(G147)="",TRIM(H147)=""),1,0)</f>
        <v>0</v>
      </c>
    </row>
    <row r="148" customFormat="false" ht="15" hidden="false" customHeight="false" outlineLevel="0" collapsed="false">
      <c r="A148" s="22" t="n">
        <v>46211</v>
      </c>
      <c r="B148" s="23" t="s">
        <v>2170</v>
      </c>
      <c r="C148" s="23" t="s">
        <v>2152</v>
      </c>
      <c r="D148" s="23" t="s">
        <v>319</v>
      </c>
      <c r="E148" s="23" t="s">
        <v>99</v>
      </c>
      <c r="F148" s="23" t="s">
        <v>320</v>
      </c>
      <c r="G148" s="23" t="s">
        <v>174</v>
      </c>
      <c r="H148" s="23" t="s">
        <v>174</v>
      </c>
      <c r="J148" s="24" t="n">
        <v>50</v>
      </c>
      <c r="K148" s="0" t="n">
        <v>17408</v>
      </c>
      <c r="L148" s="23" t="s">
        <v>1694</v>
      </c>
      <c r="M148" s="0" t="n">
        <v>3</v>
      </c>
      <c r="N148" s="23" t="s">
        <v>93</v>
      </c>
      <c r="O148" s="0" t="n">
        <v>201</v>
      </c>
      <c r="P148" s="23" t="s">
        <v>94</v>
      </c>
      <c r="Q148" s="23" t="s">
        <v>2162</v>
      </c>
      <c r="R148" s="23" t="n">
        <f aca="false">YEAR(A148)</f>
        <v>2026</v>
      </c>
      <c r="S148" s="23" t="n">
        <f aca="false">IF(R148=2026,1,0)</f>
        <v>1</v>
      </c>
      <c r="T148" s="23" t="n">
        <f aca="false">IF(OR(P148="Individual",P148="Committee",P148="Union/Association",P148="Aggregated Unitemized Receipts"),1,0)</f>
        <v>1</v>
      </c>
      <c r="U148" s="0" t="str">
        <f aca="false">UPPER(TRIM(E148))</f>
        <v>MA</v>
      </c>
      <c r="V148" s="23" t="n">
        <f aca="false">IF(U148="MA",1,0)</f>
        <v>1</v>
      </c>
      <c r="W148" s="23" t="n">
        <f aca="false">IF(OR(ISNUMBER(SEARCH("malden",G148)),ISNUMBER(SEARCH("malden",H148))),1,0)</f>
        <v>0</v>
      </c>
      <c r="X148" s="23" t="n">
        <f aca="false">IF(AND(TRIM(G148)="",TRIM(H148)=""),1,0)</f>
        <v>0</v>
      </c>
    </row>
    <row r="149" customFormat="false" ht="15" hidden="false" customHeight="false" outlineLevel="0" collapsed="false">
      <c r="A149" s="22" t="n">
        <v>46210</v>
      </c>
      <c r="B149" s="23" t="s">
        <v>2171</v>
      </c>
      <c r="C149" s="23" t="s">
        <v>2172</v>
      </c>
      <c r="D149" s="23" t="s">
        <v>319</v>
      </c>
      <c r="E149" s="23" t="s">
        <v>99</v>
      </c>
      <c r="F149" s="23" t="s">
        <v>320</v>
      </c>
      <c r="J149" s="24" t="n">
        <v>6545.04</v>
      </c>
      <c r="K149" s="0" t="n">
        <v>17408</v>
      </c>
      <c r="L149" s="23" t="s">
        <v>1694</v>
      </c>
      <c r="M149" s="0" t="n">
        <v>1</v>
      </c>
      <c r="N149" s="23" t="s">
        <v>182</v>
      </c>
      <c r="O149" s="0" t="n">
        <v>204</v>
      </c>
      <c r="P149" s="23" t="s">
        <v>1007</v>
      </c>
      <c r="Q149" s="23" t="s">
        <v>638</v>
      </c>
      <c r="R149" s="23" t="n">
        <f aca="false">YEAR(A149)</f>
        <v>2026</v>
      </c>
      <c r="S149" s="23" t="n">
        <f aca="false">IF(R149=2026,1,0)</f>
        <v>1</v>
      </c>
      <c r="T149" s="23" t="n">
        <f aca="false">IF(OR(P149="Individual",P149="Committee",P149="Union/Association",P149="Aggregated Unitemized Receipts"),1,0)</f>
        <v>0</v>
      </c>
      <c r="U149" s="0" t="str">
        <f aca="false">UPPER(TRIM(E149))</f>
        <v>MA</v>
      </c>
      <c r="V149" s="23" t="n">
        <f aca="false">IF(U149="MA",1,0)</f>
        <v>1</v>
      </c>
      <c r="W149" s="23" t="n">
        <f aca="false">IF(OR(ISNUMBER(SEARCH("malden",G149)),ISNUMBER(SEARCH("malden",H149))),1,0)</f>
        <v>0</v>
      </c>
      <c r="X149" s="23" t="n">
        <f aca="false">IF(AND(TRIM(G149)="",TRIM(H149)=""),1,0)</f>
        <v>1</v>
      </c>
    </row>
    <row r="150" customFormat="false" ht="15" hidden="false" customHeight="false" outlineLevel="0" collapsed="false">
      <c r="A150" s="22" t="n">
        <v>46204</v>
      </c>
      <c r="B150" s="23" t="s">
        <v>2173</v>
      </c>
      <c r="C150" s="23" t="s">
        <v>2174</v>
      </c>
      <c r="D150" s="23" t="s">
        <v>450</v>
      </c>
      <c r="E150" s="23" t="s">
        <v>99</v>
      </c>
      <c r="F150" s="23" t="s">
        <v>1979</v>
      </c>
      <c r="G150" s="23" t="s">
        <v>110</v>
      </c>
      <c r="H150" s="23" t="s">
        <v>2175</v>
      </c>
      <c r="J150" s="24" t="n">
        <v>500</v>
      </c>
      <c r="K150" s="0" t="n">
        <v>17408</v>
      </c>
      <c r="L150" s="23" t="s">
        <v>1694</v>
      </c>
      <c r="M150" s="0" t="n">
        <v>3</v>
      </c>
      <c r="N150" s="23" t="s">
        <v>93</v>
      </c>
      <c r="O150" s="0" t="n">
        <v>201</v>
      </c>
      <c r="P150" s="23" t="s">
        <v>94</v>
      </c>
      <c r="Q150" s="23" t="s">
        <v>2176</v>
      </c>
      <c r="R150" s="23" t="n">
        <f aca="false">YEAR(A150)</f>
        <v>2026</v>
      </c>
      <c r="S150" s="23" t="n">
        <f aca="false">IF(R150=2026,1,0)</f>
        <v>1</v>
      </c>
      <c r="T150" s="23" t="n">
        <f aca="false">IF(OR(P150="Individual",P150="Committee",P150="Union/Association",P150="Aggregated Unitemized Receipts"),1,0)</f>
        <v>1</v>
      </c>
      <c r="U150" s="0" t="str">
        <f aca="false">UPPER(TRIM(E150))</f>
        <v>MA</v>
      </c>
      <c r="V150" s="23" t="n">
        <f aca="false">IF(U150="MA",1,0)</f>
        <v>1</v>
      </c>
      <c r="W150" s="23" t="n">
        <f aca="false">IF(OR(ISNUMBER(SEARCH("malden",G150)),ISNUMBER(SEARCH("malden",H150))),1,0)</f>
        <v>0</v>
      </c>
      <c r="X150" s="23" t="n">
        <f aca="false">IF(AND(TRIM(G150)="",TRIM(H150)=""),1,0)</f>
        <v>0</v>
      </c>
    </row>
    <row r="151" customFormat="false" ht="15" hidden="false" customHeight="false" outlineLevel="0" collapsed="false">
      <c r="A151" s="22" t="n">
        <v>46204</v>
      </c>
      <c r="B151" s="23" t="s">
        <v>2177</v>
      </c>
      <c r="C151" s="23" t="s">
        <v>2178</v>
      </c>
      <c r="D151" s="23" t="s">
        <v>319</v>
      </c>
      <c r="E151" s="23" t="s">
        <v>99</v>
      </c>
      <c r="F151" s="23" t="s">
        <v>320</v>
      </c>
      <c r="G151" s="23" t="s">
        <v>2179</v>
      </c>
      <c r="H151" s="23" t="s">
        <v>2180</v>
      </c>
      <c r="J151" s="24" t="n">
        <v>35</v>
      </c>
      <c r="K151" s="0" t="n">
        <v>17408</v>
      </c>
      <c r="L151" s="23" t="s">
        <v>1694</v>
      </c>
      <c r="M151" s="0" t="n">
        <v>3</v>
      </c>
      <c r="N151" s="23" t="s">
        <v>93</v>
      </c>
      <c r="O151" s="0" t="n">
        <v>201</v>
      </c>
      <c r="P151" s="23" t="s">
        <v>94</v>
      </c>
      <c r="Q151" s="23" t="s">
        <v>2176</v>
      </c>
      <c r="R151" s="23" t="n">
        <f aca="false">YEAR(A151)</f>
        <v>2026</v>
      </c>
      <c r="S151" s="23" t="n">
        <f aca="false">IF(R151=2026,1,0)</f>
        <v>1</v>
      </c>
      <c r="T151" s="23" t="n">
        <f aca="false">IF(OR(P151="Individual",P151="Committee",P151="Union/Association",P151="Aggregated Unitemized Receipts"),1,0)</f>
        <v>1</v>
      </c>
      <c r="U151" s="0" t="str">
        <f aca="false">UPPER(TRIM(E151))</f>
        <v>MA</v>
      </c>
      <c r="V151" s="23" t="n">
        <f aca="false">IF(U151="MA",1,0)</f>
        <v>1</v>
      </c>
      <c r="W151" s="23" t="n">
        <f aca="false">IF(OR(ISNUMBER(SEARCH("malden",G151)),ISNUMBER(SEARCH("malden",H151))),1,0)</f>
        <v>0</v>
      </c>
      <c r="X151" s="23" t="n">
        <f aca="false">IF(AND(TRIM(G151)="",TRIM(H151)=""),1,0)</f>
        <v>0</v>
      </c>
    </row>
    <row r="152" customFormat="false" ht="15" hidden="false" customHeight="false" outlineLevel="0" collapsed="false">
      <c r="A152" s="22" t="n">
        <v>46204</v>
      </c>
      <c r="B152" s="23" t="s">
        <v>2181</v>
      </c>
      <c r="C152" s="23" t="s">
        <v>2182</v>
      </c>
      <c r="D152" s="23" t="s">
        <v>1492</v>
      </c>
      <c r="E152" s="23" t="s">
        <v>99</v>
      </c>
      <c r="F152" s="23" t="s">
        <v>1493</v>
      </c>
      <c r="G152" s="23" t="s">
        <v>454</v>
      </c>
      <c r="H152" s="23" t="s">
        <v>2183</v>
      </c>
      <c r="J152" s="24" t="n">
        <v>50</v>
      </c>
      <c r="K152" s="0" t="n">
        <v>17408</v>
      </c>
      <c r="L152" s="23" t="s">
        <v>1694</v>
      </c>
      <c r="M152" s="0" t="n">
        <v>3</v>
      </c>
      <c r="N152" s="23" t="s">
        <v>93</v>
      </c>
      <c r="O152" s="0" t="n">
        <v>201</v>
      </c>
      <c r="P152" s="23" t="s">
        <v>94</v>
      </c>
      <c r="Q152" s="23" t="s">
        <v>2176</v>
      </c>
      <c r="R152" s="23" t="n">
        <f aca="false">YEAR(A152)</f>
        <v>2026</v>
      </c>
      <c r="S152" s="23" t="n">
        <f aca="false">IF(R152=2026,1,0)</f>
        <v>1</v>
      </c>
      <c r="T152" s="23" t="n">
        <f aca="false">IF(OR(P152="Individual",P152="Committee",P152="Union/Association",P152="Aggregated Unitemized Receipts"),1,0)</f>
        <v>1</v>
      </c>
      <c r="U152" s="0" t="str">
        <f aca="false">UPPER(TRIM(E152))</f>
        <v>MA</v>
      </c>
      <c r="V152" s="23" t="n">
        <f aca="false">IF(U152="MA",1,0)</f>
        <v>1</v>
      </c>
      <c r="W152" s="23" t="n">
        <f aca="false">IF(OR(ISNUMBER(SEARCH("malden",G152)),ISNUMBER(SEARCH("malden",H152))),1,0)</f>
        <v>0</v>
      </c>
      <c r="X152" s="23" t="n">
        <f aca="false">IF(AND(TRIM(G152)="",TRIM(H152)=""),1,0)</f>
        <v>0</v>
      </c>
    </row>
    <row r="153" customFormat="false" ht="15" hidden="false" customHeight="false" outlineLevel="0" collapsed="false">
      <c r="A153" s="22" t="n">
        <v>46204</v>
      </c>
      <c r="B153" s="23" t="s">
        <v>1960</v>
      </c>
      <c r="C153" s="23" t="s">
        <v>1961</v>
      </c>
      <c r="D153" s="23" t="s">
        <v>319</v>
      </c>
      <c r="E153" s="23" t="s">
        <v>99</v>
      </c>
      <c r="F153" s="23" t="s">
        <v>320</v>
      </c>
      <c r="G153" s="23" t="s">
        <v>1210</v>
      </c>
      <c r="H153" s="23" t="s">
        <v>1962</v>
      </c>
      <c r="J153" s="24" t="n">
        <v>25</v>
      </c>
      <c r="K153" s="0" t="n">
        <v>17408</v>
      </c>
      <c r="L153" s="23" t="s">
        <v>1694</v>
      </c>
      <c r="M153" s="0" t="n">
        <v>3</v>
      </c>
      <c r="N153" s="23" t="s">
        <v>93</v>
      </c>
      <c r="O153" s="0" t="n">
        <v>201</v>
      </c>
      <c r="P153" s="23" t="s">
        <v>94</v>
      </c>
      <c r="Q153" s="23" t="s">
        <v>2176</v>
      </c>
      <c r="R153" s="23" t="n">
        <f aca="false">YEAR(A153)</f>
        <v>2026</v>
      </c>
      <c r="S153" s="23" t="n">
        <f aca="false">IF(R153=2026,1,0)</f>
        <v>1</v>
      </c>
      <c r="T153" s="23" t="n">
        <f aca="false">IF(OR(P153="Individual",P153="Committee",P153="Union/Association",P153="Aggregated Unitemized Receipts"),1,0)</f>
        <v>1</v>
      </c>
      <c r="U153" s="0" t="str">
        <f aca="false">UPPER(TRIM(E153))</f>
        <v>MA</v>
      </c>
      <c r="V153" s="23" t="n">
        <f aca="false">IF(U153="MA",1,0)</f>
        <v>1</v>
      </c>
      <c r="W153" s="23" t="n">
        <f aca="false">IF(OR(ISNUMBER(SEARCH("malden",G153)),ISNUMBER(SEARCH("malden",H153))),1,0)</f>
        <v>0</v>
      </c>
      <c r="X153" s="23" t="n">
        <f aca="false">IF(AND(TRIM(G153)="",TRIM(H153)=""),1,0)</f>
        <v>0</v>
      </c>
    </row>
    <row r="154" customFormat="false" ht="15" hidden="false" customHeight="false" outlineLevel="0" collapsed="false">
      <c r="A154" s="22" t="n">
        <v>46204</v>
      </c>
      <c r="B154" s="23" t="s">
        <v>2184</v>
      </c>
      <c r="C154" s="23" t="s">
        <v>2185</v>
      </c>
      <c r="D154" s="23" t="s">
        <v>319</v>
      </c>
      <c r="E154" s="23" t="s">
        <v>99</v>
      </c>
      <c r="F154" s="23" t="s">
        <v>320</v>
      </c>
      <c r="G154" s="23" t="s">
        <v>2186</v>
      </c>
      <c r="H154" s="23" t="s">
        <v>2187</v>
      </c>
      <c r="J154" s="24" t="n">
        <v>200</v>
      </c>
      <c r="K154" s="0" t="n">
        <v>17408</v>
      </c>
      <c r="L154" s="23" t="s">
        <v>1694</v>
      </c>
      <c r="M154" s="0" t="n">
        <v>3</v>
      </c>
      <c r="N154" s="23" t="s">
        <v>93</v>
      </c>
      <c r="O154" s="0" t="n">
        <v>201</v>
      </c>
      <c r="P154" s="23" t="s">
        <v>94</v>
      </c>
      <c r="Q154" s="23" t="s">
        <v>2176</v>
      </c>
      <c r="R154" s="23" t="n">
        <f aca="false">YEAR(A154)</f>
        <v>2026</v>
      </c>
      <c r="S154" s="23" t="n">
        <f aca="false">IF(R154=2026,1,0)</f>
        <v>1</v>
      </c>
      <c r="T154" s="23" t="n">
        <f aca="false">IF(OR(P154="Individual",P154="Committee",P154="Union/Association",P154="Aggregated Unitemized Receipts"),1,0)</f>
        <v>1</v>
      </c>
      <c r="U154" s="0" t="str">
        <f aca="false">UPPER(TRIM(E154))</f>
        <v>MA</v>
      </c>
      <c r="V154" s="23" t="n">
        <f aca="false">IF(U154="MA",1,0)</f>
        <v>1</v>
      </c>
      <c r="W154" s="23" t="n">
        <f aca="false">IF(OR(ISNUMBER(SEARCH("malden",G154)),ISNUMBER(SEARCH("malden",H154))),1,0)</f>
        <v>0</v>
      </c>
      <c r="X154" s="23" t="n">
        <f aca="false">IF(AND(TRIM(G154)="",TRIM(H154)=""),1,0)</f>
        <v>0</v>
      </c>
    </row>
    <row r="155" customFormat="false" ht="15" hidden="false" customHeight="false" outlineLevel="0" collapsed="false">
      <c r="A155" s="22" t="n">
        <v>46204</v>
      </c>
      <c r="B155" s="23" t="s">
        <v>2188</v>
      </c>
      <c r="C155" s="23" t="s">
        <v>2189</v>
      </c>
      <c r="D155" s="23" t="s">
        <v>333</v>
      </c>
      <c r="E155" s="23" t="s">
        <v>99</v>
      </c>
      <c r="F155" s="23" t="s">
        <v>334</v>
      </c>
      <c r="G155" s="23" t="s">
        <v>2190</v>
      </c>
      <c r="H155" s="23" t="s">
        <v>2191</v>
      </c>
      <c r="J155" s="24" t="n">
        <v>50</v>
      </c>
      <c r="K155" s="0" t="n">
        <v>17408</v>
      </c>
      <c r="L155" s="23" t="s">
        <v>1694</v>
      </c>
      <c r="M155" s="0" t="n">
        <v>3</v>
      </c>
      <c r="N155" s="23" t="s">
        <v>93</v>
      </c>
      <c r="O155" s="0" t="n">
        <v>201</v>
      </c>
      <c r="P155" s="23" t="s">
        <v>94</v>
      </c>
      <c r="Q155" s="23" t="s">
        <v>2176</v>
      </c>
      <c r="R155" s="23" t="n">
        <f aca="false">YEAR(A155)</f>
        <v>2026</v>
      </c>
      <c r="S155" s="23" t="n">
        <f aca="false">IF(R155=2026,1,0)</f>
        <v>1</v>
      </c>
      <c r="T155" s="23" t="n">
        <f aca="false">IF(OR(P155="Individual",P155="Committee",P155="Union/Association",P155="Aggregated Unitemized Receipts"),1,0)</f>
        <v>1</v>
      </c>
      <c r="U155" s="0" t="str">
        <f aca="false">UPPER(TRIM(E155))</f>
        <v>MA</v>
      </c>
      <c r="V155" s="23" t="n">
        <f aca="false">IF(U155="MA",1,0)</f>
        <v>1</v>
      </c>
      <c r="W155" s="23" t="n">
        <f aca="false">IF(OR(ISNUMBER(SEARCH("malden",G155)),ISNUMBER(SEARCH("malden",H155))),1,0)</f>
        <v>0</v>
      </c>
      <c r="X155" s="23" t="n">
        <f aca="false">IF(AND(TRIM(G155)="",TRIM(H155)=""),1,0)</f>
        <v>0</v>
      </c>
    </row>
    <row r="156" customFormat="false" ht="15" hidden="false" customHeight="false" outlineLevel="0" collapsed="false">
      <c r="A156" s="22" t="n">
        <v>46204</v>
      </c>
      <c r="B156" s="23" t="s">
        <v>2192</v>
      </c>
      <c r="C156" s="23" t="s">
        <v>2193</v>
      </c>
      <c r="D156" s="23" t="s">
        <v>1492</v>
      </c>
      <c r="E156" s="23" t="s">
        <v>99</v>
      </c>
      <c r="F156" s="23" t="s">
        <v>1493</v>
      </c>
      <c r="G156" s="23" t="s">
        <v>2194</v>
      </c>
      <c r="H156" s="23" t="s">
        <v>2195</v>
      </c>
      <c r="J156" s="24" t="n">
        <v>100</v>
      </c>
      <c r="K156" s="0" t="n">
        <v>17408</v>
      </c>
      <c r="L156" s="23" t="s">
        <v>1694</v>
      </c>
      <c r="M156" s="0" t="n">
        <v>3</v>
      </c>
      <c r="N156" s="23" t="s">
        <v>93</v>
      </c>
      <c r="O156" s="0" t="n">
        <v>201</v>
      </c>
      <c r="P156" s="23" t="s">
        <v>94</v>
      </c>
      <c r="Q156" s="23" t="s">
        <v>2176</v>
      </c>
      <c r="R156" s="23" t="n">
        <f aca="false">YEAR(A156)</f>
        <v>2026</v>
      </c>
      <c r="S156" s="23" t="n">
        <f aca="false">IF(R156=2026,1,0)</f>
        <v>1</v>
      </c>
      <c r="T156" s="23" t="n">
        <f aca="false">IF(OR(P156="Individual",P156="Committee",P156="Union/Association",P156="Aggregated Unitemized Receipts"),1,0)</f>
        <v>1</v>
      </c>
      <c r="U156" s="0" t="str">
        <f aca="false">UPPER(TRIM(E156))</f>
        <v>MA</v>
      </c>
      <c r="V156" s="23" t="n">
        <f aca="false">IF(U156="MA",1,0)</f>
        <v>1</v>
      </c>
      <c r="W156" s="23" t="n">
        <f aca="false">IF(OR(ISNUMBER(SEARCH("malden",G156)),ISNUMBER(SEARCH("malden",H156))),1,0)</f>
        <v>0</v>
      </c>
      <c r="X156" s="23" t="n">
        <f aca="false">IF(AND(TRIM(G156)="",TRIM(H156)=""),1,0)</f>
        <v>0</v>
      </c>
    </row>
    <row r="157" customFormat="false" ht="15" hidden="false" customHeight="false" outlineLevel="0" collapsed="false">
      <c r="A157" s="22" t="n">
        <v>46204</v>
      </c>
      <c r="B157" s="23" t="s">
        <v>2196</v>
      </c>
      <c r="C157" s="23" t="s">
        <v>2197</v>
      </c>
      <c r="D157" s="23" t="s">
        <v>286</v>
      </c>
      <c r="E157" s="23" t="s">
        <v>99</v>
      </c>
      <c r="F157" s="23" t="s">
        <v>287</v>
      </c>
      <c r="G157" s="23" t="s">
        <v>454</v>
      </c>
      <c r="H157" s="23" t="s">
        <v>2198</v>
      </c>
      <c r="J157" s="24" t="n">
        <v>50</v>
      </c>
      <c r="K157" s="0" t="n">
        <v>17408</v>
      </c>
      <c r="L157" s="23" t="s">
        <v>1694</v>
      </c>
      <c r="M157" s="0" t="n">
        <v>3</v>
      </c>
      <c r="N157" s="23" t="s">
        <v>93</v>
      </c>
      <c r="O157" s="0" t="n">
        <v>201</v>
      </c>
      <c r="P157" s="23" t="s">
        <v>94</v>
      </c>
      <c r="Q157" s="23" t="s">
        <v>2176</v>
      </c>
      <c r="R157" s="23" t="n">
        <f aca="false">YEAR(A157)</f>
        <v>2026</v>
      </c>
      <c r="S157" s="23" t="n">
        <f aca="false">IF(R157=2026,1,0)</f>
        <v>1</v>
      </c>
      <c r="T157" s="23" t="n">
        <f aca="false">IF(OR(P157="Individual",P157="Committee",P157="Union/Association",P157="Aggregated Unitemized Receipts"),1,0)</f>
        <v>1</v>
      </c>
      <c r="U157" s="0" t="str">
        <f aca="false">UPPER(TRIM(E157))</f>
        <v>MA</v>
      </c>
      <c r="V157" s="23" t="n">
        <f aca="false">IF(U157="MA",1,0)</f>
        <v>1</v>
      </c>
      <c r="W157" s="23" t="n">
        <f aca="false">IF(OR(ISNUMBER(SEARCH("malden",G157)),ISNUMBER(SEARCH("malden",H157))),1,0)</f>
        <v>0</v>
      </c>
      <c r="X157" s="23" t="n">
        <f aca="false">IF(AND(TRIM(G157)="",TRIM(H157)=""),1,0)</f>
        <v>0</v>
      </c>
    </row>
    <row r="158" customFormat="false" ht="15" hidden="false" customHeight="false" outlineLevel="0" collapsed="false">
      <c r="A158" s="22" t="n">
        <v>46204</v>
      </c>
      <c r="B158" s="23" t="s">
        <v>2199</v>
      </c>
      <c r="C158" s="23" t="s">
        <v>2200</v>
      </c>
      <c r="D158" s="23" t="s">
        <v>319</v>
      </c>
      <c r="E158" s="23" t="s">
        <v>99</v>
      </c>
      <c r="F158" s="23" t="s">
        <v>320</v>
      </c>
      <c r="G158" s="23" t="s">
        <v>2201</v>
      </c>
      <c r="H158" s="23" t="s">
        <v>2202</v>
      </c>
      <c r="J158" s="24" t="n">
        <v>100</v>
      </c>
      <c r="K158" s="0" t="n">
        <v>17408</v>
      </c>
      <c r="L158" s="23" t="s">
        <v>1694</v>
      </c>
      <c r="M158" s="0" t="n">
        <v>3</v>
      </c>
      <c r="N158" s="23" t="s">
        <v>93</v>
      </c>
      <c r="O158" s="0" t="n">
        <v>201</v>
      </c>
      <c r="P158" s="23" t="s">
        <v>94</v>
      </c>
      <c r="Q158" s="23" t="s">
        <v>2176</v>
      </c>
      <c r="R158" s="23" t="n">
        <f aca="false">YEAR(A158)</f>
        <v>2026</v>
      </c>
      <c r="S158" s="23" t="n">
        <f aca="false">IF(R158=2026,1,0)</f>
        <v>1</v>
      </c>
      <c r="T158" s="23" t="n">
        <f aca="false">IF(OR(P158="Individual",P158="Committee",P158="Union/Association",P158="Aggregated Unitemized Receipts"),1,0)</f>
        <v>1</v>
      </c>
      <c r="U158" s="0" t="str">
        <f aca="false">UPPER(TRIM(E158))</f>
        <v>MA</v>
      </c>
      <c r="V158" s="23" t="n">
        <f aca="false">IF(U158="MA",1,0)</f>
        <v>1</v>
      </c>
      <c r="W158" s="23" t="n">
        <f aca="false">IF(OR(ISNUMBER(SEARCH("malden",G158)),ISNUMBER(SEARCH("malden",H158))),1,0)</f>
        <v>0</v>
      </c>
      <c r="X158" s="23" t="n">
        <f aca="false">IF(AND(TRIM(G158)="",TRIM(H158)=""),1,0)</f>
        <v>0</v>
      </c>
    </row>
    <row r="159" customFormat="false" ht="15" hidden="false" customHeight="false" outlineLevel="0" collapsed="false">
      <c r="A159" s="22" t="n">
        <v>46202</v>
      </c>
      <c r="B159" s="23" t="s">
        <v>2203</v>
      </c>
      <c r="C159" s="23" t="s">
        <v>2204</v>
      </c>
      <c r="D159" s="23" t="s">
        <v>607</v>
      </c>
      <c r="E159" s="23" t="s">
        <v>99</v>
      </c>
      <c r="F159" s="23" t="s">
        <v>608</v>
      </c>
      <c r="G159" s="23" t="s">
        <v>2095</v>
      </c>
      <c r="H159" s="23" t="s">
        <v>91</v>
      </c>
      <c r="J159" s="24" t="n">
        <v>100</v>
      </c>
      <c r="K159" s="0" t="n">
        <v>17408</v>
      </c>
      <c r="L159" s="23" t="s">
        <v>1694</v>
      </c>
      <c r="M159" s="0" t="n">
        <v>1</v>
      </c>
      <c r="N159" s="23" t="s">
        <v>182</v>
      </c>
      <c r="O159" s="0" t="n">
        <v>201</v>
      </c>
      <c r="P159" s="23" t="s">
        <v>94</v>
      </c>
      <c r="Q159" s="23" t="s">
        <v>2205</v>
      </c>
      <c r="R159" s="23" t="n">
        <f aca="false">YEAR(A159)</f>
        <v>2026</v>
      </c>
      <c r="S159" s="23" t="n">
        <f aca="false">IF(R159=2026,1,0)</f>
        <v>1</v>
      </c>
      <c r="T159" s="23" t="n">
        <f aca="false">IF(OR(P159="Individual",P159="Committee",P159="Union/Association",P159="Aggregated Unitemized Receipts"),1,0)</f>
        <v>1</v>
      </c>
      <c r="U159" s="0" t="str">
        <f aca="false">UPPER(TRIM(E159))</f>
        <v>MA</v>
      </c>
      <c r="V159" s="23" t="n">
        <f aca="false">IF(U159="MA",1,0)</f>
        <v>1</v>
      </c>
      <c r="W159" s="23" t="n">
        <f aca="false">IF(OR(ISNUMBER(SEARCH("malden",G159)),ISNUMBER(SEARCH("malden",H159))),1,0)</f>
        <v>0</v>
      </c>
      <c r="X159" s="23" t="n">
        <f aca="false">IF(AND(TRIM(G159)="",TRIM(H159)=""),1,0)</f>
        <v>0</v>
      </c>
    </row>
    <row r="160" customFormat="false" ht="15" hidden="false" customHeight="false" outlineLevel="0" collapsed="false">
      <c r="A160" s="22" t="n">
        <v>46202</v>
      </c>
      <c r="B160" s="23" t="s">
        <v>363</v>
      </c>
      <c r="C160" s="23" t="s">
        <v>2206</v>
      </c>
      <c r="D160" s="23" t="s">
        <v>319</v>
      </c>
      <c r="E160" s="23" t="s">
        <v>99</v>
      </c>
      <c r="F160" s="23" t="s">
        <v>320</v>
      </c>
      <c r="J160" s="24" t="n">
        <v>100</v>
      </c>
      <c r="K160" s="0" t="n">
        <v>17408</v>
      </c>
      <c r="L160" s="23" t="s">
        <v>1694</v>
      </c>
      <c r="M160" s="0" t="n">
        <v>1</v>
      </c>
      <c r="N160" s="23" t="s">
        <v>182</v>
      </c>
      <c r="O160" s="0" t="n">
        <v>201</v>
      </c>
      <c r="P160" s="23" t="s">
        <v>94</v>
      </c>
      <c r="Q160" s="23" t="s">
        <v>2205</v>
      </c>
      <c r="R160" s="23" t="n">
        <f aca="false">YEAR(A160)</f>
        <v>2026</v>
      </c>
      <c r="S160" s="23" t="n">
        <f aca="false">IF(R160=2026,1,0)</f>
        <v>1</v>
      </c>
      <c r="T160" s="23" t="n">
        <f aca="false">IF(OR(P160="Individual",P160="Committee",P160="Union/Association",P160="Aggregated Unitemized Receipts"),1,0)</f>
        <v>1</v>
      </c>
      <c r="U160" s="0" t="str">
        <f aca="false">UPPER(TRIM(E160))</f>
        <v>MA</v>
      </c>
      <c r="V160" s="23" t="n">
        <f aca="false">IF(U160="MA",1,0)</f>
        <v>1</v>
      </c>
      <c r="W160" s="23" t="n">
        <f aca="false">IF(OR(ISNUMBER(SEARCH("malden",G160)),ISNUMBER(SEARCH("malden",H160))),1,0)</f>
        <v>0</v>
      </c>
      <c r="X160" s="23" t="n">
        <f aca="false">IF(AND(TRIM(G160)="",TRIM(H160)=""),1,0)</f>
        <v>1</v>
      </c>
    </row>
    <row r="161" customFormat="false" ht="15" hidden="false" customHeight="false" outlineLevel="0" collapsed="false">
      <c r="A161" s="22" t="n">
        <v>46202</v>
      </c>
      <c r="B161" s="23" t="s">
        <v>2207</v>
      </c>
      <c r="C161" s="23" t="s">
        <v>2208</v>
      </c>
      <c r="D161" s="23" t="s">
        <v>2209</v>
      </c>
      <c r="E161" s="23" t="s">
        <v>99</v>
      </c>
      <c r="F161" s="23" t="s">
        <v>518</v>
      </c>
      <c r="J161" s="24" t="n">
        <v>500</v>
      </c>
      <c r="K161" s="0" t="n">
        <v>17408</v>
      </c>
      <c r="L161" s="23" t="s">
        <v>1694</v>
      </c>
      <c r="M161" s="0" t="n">
        <v>1</v>
      </c>
      <c r="N161" s="23" t="s">
        <v>182</v>
      </c>
      <c r="O161" s="0" t="n">
        <v>202</v>
      </c>
      <c r="P161" s="23" t="s">
        <v>206</v>
      </c>
      <c r="Q161" s="23" t="s">
        <v>2205</v>
      </c>
      <c r="R161" s="23" t="n">
        <f aca="false">YEAR(A161)</f>
        <v>2026</v>
      </c>
      <c r="S161" s="23" t="n">
        <f aca="false">IF(R161=2026,1,0)</f>
        <v>1</v>
      </c>
      <c r="T161" s="23" t="n">
        <f aca="false">IF(OR(P161="Individual",P161="Committee",P161="Union/Association",P161="Aggregated Unitemized Receipts"),1,0)</f>
        <v>1</v>
      </c>
      <c r="U161" s="0" t="str">
        <f aca="false">UPPER(TRIM(E161))</f>
        <v>MA</v>
      </c>
      <c r="V161" s="23" t="n">
        <f aca="false">IF(U161="MA",1,0)</f>
        <v>1</v>
      </c>
      <c r="W161" s="23" t="n">
        <f aca="false">IF(OR(ISNUMBER(SEARCH("malden",G161)),ISNUMBER(SEARCH("malden",H161))),1,0)</f>
        <v>0</v>
      </c>
      <c r="X161" s="23" t="n">
        <f aca="false">IF(AND(TRIM(G161)="",TRIM(H161)=""),1,0)</f>
        <v>1</v>
      </c>
    </row>
    <row r="162" customFormat="false" ht="15" hidden="false" customHeight="false" outlineLevel="0" collapsed="false">
      <c r="A162" s="22" t="n">
        <v>46202</v>
      </c>
      <c r="B162" s="23" t="s">
        <v>2210</v>
      </c>
      <c r="C162" s="23" t="s">
        <v>2211</v>
      </c>
      <c r="D162" s="23" t="s">
        <v>98</v>
      </c>
      <c r="E162" s="23" t="s">
        <v>99</v>
      </c>
      <c r="F162" s="23" t="s">
        <v>100</v>
      </c>
      <c r="J162" s="24" t="n">
        <v>150</v>
      </c>
      <c r="K162" s="0" t="n">
        <v>17408</v>
      </c>
      <c r="L162" s="23" t="s">
        <v>1694</v>
      </c>
      <c r="M162" s="0" t="n">
        <v>1</v>
      </c>
      <c r="N162" s="23" t="s">
        <v>182</v>
      </c>
      <c r="O162" s="0" t="n">
        <v>201</v>
      </c>
      <c r="P162" s="23" t="s">
        <v>94</v>
      </c>
      <c r="Q162" s="23" t="s">
        <v>2205</v>
      </c>
      <c r="R162" s="23" t="n">
        <f aca="false">YEAR(A162)</f>
        <v>2026</v>
      </c>
      <c r="S162" s="23" t="n">
        <f aca="false">IF(R162=2026,1,0)</f>
        <v>1</v>
      </c>
      <c r="T162" s="23" t="n">
        <f aca="false">IF(OR(P162="Individual",P162="Committee",P162="Union/Association",P162="Aggregated Unitemized Receipts"),1,0)</f>
        <v>1</v>
      </c>
      <c r="U162" s="0" t="str">
        <f aca="false">UPPER(TRIM(E162))</f>
        <v>MA</v>
      </c>
      <c r="V162" s="23" t="n">
        <f aca="false">IF(U162="MA",1,0)</f>
        <v>1</v>
      </c>
      <c r="W162" s="23" t="n">
        <f aca="false">IF(OR(ISNUMBER(SEARCH("malden",G162)),ISNUMBER(SEARCH("malden",H162))),1,0)</f>
        <v>0</v>
      </c>
      <c r="X162" s="23" t="n">
        <f aca="false">IF(AND(TRIM(G162)="",TRIM(H162)=""),1,0)</f>
        <v>1</v>
      </c>
    </row>
    <row r="163" customFormat="false" ht="15" hidden="false" customHeight="false" outlineLevel="0" collapsed="false">
      <c r="A163" s="22" t="n">
        <v>46202</v>
      </c>
      <c r="B163" s="23" t="s">
        <v>2212</v>
      </c>
      <c r="C163" s="23" t="s">
        <v>2213</v>
      </c>
      <c r="D163" s="23" t="s">
        <v>607</v>
      </c>
      <c r="E163" s="23" t="s">
        <v>99</v>
      </c>
      <c r="F163" s="23" t="s">
        <v>608</v>
      </c>
      <c r="G163" s="23" t="s">
        <v>2214</v>
      </c>
      <c r="H163" s="23" t="s">
        <v>2215</v>
      </c>
      <c r="J163" s="24" t="n">
        <v>100</v>
      </c>
      <c r="K163" s="0" t="n">
        <v>17408</v>
      </c>
      <c r="L163" s="23" t="s">
        <v>1694</v>
      </c>
      <c r="M163" s="0" t="n">
        <v>1</v>
      </c>
      <c r="N163" s="23" t="s">
        <v>182</v>
      </c>
      <c r="O163" s="0" t="n">
        <v>201</v>
      </c>
      <c r="P163" s="23" t="s">
        <v>94</v>
      </c>
      <c r="Q163" s="23" t="s">
        <v>2205</v>
      </c>
      <c r="R163" s="23" t="n">
        <f aca="false">YEAR(A163)</f>
        <v>2026</v>
      </c>
      <c r="S163" s="23" t="n">
        <f aca="false">IF(R163=2026,1,0)</f>
        <v>1</v>
      </c>
      <c r="T163" s="23" t="n">
        <f aca="false">IF(OR(P163="Individual",P163="Committee",P163="Union/Association",P163="Aggregated Unitemized Receipts"),1,0)</f>
        <v>1</v>
      </c>
      <c r="U163" s="0" t="str">
        <f aca="false">UPPER(TRIM(E163))</f>
        <v>MA</v>
      </c>
      <c r="V163" s="23" t="n">
        <f aca="false">IF(U163="MA",1,0)</f>
        <v>1</v>
      </c>
      <c r="W163" s="23" t="n">
        <f aca="false">IF(OR(ISNUMBER(SEARCH("malden",G163)),ISNUMBER(SEARCH("malden",H163))),1,0)</f>
        <v>0</v>
      </c>
      <c r="X163" s="23" t="n">
        <f aca="false">IF(AND(TRIM(G163)="",TRIM(H163)=""),1,0)</f>
        <v>0</v>
      </c>
    </row>
    <row r="164" customFormat="false" ht="15" hidden="false" customHeight="false" outlineLevel="0" collapsed="false">
      <c r="A164" s="22" t="n">
        <v>46202</v>
      </c>
      <c r="B164" s="23" t="s">
        <v>2216</v>
      </c>
      <c r="C164" s="23" t="s">
        <v>2217</v>
      </c>
      <c r="D164" s="23" t="s">
        <v>607</v>
      </c>
      <c r="E164" s="23" t="s">
        <v>99</v>
      </c>
      <c r="F164" s="23" t="s">
        <v>608</v>
      </c>
      <c r="G164" s="23" t="s">
        <v>174</v>
      </c>
      <c r="H164" s="23" t="s">
        <v>174</v>
      </c>
      <c r="J164" s="24" t="n">
        <v>100</v>
      </c>
      <c r="K164" s="0" t="n">
        <v>17408</v>
      </c>
      <c r="L164" s="23" t="s">
        <v>1694</v>
      </c>
      <c r="M164" s="0" t="n">
        <v>1</v>
      </c>
      <c r="N164" s="23" t="s">
        <v>182</v>
      </c>
      <c r="O164" s="0" t="n">
        <v>201</v>
      </c>
      <c r="P164" s="23" t="s">
        <v>94</v>
      </c>
      <c r="Q164" s="23" t="s">
        <v>2205</v>
      </c>
      <c r="R164" s="23" t="n">
        <f aca="false">YEAR(A164)</f>
        <v>2026</v>
      </c>
      <c r="S164" s="23" t="n">
        <f aca="false">IF(R164=2026,1,0)</f>
        <v>1</v>
      </c>
      <c r="T164" s="23" t="n">
        <f aca="false">IF(OR(P164="Individual",P164="Committee",P164="Union/Association",P164="Aggregated Unitemized Receipts"),1,0)</f>
        <v>1</v>
      </c>
      <c r="U164" s="0" t="str">
        <f aca="false">UPPER(TRIM(E164))</f>
        <v>MA</v>
      </c>
      <c r="V164" s="23" t="n">
        <f aca="false">IF(U164="MA",1,0)</f>
        <v>1</v>
      </c>
      <c r="W164" s="23" t="n">
        <f aca="false">IF(OR(ISNUMBER(SEARCH("malden",G164)),ISNUMBER(SEARCH("malden",H164))),1,0)</f>
        <v>0</v>
      </c>
      <c r="X164" s="23" t="n">
        <f aca="false">IF(AND(TRIM(G164)="",TRIM(H164)=""),1,0)</f>
        <v>0</v>
      </c>
    </row>
    <row r="165" customFormat="false" ht="15" hidden="false" customHeight="false" outlineLevel="0" collapsed="false">
      <c r="A165" s="22" t="n">
        <v>46197</v>
      </c>
      <c r="B165" s="23" t="s">
        <v>2218</v>
      </c>
      <c r="C165" s="23" t="s">
        <v>2219</v>
      </c>
      <c r="D165" s="23" t="s">
        <v>98</v>
      </c>
      <c r="E165" s="23" t="s">
        <v>99</v>
      </c>
      <c r="F165" s="23" t="s">
        <v>100</v>
      </c>
      <c r="G165" s="23" t="s">
        <v>915</v>
      </c>
      <c r="H165" s="23" t="s">
        <v>2220</v>
      </c>
      <c r="J165" s="24" t="n">
        <v>10</v>
      </c>
      <c r="K165" s="0" t="n">
        <v>17408</v>
      </c>
      <c r="L165" s="23" t="s">
        <v>1694</v>
      </c>
      <c r="M165" s="0" t="n">
        <v>3</v>
      </c>
      <c r="N165" s="23" t="s">
        <v>93</v>
      </c>
      <c r="O165" s="0" t="n">
        <v>201</v>
      </c>
      <c r="P165" s="23" t="s">
        <v>94</v>
      </c>
      <c r="Q165" s="23" t="s">
        <v>2221</v>
      </c>
      <c r="R165" s="23" t="n">
        <f aca="false">YEAR(A165)</f>
        <v>2026</v>
      </c>
      <c r="S165" s="23" t="n">
        <f aca="false">IF(R165=2026,1,0)</f>
        <v>1</v>
      </c>
      <c r="T165" s="23" t="n">
        <f aca="false">IF(OR(P165="Individual",P165="Committee",P165="Union/Association",P165="Aggregated Unitemized Receipts"),1,0)</f>
        <v>1</v>
      </c>
      <c r="U165" s="0" t="str">
        <f aca="false">UPPER(TRIM(E165))</f>
        <v>MA</v>
      </c>
      <c r="V165" s="23" t="n">
        <f aca="false">IF(U165="MA",1,0)</f>
        <v>1</v>
      </c>
      <c r="W165" s="23" t="n">
        <f aca="false">IF(OR(ISNUMBER(SEARCH("malden",G165)),ISNUMBER(SEARCH("malden",H165))),1,0)</f>
        <v>0</v>
      </c>
      <c r="X165" s="23" t="n">
        <f aca="false">IF(AND(TRIM(G165)="",TRIM(H165)=""),1,0)</f>
        <v>0</v>
      </c>
    </row>
    <row r="166" customFormat="false" ht="15" hidden="false" customHeight="false" outlineLevel="0" collapsed="false">
      <c r="A166" s="22" t="n">
        <v>46197</v>
      </c>
      <c r="B166" s="23" t="s">
        <v>1696</v>
      </c>
      <c r="C166" s="23" t="s">
        <v>1697</v>
      </c>
      <c r="D166" s="23" t="s">
        <v>319</v>
      </c>
      <c r="E166" s="23" t="s">
        <v>99</v>
      </c>
      <c r="F166" s="23" t="s">
        <v>320</v>
      </c>
      <c r="G166" s="23" t="s">
        <v>91</v>
      </c>
      <c r="H166" s="23" t="s">
        <v>91</v>
      </c>
      <c r="J166" s="24" t="n">
        <v>25</v>
      </c>
      <c r="K166" s="0" t="n">
        <v>17408</v>
      </c>
      <c r="L166" s="23" t="s">
        <v>1694</v>
      </c>
      <c r="M166" s="0" t="n">
        <v>3</v>
      </c>
      <c r="N166" s="23" t="s">
        <v>93</v>
      </c>
      <c r="O166" s="0" t="n">
        <v>201</v>
      </c>
      <c r="P166" s="23" t="s">
        <v>94</v>
      </c>
      <c r="Q166" s="23" t="s">
        <v>2221</v>
      </c>
      <c r="R166" s="23" t="n">
        <f aca="false">YEAR(A166)</f>
        <v>2026</v>
      </c>
      <c r="S166" s="23" t="n">
        <f aca="false">IF(R166=2026,1,0)</f>
        <v>1</v>
      </c>
      <c r="T166" s="23" t="n">
        <f aca="false">IF(OR(P166="Individual",P166="Committee",P166="Union/Association",P166="Aggregated Unitemized Receipts"),1,0)</f>
        <v>1</v>
      </c>
      <c r="U166" s="0" t="str">
        <f aca="false">UPPER(TRIM(E166))</f>
        <v>MA</v>
      </c>
      <c r="V166" s="23" t="n">
        <f aca="false">IF(U166="MA",1,0)</f>
        <v>1</v>
      </c>
      <c r="W166" s="23" t="n">
        <f aca="false">IF(OR(ISNUMBER(SEARCH("malden",G166)),ISNUMBER(SEARCH("malden",H166))),1,0)</f>
        <v>0</v>
      </c>
      <c r="X166" s="23" t="n">
        <f aca="false">IF(AND(TRIM(G166)="",TRIM(H166)=""),1,0)</f>
        <v>0</v>
      </c>
    </row>
    <row r="167" customFormat="false" ht="15" hidden="false" customHeight="false" outlineLevel="0" collapsed="false">
      <c r="A167" s="22" t="n">
        <v>46197</v>
      </c>
      <c r="B167" s="23" t="s">
        <v>2222</v>
      </c>
      <c r="C167" s="23" t="s">
        <v>2223</v>
      </c>
      <c r="D167" s="23" t="s">
        <v>2224</v>
      </c>
      <c r="E167" s="23" t="s">
        <v>99</v>
      </c>
      <c r="F167" s="23" t="s">
        <v>2225</v>
      </c>
      <c r="G167" s="23" t="s">
        <v>1774</v>
      </c>
      <c r="H167" s="23" t="s">
        <v>2226</v>
      </c>
      <c r="J167" s="24" t="n">
        <v>200</v>
      </c>
      <c r="K167" s="0" t="n">
        <v>17408</v>
      </c>
      <c r="L167" s="23" t="s">
        <v>1694</v>
      </c>
      <c r="M167" s="0" t="n">
        <v>3</v>
      </c>
      <c r="N167" s="23" t="s">
        <v>93</v>
      </c>
      <c r="O167" s="0" t="n">
        <v>201</v>
      </c>
      <c r="P167" s="23" t="s">
        <v>94</v>
      </c>
      <c r="Q167" s="23" t="s">
        <v>2221</v>
      </c>
      <c r="R167" s="23" t="n">
        <f aca="false">YEAR(A167)</f>
        <v>2026</v>
      </c>
      <c r="S167" s="23" t="n">
        <f aca="false">IF(R167=2026,1,0)</f>
        <v>1</v>
      </c>
      <c r="T167" s="23" t="n">
        <f aca="false">IF(OR(P167="Individual",P167="Committee",P167="Union/Association",P167="Aggregated Unitemized Receipts"),1,0)</f>
        <v>1</v>
      </c>
      <c r="U167" s="0" t="str">
        <f aca="false">UPPER(TRIM(E167))</f>
        <v>MA</v>
      </c>
      <c r="V167" s="23" t="n">
        <f aca="false">IF(U167="MA",1,0)</f>
        <v>1</v>
      </c>
      <c r="W167" s="23" t="n">
        <f aca="false">IF(OR(ISNUMBER(SEARCH("malden",G167)),ISNUMBER(SEARCH("malden",H167))),1,0)</f>
        <v>0</v>
      </c>
      <c r="X167" s="23" t="n">
        <f aca="false">IF(AND(TRIM(G167)="",TRIM(H167)=""),1,0)</f>
        <v>0</v>
      </c>
    </row>
    <row r="168" customFormat="false" ht="15" hidden="false" customHeight="false" outlineLevel="0" collapsed="false">
      <c r="A168" s="22" t="n">
        <v>46197</v>
      </c>
      <c r="B168" s="23" t="s">
        <v>2227</v>
      </c>
      <c r="C168" s="23" t="s">
        <v>2228</v>
      </c>
      <c r="D168" s="23" t="s">
        <v>2229</v>
      </c>
      <c r="E168" s="23" t="s">
        <v>99</v>
      </c>
      <c r="F168" s="23" t="s">
        <v>2230</v>
      </c>
      <c r="G168" s="23" t="s">
        <v>2231</v>
      </c>
      <c r="H168" s="23" t="s">
        <v>2232</v>
      </c>
      <c r="J168" s="24" t="n">
        <v>100</v>
      </c>
      <c r="K168" s="0" t="n">
        <v>17408</v>
      </c>
      <c r="L168" s="23" t="s">
        <v>1694</v>
      </c>
      <c r="M168" s="0" t="n">
        <v>3</v>
      </c>
      <c r="N168" s="23" t="s">
        <v>93</v>
      </c>
      <c r="O168" s="0" t="n">
        <v>201</v>
      </c>
      <c r="P168" s="23" t="s">
        <v>94</v>
      </c>
      <c r="Q168" s="23" t="s">
        <v>2221</v>
      </c>
      <c r="R168" s="23" t="n">
        <f aca="false">YEAR(A168)</f>
        <v>2026</v>
      </c>
      <c r="S168" s="23" t="n">
        <f aca="false">IF(R168=2026,1,0)</f>
        <v>1</v>
      </c>
      <c r="T168" s="23" t="n">
        <f aca="false">IF(OR(P168="Individual",P168="Committee",P168="Union/Association",P168="Aggregated Unitemized Receipts"),1,0)</f>
        <v>1</v>
      </c>
      <c r="U168" s="0" t="str">
        <f aca="false">UPPER(TRIM(E168))</f>
        <v>MA</v>
      </c>
      <c r="V168" s="23" t="n">
        <f aca="false">IF(U168="MA",1,0)</f>
        <v>1</v>
      </c>
      <c r="W168" s="23" t="n">
        <f aca="false">IF(OR(ISNUMBER(SEARCH("malden",G168)),ISNUMBER(SEARCH("malden",H168))),1,0)</f>
        <v>0</v>
      </c>
      <c r="X168" s="23" t="n">
        <f aca="false">IF(AND(TRIM(G168)="",TRIM(H168)=""),1,0)</f>
        <v>0</v>
      </c>
    </row>
    <row r="169" customFormat="false" ht="15" hidden="false" customHeight="false" outlineLevel="0" collapsed="false">
      <c r="A169" s="22" t="n">
        <v>46197</v>
      </c>
      <c r="B169" s="23" t="s">
        <v>2233</v>
      </c>
      <c r="C169" s="23" t="s">
        <v>2234</v>
      </c>
      <c r="D169" s="23" t="s">
        <v>286</v>
      </c>
      <c r="E169" s="23" t="s">
        <v>99</v>
      </c>
      <c r="F169" s="23" t="s">
        <v>287</v>
      </c>
      <c r="G169" s="23" t="s">
        <v>354</v>
      </c>
      <c r="H169" s="23" t="s">
        <v>2235</v>
      </c>
      <c r="J169" s="24" t="n">
        <v>100</v>
      </c>
      <c r="K169" s="0" t="n">
        <v>17408</v>
      </c>
      <c r="L169" s="23" t="s">
        <v>1694</v>
      </c>
      <c r="M169" s="0" t="n">
        <v>3</v>
      </c>
      <c r="N169" s="23" t="s">
        <v>93</v>
      </c>
      <c r="O169" s="0" t="n">
        <v>201</v>
      </c>
      <c r="P169" s="23" t="s">
        <v>94</v>
      </c>
      <c r="Q169" s="23" t="s">
        <v>2221</v>
      </c>
      <c r="R169" s="23" t="n">
        <f aca="false">YEAR(A169)</f>
        <v>2026</v>
      </c>
      <c r="S169" s="23" t="n">
        <f aca="false">IF(R169=2026,1,0)</f>
        <v>1</v>
      </c>
      <c r="T169" s="23" t="n">
        <f aca="false">IF(OR(P169="Individual",P169="Committee",P169="Union/Association",P169="Aggregated Unitemized Receipts"),1,0)</f>
        <v>1</v>
      </c>
      <c r="U169" s="0" t="str">
        <f aca="false">UPPER(TRIM(E169))</f>
        <v>MA</v>
      </c>
      <c r="V169" s="23" t="n">
        <f aca="false">IF(U169="MA",1,0)</f>
        <v>1</v>
      </c>
      <c r="W169" s="23" t="n">
        <f aca="false">IF(OR(ISNUMBER(SEARCH("malden",G169)),ISNUMBER(SEARCH("malden",H169))),1,0)</f>
        <v>0</v>
      </c>
      <c r="X169" s="23" t="n">
        <f aca="false">IF(AND(TRIM(G169)="",TRIM(H169)=""),1,0)</f>
        <v>0</v>
      </c>
    </row>
    <row r="170" customFormat="false" ht="15" hidden="false" customHeight="false" outlineLevel="0" collapsed="false">
      <c r="A170" s="22" t="n">
        <v>46197</v>
      </c>
      <c r="B170" s="23" t="s">
        <v>2236</v>
      </c>
      <c r="C170" s="23" t="s">
        <v>2237</v>
      </c>
      <c r="D170" s="23" t="s">
        <v>220</v>
      </c>
      <c r="E170" s="23" t="s">
        <v>99</v>
      </c>
      <c r="F170" s="23" t="s">
        <v>221</v>
      </c>
      <c r="G170" s="23" t="s">
        <v>91</v>
      </c>
      <c r="H170" s="23" t="s">
        <v>91</v>
      </c>
      <c r="J170" s="24" t="n">
        <v>100</v>
      </c>
      <c r="K170" s="0" t="n">
        <v>17408</v>
      </c>
      <c r="L170" s="23" t="s">
        <v>1694</v>
      </c>
      <c r="M170" s="0" t="n">
        <v>3</v>
      </c>
      <c r="N170" s="23" t="s">
        <v>93</v>
      </c>
      <c r="O170" s="0" t="n">
        <v>201</v>
      </c>
      <c r="P170" s="23" t="s">
        <v>94</v>
      </c>
      <c r="Q170" s="23" t="s">
        <v>2221</v>
      </c>
      <c r="R170" s="23" t="n">
        <f aca="false">YEAR(A170)</f>
        <v>2026</v>
      </c>
      <c r="S170" s="23" t="n">
        <f aca="false">IF(R170=2026,1,0)</f>
        <v>1</v>
      </c>
      <c r="T170" s="23" t="n">
        <f aca="false">IF(OR(P170="Individual",P170="Committee",P170="Union/Association",P170="Aggregated Unitemized Receipts"),1,0)</f>
        <v>1</v>
      </c>
      <c r="U170" s="0" t="str">
        <f aca="false">UPPER(TRIM(E170))</f>
        <v>MA</v>
      </c>
      <c r="V170" s="23" t="n">
        <f aca="false">IF(U170="MA",1,0)</f>
        <v>1</v>
      </c>
      <c r="W170" s="23" t="n">
        <f aca="false">IF(OR(ISNUMBER(SEARCH("malden",G170)),ISNUMBER(SEARCH("malden",H170))),1,0)</f>
        <v>0</v>
      </c>
      <c r="X170" s="23" t="n">
        <f aca="false">IF(AND(TRIM(G170)="",TRIM(H170)=""),1,0)</f>
        <v>0</v>
      </c>
    </row>
    <row r="171" customFormat="false" ht="15" hidden="false" customHeight="false" outlineLevel="0" collapsed="false">
      <c r="A171" s="22" t="n">
        <v>46197</v>
      </c>
      <c r="B171" s="23" t="s">
        <v>2238</v>
      </c>
      <c r="C171" s="23" t="s">
        <v>2239</v>
      </c>
      <c r="D171" s="23" t="s">
        <v>2240</v>
      </c>
      <c r="E171" s="23" t="s">
        <v>2241</v>
      </c>
      <c r="F171" s="23" t="s">
        <v>2242</v>
      </c>
      <c r="G171" s="23" t="s">
        <v>237</v>
      </c>
      <c r="H171" s="23" t="s">
        <v>2243</v>
      </c>
      <c r="J171" s="24" t="n">
        <v>100</v>
      </c>
      <c r="K171" s="0" t="n">
        <v>17408</v>
      </c>
      <c r="L171" s="23" t="s">
        <v>1694</v>
      </c>
      <c r="M171" s="0" t="n">
        <v>3</v>
      </c>
      <c r="N171" s="23" t="s">
        <v>93</v>
      </c>
      <c r="O171" s="0" t="n">
        <v>201</v>
      </c>
      <c r="P171" s="23" t="s">
        <v>94</v>
      </c>
      <c r="Q171" s="23" t="s">
        <v>2221</v>
      </c>
      <c r="R171" s="23" t="n">
        <f aca="false">YEAR(A171)</f>
        <v>2026</v>
      </c>
      <c r="S171" s="23" t="n">
        <f aca="false">IF(R171=2026,1,0)</f>
        <v>1</v>
      </c>
      <c r="T171" s="23" t="n">
        <f aca="false">IF(OR(P171="Individual",P171="Committee",P171="Union/Association",P171="Aggregated Unitemized Receipts"),1,0)</f>
        <v>1</v>
      </c>
      <c r="U171" s="0" t="str">
        <f aca="false">UPPER(TRIM(E171))</f>
        <v>CT</v>
      </c>
      <c r="V171" s="23" t="n">
        <f aca="false">IF(U171="MA",1,0)</f>
        <v>0</v>
      </c>
      <c r="W171" s="23" t="n">
        <f aca="false">IF(OR(ISNUMBER(SEARCH("malden",G171)),ISNUMBER(SEARCH("malden",H171))),1,0)</f>
        <v>0</v>
      </c>
      <c r="X171" s="23" t="n">
        <f aca="false">IF(AND(TRIM(G171)="",TRIM(H171)=""),1,0)</f>
        <v>0</v>
      </c>
    </row>
    <row r="172" customFormat="false" ht="15" hidden="false" customHeight="false" outlineLevel="0" collapsed="false">
      <c r="A172" s="22" t="n">
        <v>46197</v>
      </c>
      <c r="B172" s="23" t="s">
        <v>2244</v>
      </c>
      <c r="C172" s="23" t="s">
        <v>2245</v>
      </c>
      <c r="D172" s="23" t="s">
        <v>2246</v>
      </c>
      <c r="E172" s="23" t="s">
        <v>99</v>
      </c>
      <c r="F172" s="23" t="s">
        <v>2247</v>
      </c>
      <c r="G172" s="23" t="s">
        <v>454</v>
      </c>
      <c r="H172" s="23" t="s">
        <v>2248</v>
      </c>
      <c r="J172" s="24" t="n">
        <v>100</v>
      </c>
      <c r="K172" s="0" t="n">
        <v>17408</v>
      </c>
      <c r="L172" s="23" t="s">
        <v>1694</v>
      </c>
      <c r="M172" s="0" t="n">
        <v>3</v>
      </c>
      <c r="N172" s="23" t="s">
        <v>93</v>
      </c>
      <c r="O172" s="0" t="n">
        <v>201</v>
      </c>
      <c r="P172" s="23" t="s">
        <v>94</v>
      </c>
      <c r="Q172" s="23" t="s">
        <v>2221</v>
      </c>
      <c r="R172" s="23" t="n">
        <f aca="false">YEAR(A172)</f>
        <v>2026</v>
      </c>
      <c r="S172" s="23" t="n">
        <f aca="false">IF(R172=2026,1,0)</f>
        <v>1</v>
      </c>
      <c r="T172" s="23" t="n">
        <f aca="false">IF(OR(P172="Individual",P172="Committee",P172="Union/Association",P172="Aggregated Unitemized Receipts"),1,0)</f>
        <v>1</v>
      </c>
      <c r="U172" s="0" t="str">
        <f aca="false">UPPER(TRIM(E172))</f>
        <v>MA</v>
      </c>
      <c r="V172" s="23" t="n">
        <f aca="false">IF(U172="MA",1,0)</f>
        <v>1</v>
      </c>
      <c r="W172" s="23" t="n">
        <f aca="false">IF(OR(ISNUMBER(SEARCH("malden",G172)),ISNUMBER(SEARCH("malden",H172))),1,0)</f>
        <v>0</v>
      </c>
      <c r="X172" s="23" t="n">
        <f aca="false">IF(AND(TRIM(G172)="",TRIM(H172)=""),1,0)</f>
        <v>0</v>
      </c>
    </row>
    <row r="173" customFormat="false" ht="15" hidden="false" customHeight="false" outlineLevel="0" collapsed="false">
      <c r="A173" s="22" t="n">
        <v>46197</v>
      </c>
      <c r="B173" s="23" t="s">
        <v>2249</v>
      </c>
      <c r="C173" s="23" t="s">
        <v>2250</v>
      </c>
      <c r="D173" s="23" t="s">
        <v>2251</v>
      </c>
      <c r="E173" s="23" t="s">
        <v>99</v>
      </c>
      <c r="F173" s="23" t="s">
        <v>2058</v>
      </c>
      <c r="G173" s="23" t="s">
        <v>454</v>
      </c>
      <c r="H173" s="23" t="s">
        <v>2235</v>
      </c>
      <c r="J173" s="24" t="n">
        <v>250</v>
      </c>
      <c r="K173" s="0" t="n">
        <v>17408</v>
      </c>
      <c r="L173" s="23" t="s">
        <v>1694</v>
      </c>
      <c r="M173" s="0" t="n">
        <v>3</v>
      </c>
      <c r="N173" s="23" t="s">
        <v>93</v>
      </c>
      <c r="O173" s="0" t="n">
        <v>201</v>
      </c>
      <c r="P173" s="23" t="s">
        <v>94</v>
      </c>
      <c r="Q173" s="23" t="s">
        <v>2221</v>
      </c>
      <c r="R173" s="23" t="n">
        <f aca="false">YEAR(A173)</f>
        <v>2026</v>
      </c>
      <c r="S173" s="23" t="n">
        <f aca="false">IF(R173=2026,1,0)</f>
        <v>1</v>
      </c>
      <c r="T173" s="23" t="n">
        <f aca="false">IF(OR(P173="Individual",P173="Committee",P173="Union/Association",P173="Aggregated Unitemized Receipts"),1,0)</f>
        <v>1</v>
      </c>
      <c r="U173" s="0" t="str">
        <f aca="false">UPPER(TRIM(E173))</f>
        <v>MA</v>
      </c>
      <c r="V173" s="23" t="n">
        <f aca="false">IF(U173="MA",1,0)</f>
        <v>1</v>
      </c>
      <c r="W173" s="23" t="n">
        <f aca="false">IF(OR(ISNUMBER(SEARCH("malden",G173)),ISNUMBER(SEARCH("malden",H173))),1,0)</f>
        <v>0</v>
      </c>
      <c r="X173" s="23" t="n">
        <f aca="false">IF(AND(TRIM(G173)="",TRIM(H173)=""),1,0)</f>
        <v>0</v>
      </c>
    </row>
    <row r="174" customFormat="false" ht="15" hidden="false" customHeight="false" outlineLevel="0" collapsed="false">
      <c r="A174" s="22" t="n">
        <v>46197</v>
      </c>
      <c r="B174" s="23" t="s">
        <v>1833</v>
      </c>
      <c r="C174" s="23" t="s">
        <v>1834</v>
      </c>
      <c r="D174" s="23" t="s">
        <v>220</v>
      </c>
      <c r="E174" s="23" t="s">
        <v>99</v>
      </c>
      <c r="F174" s="23" t="s">
        <v>221</v>
      </c>
      <c r="G174" s="23" t="s">
        <v>2252</v>
      </c>
      <c r="H174" s="23" t="s">
        <v>2252</v>
      </c>
      <c r="J174" s="24" t="n">
        <v>10</v>
      </c>
      <c r="K174" s="0" t="n">
        <v>17408</v>
      </c>
      <c r="L174" s="23" t="s">
        <v>1694</v>
      </c>
      <c r="M174" s="0" t="n">
        <v>3</v>
      </c>
      <c r="N174" s="23" t="s">
        <v>93</v>
      </c>
      <c r="O174" s="0" t="n">
        <v>201</v>
      </c>
      <c r="P174" s="23" t="s">
        <v>94</v>
      </c>
      <c r="Q174" s="23" t="s">
        <v>2221</v>
      </c>
      <c r="R174" s="23" t="n">
        <f aca="false">YEAR(A174)</f>
        <v>2026</v>
      </c>
      <c r="S174" s="23" t="n">
        <f aca="false">IF(R174=2026,1,0)</f>
        <v>1</v>
      </c>
      <c r="T174" s="23" t="n">
        <f aca="false">IF(OR(P174="Individual",P174="Committee",P174="Union/Association",P174="Aggregated Unitemized Receipts"),1,0)</f>
        <v>1</v>
      </c>
      <c r="U174" s="0" t="str">
        <f aca="false">UPPER(TRIM(E174))</f>
        <v>MA</v>
      </c>
      <c r="V174" s="23" t="n">
        <f aca="false">IF(U174="MA",1,0)</f>
        <v>1</v>
      </c>
      <c r="W174" s="23" t="n">
        <f aca="false">IF(OR(ISNUMBER(SEARCH("malden",G174)),ISNUMBER(SEARCH("malden",H174))),1,0)</f>
        <v>0</v>
      </c>
      <c r="X174" s="23" t="n">
        <f aca="false">IF(AND(TRIM(G174)="",TRIM(H174)=""),1,0)</f>
        <v>1</v>
      </c>
    </row>
    <row r="175" customFormat="false" ht="15" hidden="false" customHeight="false" outlineLevel="0" collapsed="false">
      <c r="A175" s="22" t="n">
        <v>46190</v>
      </c>
      <c r="B175" s="23" t="s">
        <v>2253</v>
      </c>
      <c r="C175" s="23" t="s">
        <v>2254</v>
      </c>
      <c r="D175" s="23" t="s">
        <v>1492</v>
      </c>
      <c r="E175" s="23" t="s">
        <v>99</v>
      </c>
      <c r="F175" s="23" t="s">
        <v>1493</v>
      </c>
      <c r="G175" s="23" t="s">
        <v>91</v>
      </c>
      <c r="H175" s="23" t="s">
        <v>91</v>
      </c>
      <c r="J175" s="24" t="n">
        <v>500</v>
      </c>
      <c r="K175" s="0" t="n">
        <v>17408</v>
      </c>
      <c r="L175" s="23" t="s">
        <v>1694</v>
      </c>
      <c r="M175" s="0" t="n">
        <v>3</v>
      </c>
      <c r="N175" s="23" t="s">
        <v>93</v>
      </c>
      <c r="O175" s="0" t="n">
        <v>201</v>
      </c>
      <c r="P175" s="23" t="s">
        <v>94</v>
      </c>
      <c r="Q175" s="23" t="s">
        <v>2255</v>
      </c>
      <c r="R175" s="23" t="n">
        <f aca="false">YEAR(A175)</f>
        <v>2026</v>
      </c>
      <c r="S175" s="23" t="n">
        <f aca="false">IF(R175=2026,1,0)</f>
        <v>1</v>
      </c>
      <c r="T175" s="23" t="n">
        <f aca="false">IF(OR(P175="Individual",P175="Committee",P175="Union/Association",P175="Aggregated Unitemized Receipts"),1,0)</f>
        <v>1</v>
      </c>
      <c r="U175" s="0" t="str">
        <f aca="false">UPPER(TRIM(E175))</f>
        <v>MA</v>
      </c>
      <c r="V175" s="23" t="n">
        <f aca="false">IF(U175="MA",1,0)</f>
        <v>1</v>
      </c>
      <c r="W175" s="23" t="n">
        <f aca="false">IF(OR(ISNUMBER(SEARCH("malden",G175)),ISNUMBER(SEARCH("malden",H175))),1,0)</f>
        <v>0</v>
      </c>
      <c r="X175" s="23" t="n">
        <f aca="false">IF(AND(TRIM(G175)="",TRIM(H175)=""),1,0)</f>
        <v>0</v>
      </c>
    </row>
    <row r="176" customFormat="false" ht="15" hidden="false" customHeight="false" outlineLevel="0" collapsed="false">
      <c r="A176" s="22" t="n">
        <v>46190</v>
      </c>
      <c r="B176" s="23" t="s">
        <v>1737</v>
      </c>
      <c r="C176" s="23" t="s">
        <v>1738</v>
      </c>
      <c r="D176" s="23" t="s">
        <v>319</v>
      </c>
      <c r="E176" s="23" t="s">
        <v>99</v>
      </c>
      <c r="F176" s="23" t="s">
        <v>320</v>
      </c>
      <c r="G176" s="23" t="s">
        <v>1739</v>
      </c>
      <c r="H176" s="23" t="s">
        <v>1740</v>
      </c>
      <c r="J176" s="24" t="n">
        <v>7</v>
      </c>
      <c r="K176" s="0" t="n">
        <v>17408</v>
      </c>
      <c r="L176" s="23" t="s">
        <v>1694</v>
      </c>
      <c r="M176" s="0" t="n">
        <v>3</v>
      </c>
      <c r="N176" s="23" t="s">
        <v>93</v>
      </c>
      <c r="O176" s="0" t="n">
        <v>201</v>
      </c>
      <c r="P176" s="23" t="s">
        <v>94</v>
      </c>
      <c r="Q176" s="23" t="s">
        <v>2255</v>
      </c>
      <c r="R176" s="23" t="n">
        <f aca="false">YEAR(A176)</f>
        <v>2026</v>
      </c>
      <c r="S176" s="23" t="n">
        <f aca="false">IF(R176=2026,1,0)</f>
        <v>1</v>
      </c>
      <c r="T176" s="23" t="n">
        <f aca="false">IF(OR(P176="Individual",P176="Committee",P176="Union/Association",P176="Aggregated Unitemized Receipts"),1,0)</f>
        <v>1</v>
      </c>
      <c r="U176" s="0" t="str">
        <f aca="false">UPPER(TRIM(E176))</f>
        <v>MA</v>
      </c>
      <c r="V176" s="23" t="n">
        <f aca="false">IF(U176="MA",1,0)</f>
        <v>1</v>
      </c>
      <c r="W176" s="23" t="n">
        <f aca="false">IF(OR(ISNUMBER(SEARCH("malden",G176)),ISNUMBER(SEARCH("malden",H176))),1,0)</f>
        <v>0</v>
      </c>
      <c r="X176" s="23" t="n">
        <f aca="false">IF(AND(TRIM(G176)="",TRIM(H176)=""),1,0)</f>
        <v>0</v>
      </c>
    </row>
    <row r="177" customFormat="false" ht="15" hidden="false" customHeight="false" outlineLevel="0" collapsed="false">
      <c r="A177" s="22" t="n">
        <v>46190</v>
      </c>
      <c r="B177" s="23" t="s">
        <v>1750</v>
      </c>
      <c r="C177" s="23" t="s">
        <v>1751</v>
      </c>
      <c r="D177" s="23" t="s">
        <v>1752</v>
      </c>
      <c r="E177" s="23" t="s">
        <v>99</v>
      </c>
      <c r="F177" s="23" t="s">
        <v>320</v>
      </c>
      <c r="G177" s="23" t="s">
        <v>91</v>
      </c>
      <c r="H177" s="23" t="s">
        <v>91</v>
      </c>
      <c r="J177" s="24" t="n">
        <v>10</v>
      </c>
      <c r="K177" s="0" t="n">
        <v>17408</v>
      </c>
      <c r="L177" s="23" t="s">
        <v>1694</v>
      </c>
      <c r="M177" s="0" t="n">
        <v>3</v>
      </c>
      <c r="N177" s="23" t="s">
        <v>93</v>
      </c>
      <c r="O177" s="0" t="n">
        <v>201</v>
      </c>
      <c r="P177" s="23" t="s">
        <v>94</v>
      </c>
      <c r="Q177" s="23" t="s">
        <v>2255</v>
      </c>
      <c r="R177" s="23" t="n">
        <f aca="false">YEAR(A177)</f>
        <v>2026</v>
      </c>
      <c r="S177" s="23" t="n">
        <f aca="false">IF(R177=2026,1,0)</f>
        <v>1</v>
      </c>
      <c r="T177" s="23" t="n">
        <f aca="false">IF(OR(P177="Individual",P177="Committee",P177="Union/Association",P177="Aggregated Unitemized Receipts"),1,0)</f>
        <v>1</v>
      </c>
      <c r="U177" s="0" t="str">
        <f aca="false">UPPER(TRIM(E177))</f>
        <v>MA</v>
      </c>
      <c r="V177" s="23" t="n">
        <f aca="false">IF(U177="MA",1,0)</f>
        <v>1</v>
      </c>
      <c r="W177" s="23" t="n">
        <f aca="false">IF(OR(ISNUMBER(SEARCH("malden",G177)),ISNUMBER(SEARCH("malden",H177))),1,0)</f>
        <v>0</v>
      </c>
      <c r="X177" s="23" t="n">
        <f aca="false">IF(AND(TRIM(G177)="",TRIM(H177)=""),1,0)</f>
        <v>0</v>
      </c>
    </row>
    <row r="178" customFormat="false" ht="15" hidden="false" customHeight="false" outlineLevel="0" collapsed="false">
      <c r="A178" s="22" t="n">
        <v>46190</v>
      </c>
      <c r="B178" s="23" t="s">
        <v>2256</v>
      </c>
      <c r="C178" s="23" t="s">
        <v>2257</v>
      </c>
      <c r="D178" s="23" t="s">
        <v>607</v>
      </c>
      <c r="E178" s="23" t="s">
        <v>99</v>
      </c>
      <c r="F178" s="23" t="s">
        <v>608</v>
      </c>
      <c r="G178" s="23" t="s">
        <v>454</v>
      </c>
      <c r="H178" s="23" t="s">
        <v>2258</v>
      </c>
      <c r="J178" s="24" t="n">
        <v>500</v>
      </c>
      <c r="K178" s="0" t="n">
        <v>17408</v>
      </c>
      <c r="L178" s="23" t="s">
        <v>1694</v>
      </c>
      <c r="M178" s="0" t="n">
        <v>3</v>
      </c>
      <c r="N178" s="23" t="s">
        <v>93</v>
      </c>
      <c r="O178" s="0" t="n">
        <v>201</v>
      </c>
      <c r="P178" s="23" t="s">
        <v>94</v>
      </c>
      <c r="Q178" s="23" t="s">
        <v>2255</v>
      </c>
      <c r="R178" s="23" t="n">
        <f aca="false">YEAR(A178)</f>
        <v>2026</v>
      </c>
      <c r="S178" s="23" t="n">
        <f aca="false">IF(R178=2026,1,0)</f>
        <v>1</v>
      </c>
      <c r="T178" s="23" t="n">
        <f aca="false">IF(OR(P178="Individual",P178="Committee",P178="Union/Association",P178="Aggregated Unitemized Receipts"),1,0)</f>
        <v>1</v>
      </c>
      <c r="U178" s="0" t="str">
        <f aca="false">UPPER(TRIM(E178))</f>
        <v>MA</v>
      </c>
      <c r="V178" s="23" t="n">
        <f aca="false">IF(U178="MA",1,0)</f>
        <v>1</v>
      </c>
      <c r="W178" s="23" t="n">
        <f aca="false">IF(OR(ISNUMBER(SEARCH("malden",G178)),ISNUMBER(SEARCH("malden",H178))),1,0)</f>
        <v>0</v>
      </c>
      <c r="X178" s="23" t="n">
        <f aca="false">IF(AND(TRIM(G178)="",TRIM(H178)=""),1,0)</f>
        <v>0</v>
      </c>
    </row>
    <row r="179" customFormat="false" ht="15" hidden="false" customHeight="false" outlineLevel="0" collapsed="false">
      <c r="A179" s="22" t="n">
        <v>46190</v>
      </c>
      <c r="B179" s="23" t="s">
        <v>2259</v>
      </c>
      <c r="C179" s="23" t="s">
        <v>2260</v>
      </c>
      <c r="D179" s="23" t="s">
        <v>1492</v>
      </c>
      <c r="E179" s="23" t="s">
        <v>99</v>
      </c>
      <c r="F179" s="23" t="s">
        <v>1493</v>
      </c>
      <c r="G179" s="23" t="s">
        <v>91</v>
      </c>
      <c r="H179" s="23" t="s">
        <v>91</v>
      </c>
      <c r="J179" s="24" t="n">
        <v>50</v>
      </c>
      <c r="K179" s="0" t="n">
        <v>17408</v>
      </c>
      <c r="L179" s="23" t="s">
        <v>1694</v>
      </c>
      <c r="M179" s="0" t="n">
        <v>3</v>
      </c>
      <c r="N179" s="23" t="s">
        <v>93</v>
      </c>
      <c r="O179" s="0" t="n">
        <v>201</v>
      </c>
      <c r="P179" s="23" t="s">
        <v>94</v>
      </c>
      <c r="Q179" s="23" t="s">
        <v>2255</v>
      </c>
      <c r="R179" s="23" t="n">
        <f aca="false">YEAR(A179)</f>
        <v>2026</v>
      </c>
      <c r="S179" s="23" t="n">
        <f aca="false">IF(R179=2026,1,0)</f>
        <v>1</v>
      </c>
      <c r="T179" s="23" t="n">
        <f aca="false">IF(OR(P179="Individual",P179="Committee",P179="Union/Association",P179="Aggregated Unitemized Receipts"),1,0)</f>
        <v>1</v>
      </c>
      <c r="U179" s="0" t="str">
        <f aca="false">UPPER(TRIM(E179))</f>
        <v>MA</v>
      </c>
      <c r="V179" s="23" t="n">
        <f aca="false">IF(U179="MA",1,0)</f>
        <v>1</v>
      </c>
      <c r="W179" s="23" t="n">
        <f aca="false">IF(OR(ISNUMBER(SEARCH("malden",G179)),ISNUMBER(SEARCH("malden",H179))),1,0)</f>
        <v>0</v>
      </c>
      <c r="X179" s="23" t="n">
        <f aca="false">IF(AND(TRIM(G179)="",TRIM(H179)=""),1,0)</f>
        <v>0</v>
      </c>
    </row>
    <row r="180" customFormat="false" ht="15" hidden="false" customHeight="false" outlineLevel="0" collapsed="false">
      <c r="A180" s="22" t="n">
        <v>46190</v>
      </c>
      <c r="B180" s="23" t="s">
        <v>2261</v>
      </c>
      <c r="C180" s="23" t="s">
        <v>2262</v>
      </c>
      <c r="D180" s="23" t="s">
        <v>494</v>
      </c>
      <c r="E180" s="23" t="s">
        <v>99</v>
      </c>
      <c r="F180" s="23" t="s">
        <v>495</v>
      </c>
      <c r="G180" s="23" t="s">
        <v>354</v>
      </c>
      <c r="H180" s="23" t="s">
        <v>2263</v>
      </c>
      <c r="J180" s="24" t="n">
        <v>200</v>
      </c>
      <c r="K180" s="0" t="n">
        <v>17408</v>
      </c>
      <c r="L180" s="23" t="s">
        <v>1694</v>
      </c>
      <c r="M180" s="0" t="n">
        <v>3</v>
      </c>
      <c r="N180" s="23" t="s">
        <v>93</v>
      </c>
      <c r="O180" s="0" t="n">
        <v>201</v>
      </c>
      <c r="P180" s="23" t="s">
        <v>94</v>
      </c>
      <c r="Q180" s="23" t="s">
        <v>2255</v>
      </c>
      <c r="R180" s="23" t="n">
        <f aca="false">YEAR(A180)</f>
        <v>2026</v>
      </c>
      <c r="S180" s="23" t="n">
        <f aca="false">IF(R180=2026,1,0)</f>
        <v>1</v>
      </c>
      <c r="T180" s="23" t="n">
        <f aca="false">IF(OR(P180="Individual",P180="Committee",P180="Union/Association",P180="Aggregated Unitemized Receipts"),1,0)</f>
        <v>1</v>
      </c>
      <c r="U180" s="0" t="str">
        <f aca="false">UPPER(TRIM(E180))</f>
        <v>MA</v>
      </c>
      <c r="V180" s="23" t="n">
        <f aca="false">IF(U180="MA",1,0)</f>
        <v>1</v>
      </c>
      <c r="W180" s="23" t="n">
        <f aca="false">IF(OR(ISNUMBER(SEARCH("malden",G180)),ISNUMBER(SEARCH("malden",H180))),1,0)</f>
        <v>0</v>
      </c>
      <c r="X180" s="23" t="n">
        <f aca="false">IF(AND(TRIM(G180)="",TRIM(H180)=""),1,0)</f>
        <v>0</v>
      </c>
    </row>
    <row r="181" customFormat="false" ht="15" hidden="false" customHeight="false" outlineLevel="0" collapsed="false">
      <c r="A181" s="22" t="n">
        <v>46190</v>
      </c>
      <c r="B181" s="23" t="s">
        <v>2264</v>
      </c>
      <c r="C181" s="23" t="s">
        <v>2265</v>
      </c>
      <c r="D181" s="23" t="s">
        <v>2266</v>
      </c>
      <c r="E181" s="23" t="s">
        <v>99</v>
      </c>
      <c r="F181" s="23" t="s">
        <v>2267</v>
      </c>
      <c r="G181" s="23" t="s">
        <v>2268</v>
      </c>
      <c r="H181" s="23" t="s">
        <v>2269</v>
      </c>
      <c r="J181" s="24" t="n">
        <v>250</v>
      </c>
      <c r="K181" s="0" t="n">
        <v>17408</v>
      </c>
      <c r="L181" s="23" t="s">
        <v>1694</v>
      </c>
      <c r="M181" s="0" t="n">
        <v>3</v>
      </c>
      <c r="N181" s="23" t="s">
        <v>93</v>
      </c>
      <c r="O181" s="0" t="n">
        <v>201</v>
      </c>
      <c r="P181" s="23" t="s">
        <v>94</v>
      </c>
      <c r="Q181" s="23" t="s">
        <v>2255</v>
      </c>
      <c r="R181" s="23" t="n">
        <f aca="false">YEAR(A181)</f>
        <v>2026</v>
      </c>
      <c r="S181" s="23" t="n">
        <f aca="false">IF(R181=2026,1,0)</f>
        <v>1</v>
      </c>
      <c r="T181" s="23" t="n">
        <f aca="false">IF(OR(P181="Individual",P181="Committee",P181="Union/Association",P181="Aggregated Unitemized Receipts"),1,0)</f>
        <v>1</v>
      </c>
      <c r="U181" s="0" t="str">
        <f aca="false">UPPER(TRIM(E181))</f>
        <v>MA</v>
      </c>
      <c r="V181" s="23" t="n">
        <f aca="false">IF(U181="MA",1,0)</f>
        <v>1</v>
      </c>
      <c r="W181" s="23" t="n">
        <f aca="false">IF(OR(ISNUMBER(SEARCH("malden",G181)),ISNUMBER(SEARCH("malden",H181))),1,0)</f>
        <v>0</v>
      </c>
      <c r="X181" s="23" t="n">
        <f aca="false">IF(AND(TRIM(G181)="",TRIM(H181)=""),1,0)</f>
        <v>0</v>
      </c>
    </row>
    <row r="182" customFormat="false" ht="15" hidden="false" customHeight="false" outlineLevel="0" collapsed="false">
      <c r="A182" s="22" t="n">
        <v>46190</v>
      </c>
      <c r="B182" s="23" t="s">
        <v>2018</v>
      </c>
      <c r="C182" s="23" t="s">
        <v>2019</v>
      </c>
      <c r="D182" s="23" t="s">
        <v>1157</v>
      </c>
      <c r="E182" s="23" t="s">
        <v>99</v>
      </c>
      <c r="F182" s="23" t="s">
        <v>1158</v>
      </c>
      <c r="G182" s="23" t="s">
        <v>166</v>
      </c>
      <c r="H182" s="23" t="s">
        <v>2270</v>
      </c>
      <c r="J182" s="24" t="n">
        <v>100</v>
      </c>
      <c r="K182" s="0" t="n">
        <v>17408</v>
      </c>
      <c r="L182" s="23" t="s">
        <v>1694</v>
      </c>
      <c r="M182" s="0" t="n">
        <v>3</v>
      </c>
      <c r="N182" s="23" t="s">
        <v>93</v>
      </c>
      <c r="O182" s="0" t="n">
        <v>201</v>
      </c>
      <c r="P182" s="23" t="s">
        <v>94</v>
      </c>
      <c r="Q182" s="23" t="s">
        <v>2255</v>
      </c>
      <c r="R182" s="23" t="n">
        <f aca="false">YEAR(A182)</f>
        <v>2026</v>
      </c>
      <c r="S182" s="23" t="n">
        <f aca="false">IF(R182=2026,1,0)</f>
        <v>1</v>
      </c>
      <c r="T182" s="23" t="n">
        <f aca="false">IF(OR(P182="Individual",P182="Committee",P182="Union/Association",P182="Aggregated Unitemized Receipts"),1,0)</f>
        <v>1</v>
      </c>
      <c r="U182" s="0" t="str">
        <f aca="false">UPPER(TRIM(E182))</f>
        <v>MA</v>
      </c>
      <c r="V182" s="23" t="n">
        <f aca="false">IF(U182="MA",1,0)</f>
        <v>1</v>
      </c>
      <c r="W182" s="23" t="n">
        <f aca="false">IF(OR(ISNUMBER(SEARCH("malden",G182)),ISNUMBER(SEARCH("malden",H182))),1,0)</f>
        <v>0</v>
      </c>
      <c r="X182" s="23" t="n">
        <f aca="false">IF(AND(TRIM(G182)="",TRIM(H182)=""),1,0)</f>
        <v>0</v>
      </c>
    </row>
    <row r="183" customFormat="false" ht="15" hidden="false" customHeight="false" outlineLevel="0" collapsed="false">
      <c r="A183" s="22" t="n">
        <v>46183</v>
      </c>
      <c r="B183" s="23" t="s">
        <v>2271</v>
      </c>
      <c r="C183" s="23" t="s">
        <v>2272</v>
      </c>
      <c r="D183" s="23" t="s">
        <v>319</v>
      </c>
      <c r="E183" s="23" t="s">
        <v>99</v>
      </c>
      <c r="F183" s="23" t="s">
        <v>320</v>
      </c>
      <c r="G183" s="23" t="s">
        <v>91</v>
      </c>
      <c r="H183" s="23" t="s">
        <v>91</v>
      </c>
      <c r="J183" s="24" t="n">
        <v>100</v>
      </c>
      <c r="K183" s="0" t="n">
        <v>17408</v>
      </c>
      <c r="L183" s="23" t="s">
        <v>1694</v>
      </c>
      <c r="M183" s="0" t="n">
        <v>3</v>
      </c>
      <c r="N183" s="23" t="s">
        <v>93</v>
      </c>
      <c r="O183" s="0" t="n">
        <v>201</v>
      </c>
      <c r="P183" s="23" t="s">
        <v>94</v>
      </c>
      <c r="Q183" s="23" t="s">
        <v>2273</v>
      </c>
      <c r="R183" s="23" t="n">
        <f aca="false">YEAR(A183)</f>
        <v>2026</v>
      </c>
      <c r="S183" s="23" t="n">
        <f aca="false">IF(R183=2026,1,0)</f>
        <v>1</v>
      </c>
      <c r="T183" s="23" t="n">
        <f aca="false">IF(OR(P183="Individual",P183="Committee",P183="Union/Association",P183="Aggregated Unitemized Receipts"),1,0)</f>
        <v>1</v>
      </c>
      <c r="U183" s="0" t="str">
        <f aca="false">UPPER(TRIM(E183))</f>
        <v>MA</v>
      </c>
      <c r="V183" s="23" t="n">
        <f aca="false">IF(U183="MA",1,0)</f>
        <v>1</v>
      </c>
      <c r="W183" s="23" t="n">
        <f aca="false">IF(OR(ISNUMBER(SEARCH("malden",G183)),ISNUMBER(SEARCH("malden",H183))),1,0)</f>
        <v>0</v>
      </c>
      <c r="X183" s="23" t="n">
        <f aca="false">IF(AND(TRIM(G183)="",TRIM(H183)=""),1,0)</f>
        <v>0</v>
      </c>
    </row>
    <row r="184" customFormat="false" ht="15" hidden="false" customHeight="false" outlineLevel="0" collapsed="false">
      <c r="A184" s="22" t="n">
        <v>46183</v>
      </c>
      <c r="B184" s="23" t="s">
        <v>2274</v>
      </c>
      <c r="C184" s="23" t="s">
        <v>2275</v>
      </c>
      <c r="D184" s="23" t="s">
        <v>220</v>
      </c>
      <c r="E184" s="23" t="s">
        <v>99</v>
      </c>
      <c r="F184" s="23" t="s">
        <v>221</v>
      </c>
      <c r="G184" s="23" t="s">
        <v>91</v>
      </c>
      <c r="H184" s="23" t="s">
        <v>91</v>
      </c>
      <c r="J184" s="24" t="n">
        <v>50</v>
      </c>
      <c r="K184" s="0" t="n">
        <v>17408</v>
      </c>
      <c r="L184" s="23" t="s">
        <v>1694</v>
      </c>
      <c r="M184" s="0" t="n">
        <v>3</v>
      </c>
      <c r="N184" s="23" t="s">
        <v>93</v>
      </c>
      <c r="O184" s="0" t="n">
        <v>201</v>
      </c>
      <c r="P184" s="23" t="s">
        <v>94</v>
      </c>
      <c r="Q184" s="23" t="s">
        <v>2273</v>
      </c>
      <c r="R184" s="23" t="n">
        <f aca="false">YEAR(A184)</f>
        <v>2026</v>
      </c>
      <c r="S184" s="23" t="n">
        <f aca="false">IF(R184=2026,1,0)</f>
        <v>1</v>
      </c>
      <c r="T184" s="23" t="n">
        <f aca="false">IF(OR(P184="Individual",P184="Committee",P184="Union/Association",P184="Aggregated Unitemized Receipts"),1,0)</f>
        <v>1</v>
      </c>
      <c r="U184" s="0" t="str">
        <f aca="false">UPPER(TRIM(E184))</f>
        <v>MA</v>
      </c>
      <c r="V184" s="23" t="n">
        <f aca="false">IF(U184="MA",1,0)</f>
        <v>1</v>
      </c>
      <c r="W184" s="23" t="n">
        <f aca="false">IF(OR(ISNUMBER(SEARCH("malden",G184)),ISNUMBER(SEARCH("malden",H184))),1,0)</f>
        <v>0</v>
      </c>
      <c r="X184" s="23" t="n">
        <f aca="false">IF(AND(TRIM(G184)="",TRIM(H184)=""),1,0)</f>
        <v>0</v>
      </c>
    </row>
    <row r="185" customFormat="false" ht="15" hidden="false" customHeight="false" outlineLevel="0" collapsed="false">
      <c r="A185" s="22" t="n">
        <v>46183</v>
      </c>
      <c r="B185" s="23" t="s">
        <v>1710</v>
      </c>
      <c r="C185" s="23" t="s">
        <v>1711</v>
      </c>
      <c r="D185" s="23" t="s">
        <v>413</v>
      </c>
      <c r="E185" s="23" t="s">
        <v>99</v>
      </c>
      <c r="F185" s="23" t="s">
        <v>557</v>
      </c>
      <c r="G185" s="23" t="s">
        <v>91</v>
      </c>
      <c r="H185" s="23" t="s">
        <v>91</v>
      </c>
      <c r="J185" s="24" t="n">
        <v>25</v>
      </c>
      <c r="K185" s="0" t="n">
        <v>17408</v>
      </c>
      <c r="L185" s="23" t="s">
        <v>1694</v>
      </c>
      <c r="M185" s="0" t="n">
        <v>3</v>
      </c>
      <c r="N185" s="23" t="s">
        <v>93</v>
      </c>
      <c r="O185" s="0" t="n">
        <v>201</v>
      </c>
      <c r="P185" s="23" t="s">
        <v>94</v>
      </c>
      <c r="Q185" s="23" t="s">
        <v>2273</v>
      </c>
      <c r="R185" s="23" t="n">
        <f aca="false">YEAR(A185)</f>
        <v>2026</v>
      </c>
      <c r="S185" s="23" t="n">
        <f aca="false">IF(R185=2026,1,0)</f>
        <v>1</v>
      </c>
      <c r="T185" s="23" t="n">
        <f aca="false">IF(OR(P185="Individual",P185="Committee",P185="Union/Association",P185="Aggregated Unitemized Receipts"),1,0)</f>
        <v>1</v>
      </c>
      <c r="U185" s="0" t="str">
        <f aca="false">UPPER(TRIM(E185))</f>
        <v>MA</v>
      </c>
      <c r="V185" s="23" t="n">
        <f aca="false">IF(U185="MA",1,0)</f>
        <v>1</v>
      </c>
      <c r="W185" s="23" t="n">
        <f aca="false">IF(OR(ISNUMBER(SEARCH("malden",G185)),ISNUMBER(SEARCH("malden",H185))),1,0)</f>
        <v>0</v>
      </c>
      <c r="X185" s="23" t="n">
        <f aca="false">IF(AND(TRIM(G185)="",TRIM(H185)=""),1,0)</f>
        <v>0</v>
      </c>
    </row>
    <row r="186" customFormat="false" ht="15" hidden="false" customHeight="false" outlineLevel="0" collapsed="false">
      <c r="A186" s="22" t="n">
        <v>46183</v>
      </c>
      <c r="B186" s="23" t="s">
        <v>2276</v>
      </c>
      <c r="C186" s="23" t="s">
        <v>2277</v>
      </c>
      <c r="D186" s="23" t="s">
        <v>2278</v>
      </c>
      <c r="E186" s="23" t="s">
        <v>99</v>
      </c>
      <c r="F186" s="23" t="s">
        <v>2279</v>
      </c>
      <c r="G186" s="23" t="s">
        <v>2095</v>
      </c>
      <c r="H186" s="23" t="s">
        <v>91</v>
      </c>
      <c r="J186" s="24" t="n">
        <v>50</v>
      </c>
      <c r="K186" s="0" t="n">
        <v>17408</v>
      </c>
      <c r="L186" s="23" t="s">
        <v>1694</v>
      </c>
      <c r="M186" s="0" t="n">
        <v>3</v>
      </c>
      <c r="N186" s="23" t="s">
        <v>93</v>
      </c>
      <c r="O186" s="0" t="n">
        <v>201</v>
      </c>
      <c r="P186" s="23" t="s">
        <v>94</v>
      </c>
      <c r="Q186" s="23" t="s">
        <v>2273</v>
      </c>
      <c r="R186" s="23" t="n">
        <f aca="false">YEAR(A186)</f>
        <v>2026</v>
      </c>
      <c r="S186" s="23" t="n">
        <f aca="false">IF(R186=2026,1,0)</f>
        <v>1</v>
      </c>
      <c r="T186" s="23" t="n">
        <f aca="false">IF(OR(P186="Individual",P186="Committee",P186="Union/Association",P186="Aggregated Unitemized Receipts"),1,0)</f>
        <v>1</v>
      </c>
      <c r="U186" s="0" t="str">
        <f aca="false">UPPER(TRIM(E186))</f>
        <v>MA</v>
      </c>
      <c r="V186" s="23" t="n">
        <f aca="false">IF(U186="MA",1,0)</f>
        <v>1</v>
      </c>
      <c r="W186" s="23" t="n">
        <f aca="false">IF(OR(ISNUMBER(SEARCH("malden",G186)),ISNUMBER(SEARCH("malden",H186))),1,0)</f>
        <v>0</v>
      </c>
      <c r="X186" s="23" t="n">
        <f aca="false">IF(AND(TRIM(G186)="",TRIM(H186)=""),1,0)</f>
        <v>0</v>
      </c>
    </row>
    <row r="187" customFormat="false" ht="15" hidden="false" customHeight="false" outlineLevel="0" collapsed="false">
      <c r="A187" s="22" t="n">
        <v>46183</v>
      </c>
      <c r="B187" s="23" t="s">
        <v>1854</v>
      </c>
      <c r="C187" s="23" t="s">
        <v>1855</v>
      </c>
      <c r="D187" s="23" t="s">
        <v>1856</v>
      </c>
      <c r="E187" s="23" t="s">
        <v>304</v>
      </c>
      <c r="F187" s="23" t="s">
        <v>1857</v>
      </c>
      <c r="G187" s="23" t="s">
        <v>1096</v>
      </c>
      <c r="H187" s="23" t="s">
        <v>1859</v>
      </c>
      <c r="J187" s="24" t="n">
        <v>100</v>
      </c>
      <c r="K187" s="0" t="n">
        <v>17408</v>
      </c>
      <c r="L187" s="23" t="s">
        <v>1694</v>
      </c>
      <c r="M187" s="0" t="n">
        <v>3</v>
      </c>
      <c r="N187" s="23" t="s">
        <v>93</v>
      </c>
      <c r="O187" s="0" t="n">
        <v>201</v>
      </c>
      <c r="P187" s="23" t="s">
        <v>94</v>
      </c>
      <c r="Q187" s="23" t="s">
        <v>2273</v>
      </c>
      <c r="R187" s="23" t="n">
        <f aca="false">YEAR(A187)</f>
        <v>2026</v>
      </c>
      <c r="S187" s="23" t="n">
        <f aca="false">IF(R187=2026,1,0)</f>
        <v>1</v>
      </c>
      <c r="T187" s="23" t="n">
        <f aca="false">IF(OR(P187="Individual",P187="Committee",P187="Union/Association",P187="Aggregated Unitemized Receipts"),1,0)</f>
        <v>1</v>
      </c>
      <c r="U187" s="0" t="str">
        <f aca="false">UPPER(TRIM(E187))</f>
        <v>MD</v>
      </c>
      <c r="V187" s="23" t="n">
        <f aca="false">IF(U187="MA",1,0)</f>
        <v>0</v>
      </c>
      <c r="W187" s="23" t="n">
        <f aca="false">IF(OR(ISNUMBER(SEARCH("malden",G187)),ISNUMBER(SEARCH("malden",H187))),1,0)</f>
        <v>0</v>
      </c>
      <c r="X187" s="23" t="n">
        <f aca="false">IF(AND(TRIM(G187)="",TRIM(H187)=""),1,0)</f>
        <v>0</v>
      </c>
    </row>
    <row r="188" customFormat="false" ht="15" hidden="false" customHeight="false" outlineLevel="0" collapsed="false">
      <c r="A188" s="22" t="n">
        <v>46183</v>
      </c>
      <c r="B188" s="23" t="s">
        <v>2167</v>
      </c>
      <c r="C188" s="23" t="s">
        <v>2280</v>
      </c>
      <c r="D188" s="23" t="s">
        <v>607</v>
      </c>
      <c r="E188" s="23" t="s">
        <v>99</v>
      </c>
      <c r="F188" s="23" t="s">
        <v>608</v>
      </c>
      <c r="G188" s="23" t="s">
        <v>2095</v>
      </c>
      <c r="H188" s="23" t="s">
        <v>91</v>
      </c>
      <c r="J188" s="24" t="n">
        <v>15</v>
      </c>
      <c r="K188" s="0" t="n">
        <v>17408</v>
      </c>
      <c r="L188" s="23" t="s">
        <v>1694</v>
      </c>
      <c r="M188" s="0" t="n">
        <v>3</v>
      </c>
      <c r="N188" s="23" t="s">
        <v>93</v>
      </c>
      <c r="O188" s="0" t="n">
        <v>201</v>
      </c>
      <c r="P188" s="23" t="s">
        <v>94</v>
      </c>
      <c r="Q188" s="23" t="s">
        <v>2273</v>
      </c>
      <c r="R188" s="23" t="n">
        <f aca="false">YEAR(A188)</f>
        <v>2026</v>
      </c>
      <c r="S188" s="23" t="n">
        <f aca="false">IF(R188=2026,1,0)</f>
        <v>1</v>
      </c>
      <c r="T188" s="23" t="n">
        <f aca="false">IF(OR(P188="Individual",P188="Committee",P188="Union/Association",P188="Aggregated Unitemized Receipts"),1,0)</f>
        <v>1</v>
      </c>
      <c r="U188" s="0" t="str">
        <f aca="false">UPPER(TRIM(E188))</f>
        <v>MA</v>
      </c>
      <c r="V188" s="23" t="n">
        <f aca="false">IF(U188="MA",1,0)</f>
        <v>1</v>
      </c>
      <c r="W188" s="23" t="n">
        <f aca="false">IF(OR(ISNUMBER(SEARCH("malden",G188)),ISNUMBER(SEARCH("malden",H188))),1,0)</f>
        <v>0</v>
      </c>
      <c r="X188" s="23" t="n">
        <f aca="false">IF(AND(TRIM(G188)="",TRIM(H188)=""),1,0)</f>
        <v>0</v>
      </c>
    </row>
    <row r="189" customFormat="false" ht="15" hidden="false" customHeight="false" outlineLevel="0" collapsed="false">
      <c r="A189" s="22" t="n">
        <v>46176</v>
      </c>
      <c r="B189" s="23" t="s">
        <v>1960</v>
      </c>
      <c r="C189" s="23" t="s">
        <v>1961</v>
      </c>
      <c r="D189" s="23" t="s">
        <v>319</v>
      </c>
      <c r="E189" s="23" t="s">
        <v>99</v>
      </c>
      <c r="F189" s="23" t="s">
        <v>320</v>
      </c>
      <c r="G189" s="23" t="s">
        <v>1210</v>
      </c>
      <c r="H189" s="23" t="s">
        <v>1962</v>
      </c>
      <c r="J189" s="24" t="n">
        <v>25</v>
      </c>
      <c r="K189" s="0" t="n">
        <v>17408</v>
      </c>
      <c r="L189" s="23" t="s">
        <v>1694</v>
      </c>
      <c r="M189" s="0" t="n">
        <v>3</v>
      </c>
      <c r="N189" s="23" t="s">
        <v>93</v>
      </c>
      <c r="O189" s="0" t="n">
        <v>201</v>
      </c>
      <c r="P189" s="23" t="s">
        <v>94</v>
      </c>
      <c r="Q189" s="23" t="s">
        <v>2281</v>
      </c>
      <c r="R189" s="23" t="n">
        <f aca="false">YEAR(A189)</f>
        <v>2026</v>
      </c>
      <c r="S189" s="23" t="n">
        <f aca="false">IF(R189=2026,1,0)</f>
        <v>1</v>
      </c>
      <c r="T189" s="23" t="n">
        <f aca="false">IF(OR(P189="Individual",P189="Committee",P189="Union/Association",P189="Aggregated Unitemized Receipts"),1,0)</f>
        <v>1</v>
      </c>
      <c r="U189" s="0" t="str">
        <f aca="false">UPPER(TRIM(E189))</f>
        <v>MA</v>
      </c>
      <c r="V189" s="23" t="n">
        <f aca="false">IF(U189="MA",1,0)</f>
        <v>1</v>
      </c>
      <c r="W189" s="23" t="n">
        <f aca="false">IF(OR(ISNUMBER(SEARCH("malden",G189)),ISNUMBER(SEARCH("malden",H189))),1,0)</f>
        <v>0</v>
      </c>
      <c r="X189" s="23" t="n">
        <f aca="false">IF(AND(TRIM(G189)="",TRIM(H189)=""),1,0)</f>
        <v>0</v>
      </c>
    </row>
    <row r="190" customFormat="false" ht="15" hidden="false" customHeight="false" outlineLevel="0" collapsed="false">
      <c r="A190" s="22" t="n">
        <v>46176</v>
      </c>
      <c r="B190" s="23" t="s">
        <v>2282</v>
      </c>
      <c r="C190" s="23" t="s">
        <v>2283</v>
      </c>
      <c r="D190" s="23" t="s">
        <v>319</v>
      </c>
      <c r="E190" s="23" t="s">
        <v>99</v>
      </c>
      <c r="F190" s="23" t="s">
        <v>320</v>
      </c>
      <c r="G190" s="23" t="s">
        <v>91</v>
      </c>
      <c r="H190" s="23" t="s">
        <v>91</v>
      </c>
      <c r="J190" s="24" t="n">
        <v>50</v>
      </c>
      <c r="K190" s="0" t="n">
        <v>17408</v>
      </c>
      <c r="L190" s="23" t="s">
        <v>1694</v>
      </c>
      <c r="M190" s="0" t="n">
        <v>3</v>
      </c>
      <c r="N190" s="23" t="s">
        <v>93</v>
      </c>
      <c r="O190" s="0" t="n">
        <v>201</v>
      </c>
      <c r="P190" s="23" t="s">
        <v>94</v>
      </c>
      <c r="Q190" s="23" t="s">
        <v>2281</v>
      </c>
      <c r="R190" s="23" t="n">
        <f aca="false">YEAR(A190)</f>
        <v>2026</v>
      </c>
      <c r="S190" s="23" t="n">
        <f aca="false">IF(R190=2026,1,0)</f>
        <v>1</v>
      </c>
      <c r="T190" s="23" t="n">
        <f aca="false">IF(OR(P190="Individual",P190="Committee",P190="Union/Association",P190="Aggregated Unitemized Receipts"),1,0)</f>
        <v>1</v>
      </c>
      <c r="U190" s="0" t="str">
        <f aca="false">UPPER(TRIM(E190))</f>
        <v>MA</v>
      </c>
      <c r="V190" s="23" t="n">
        <f aca="false">IF(U190="MA",1,0)</f>
        <v>1</v>
      </c>
      <c r="W190" s="23" t="n">
        <f aca="false">IF(OR(ISNUMBER(SEARCH("malden",G190)),ISNUMBER(SEARCH("malden",H190))),1,0)</f>
        <v>0</v>
      </c>
      <c r="X190" s="23" t="n">
        <f aca="false">IF(AND(TRIM(G190)="",TRIM(H190)=""),1,0)</f>
        <v>0</v>
      </c>
    </row>
    <row r="191" customFormat="false" ht="15" hidden="false" customHeight="false" outlineLevel="0" collapsed="false">
      <c r="A191" s="22" t="n">
        <v>46163</v>
      </c>
      <c r="B191" s="23" t="s">
        <v>2284</v>
      </c>
      <c r="C191" s="23" t="s">
        <v>2285</v>
      </c>
      <c r="D191" s="23" t="s">
        <v>319</v>
      </c>
      <c r="E191" s="23" t="s">
        <v>99</v>
      </c>
      <c r="F191" s="23" t="s">
        <v>320</v>
      </c>
      <c r="J191" s="24" t="n">
        <v>150</v>
      </c>
      <c r="K191" s="0" t="n">
        <v>17408</v>
      </c>
      <c r="L191" s="23" t="s">
        <v>1694</v>
      </c>
      <c r="M191" s="0" t="n">
        <v>1</v>
      </c>
      <c r="N191" s="23" t="s">
        <v>182</v>
      </c>
      <c r="O191" s="0" t="n">
        <v>201</v>
      </c>
      <c r="P191" s="23" t="s">
        <v>94</v>
      </c>
      <c r="Q191" s="23" t="s">
        <v>2286</v>
      </c>
      <c r="R191" s="23" t="n">
        <f aca="false">YEAR(A191)</f>
        <v>2026</v>
      </c>
      <c r="S191" s="23" t="n">
        <f aca="false">IF(R191=2026,1,0)</f>
        <v>1</v>
      </c>
      <c r="T191" s="23" t="n">
        <f aca="false">IF(OR(P191="Individual",P191="Committee",P191="Union/Association",P191="Aggregated Unitemized Receipts"),1,0)</f>
        <v>1</v>
      </c>
      <c r="U191" s="0" t="str">
        <f aca="false">UPPER(TRIM(E191))</f>
        <v>MA</v>
      </c>
      <c r="V191" s="23" t="n">
        <f aca="false">IF(U191="MA",1,0)</f>
        <v>1</v>
      </c>
      <c r="W191" s="23" t="n">
        <f aca="false">IF(OR(ISNUMBER(SEARCH("malden",G191)),ISNUMBER(SEARCH("malden",H191))),1,0)</f>
        <v>0</v>
      </c>
      <c r="X191" s="23" t="n">
        <f aca="false">IF(AND(TRIM(G191)="",TRIM(H191)=""),1,0)</f>
        <v>1</v>
      </c>
    </row>
    <row r="192" customFormat="false" ht="15" hidden="false" customHeight="false" outlineLevel="0" collapsed="false">
      <c r="A192" s="22" t="n">
        <v>46163</v>
      </c>
      <c r="B192" s="23" t="s">
        <v>2287</v>
      </c>
      <c r="C192" s="23" t="s">
        <v>2288</v>
      </c>
      <c r="D192" s="23" t="s">
        <v>98</v>
      </c>
      <c r="E192" s="23" t="s">
        <v>99</v>
      </c>
      <c r="F192" s="23" t="s">
        <v>100</v>
      </c>
      <c r="J192" s="24" t="n">
        <v>50</v>
      </c>
      <c r="K192" s="0" t="n">
        <v>17408</v>
      </c>
      <c r="L192" s="23" t="s">
        <v>1694</v>
      </c>
      <c r="M192" s="0" t="n">
        <v>1</v>
      </c>
      <c r="N192" s="23" t="s">
        <v>182</v>
      </c>
      <c r="O192" s="0" t="n">
        <v>201</v>
      </c>
      <c r="P192" s="23" t="s">
        <v>94</v>
      </c>
      <c r="Q192" s="23" t="s">
        <v>2286</v>
      </c>
      <c r="R192" s="23" t="n">
        <f aca="false">YEAR(A192)</f>
        <v>2026</v>
      </c>
      <c r="S192" s="23" t="n">
        <f aca="false">IF(R192=2026,1,0)</f>
        <v>1</v>
      </c>
      <c r="T192" s="23" t="n">
        <f aca="false">IF(OR(P192="Individual",P192="Committee",P192="Union/Association",P192="Aggregated Unitemized Receipts"),1,0)</f>
        <v>1</v>
      </c>
      <c r="U192" s="0" t="str">
        <f aca="false">UPPER(TRIM(E192))</f>
        <v>MA</v>
      </c>
      <c r="V192" s="23" t="n">
        <f aca="false">IF(U192="MA",1,0)</f>
        <v>1</v>
      </c>
      <c r="W192" s="23" t="n">
        <f aca="false">IF(OR(ISNUMBER(SEARCH("malden",G192)),ISNUMBER(SEARCH("malden",H192))),1,0)</f>
        <v>0</v>
      </c>
      <c r="X192" s="23" t="n">
        <f aca="false">IF(AND(TRIM(G192)="",TRIM(H192)=""),1,0)</f>
        <v>1</v>
      </c>
    </row>
    <row r="193" customFormat="false" ht="15" hidden="false" customHeight="false" outlineLevel="0" collapsed="false">
      <c r="A193" s="22" t="n">
        <v>46163</v>
      </c>
      <c r="B193" s="23" t="s">
        <v>2289</v>
      </c>
      <c r="C193" s="23" t="s">
        <v>2290</v>
      </c>
      <c r="D193" s="23" t="s">
        <v>319</v>
      </c>
      <c r="E193" s="23" t="s">
        <v>99</v>
      </c>
      <c r="F193" s="23" t="s">
        <v>320</v>
      </c>
      <c r="G193" s="23" t="s">
        <v>174</v>
      </c>
      <c r="H193" s="23" t="s">
        <v>174</v>
      </c>
      <c r="J193" s="24" t="n">
        <v>250</v>
      </c>
      <c r="K193" s="0" t="n">
        <v>17408</v>
      </c>
      <c r="L193" s="23" t="s">
        <v>1694</v>
      </c>
      <c r="M193" s="0" t="n">
        <v>1</v>
      </c>
      <c r="N193" s="23" t="s">
        <v>182</v>
      </c>
      <c r="O193" s="0" t="n">
        <v>201</v>
      </c>
      <c r="P193" s="23" t="s">
        <v>94</v>
      </c>
      <c r="Q193" s="23" t="s">
        <v>2286</v>
      </c>
      <c r="R193" s="23" t="n">
        <f aca="false">YEAR(A193)</f>
        <v>2026</v>
      </c>
      <c r="S193" s="23" t="n">
        <f aca="false">IF(R193=2026,1,0)</f>
        <v>1</v>
      </c>
      <c r="T193" s="23" t="n">
        <f aca="false">IF(OR(P193="Individual",P193="Committee",P193="Union/Association",P193="Aggregated Unitemized Receipts"),1,0)</f>
        <v>1</v>
      </c>
      <c r="U193" s="0" t="str">
        <f aca="false">UPPER(TRIM(E193))</f>
        <v>MA</v>
      </c>
      <c r="V193" s="23" t="n">
        <f aca="false">IF(U193="MA",1,0)</f>
        <v>1</v>
      </c>
      <c r="W193" s="23" t="n">
        <f aca="false">IF(OR(ISNUMBER(SEARCH("malden",G193)),ISNUMBER(SEARCH("malden",H193))),1,0)</f>
        <v>0</v>
      </c>
      <c r="X193" s="23" t="n">
        <f aca="false">IF(AND(TRIM(G193)="",TRIM(H193)=""),1,0)</f>
        <v>0</v>
      </c>
    </row>
    <row r="194" customFormat="false" ht="15" hidden="false" customHeight="false" outlineLevel="0" collapsed="false">
      <c r="A194" s="22" t="n">
        <v>46163</v>
      </c>
      <c r="B194" s="23" t="s">
        <v>2291</v>
      </c>
      <c r="C194" s="23" t="s">
        <v>2292</v>
      </c>
      <c r="D194" s="23" t="s">
        <v>437</v>
      </c>
      <c r="E194" s="23" t="s">
        <v>99</v>
      </c>
      <c r="F194" s="23" t="s">
        <v>438</v>
      </c>
      <c r="G194" s="23" t="s">
        <v>174</v>
      </c>
      <c r="H194" s="23" t="s">
        <v>174</v>
      </c>
      <c r="J194" s="24" t="n">
        <v>1000</v>
      </c>
      <c r="K194" s="0" t="n">
        <v>17408</v>
      </c>
      <c r="L194" s="23" t="s">
        <v>1694</v>
      </c>
      <c r="M194" s="0" t="n">
        <v>1</v>
      </c>
      <c r="N194" s="23" t="s">
        <v>182</v>
      </c>
      <c r="O194" s="0" t="n">
        <v>201</v>
      </c>
      <c r="P194" s="23" t="s">
        <v>94</v>
      </c>
      <c r="Q194" s="23" t="s">
        <v>2286</v>
      </c>
      <c r="R194" s="23" t="n">
        <f aca="false">YEAR(A194)</f>
        <v>2026</v>
      </c>
      <c r="S194" s="23" t="n">
        <f aca="false">IF(R194=2026,1,0)</f>
        <v>1</v>
      </c>
      <c r="T194" s="23" t="n">
        <f aca="false">IF(OR(P194="Individual",P194="Committee",P194="Union/Association",P194="Aggregated Unitemized Receipts"),1,0)</f>
        <v>1</v>
      </c>
      <c r="U194" s="0" t="str">
        <f aca="false">UPPER(TRIM(E194))</f>
        <v>MA</v>
      </c>
      <c r="V194" s="23" t="n">
        <f aca="false">IF(U194="MA",1,0)</f>
        <v>1</v>
      </c>
      <c r="W194" s="23" t="n">
        <f aca="false">IF(OR(ISNUMBER(SEARCH("malden",G194)),ISNUMBER(SEARCH("malden",H194))),1,0)</f>
        <v>0</v>
      </c>
      <c r="X194" s="23" t="n">
        <f aca="false">IF(AND(TRIM(G194)="",TRIM(H194)=""),1,0)</f>
        <v>0</v>
      </c>
    </row>
    <row r="195" customFormat="false" ht="15" hidden="false" customHeight="false" outlineLevel="0" collapsed="false">
      <c r="A195" s="22" t="n">
        <v>46163</v>
      </c>
      <c r="B195" s="23" t="s">
        <v>2293</v>
      </c>
      <c r="C195" s="23" t="s">
        <v>2294</v>
      </c>
      <c r="D195" s="23" t="s">
        <v>319</v>
      </c>
      <c r="E195" s="23" t="s">
        <v>99</v>
      </c>
      <c r="F195" s="23" t="s">
        <v>320</v>
      </c>
      <c r="G195" s="23" t="s">
        <v>2295</v>
      </c>
      <c r="H195" s="23" t="s">
        <v>2296</v>
      </c>
      <c r="J195" s="24" t="n">
        <v>100</v>
      </c>
      <c r="K195" s="0" t="n">
        <v>17408</v>
      </c>
      <c r="L195" s="23" t="s">
        <v>1694</v>
      </c>
      <c r="M195" s="0" t="n">
        <v>1</v>
      </c>
      <c r="N195" s="23" t="s">
        <v>182</v>
      </c>
      <c r="O195" s="0" t="n">
        <v>201</v>
      </c>
      <c r="P195" s="23" t="s">
        <v>94</v>
      </c>
      <c r="Q195" s="23" t="s">
        <v>2286</v>
      </c>
      <c r="R195" s="23" t="n">
        <f aca="false">YEAR(A195)</f>
        <v>2026</v>
      </c>
      <c r="S195" s="23" t="n">
        <f aca="false">IF(R195=2026,1,0)</f>
        <v>1</v>
      </c>
      <c r="T195" s="23" t="n">
        <f aca="false">IF(OR(P195="Individual",P195="Committee",P195="Union/Association",P195="Aggregated Unitemized Receipts"),1,0)</f>
        <v>1</v>
      </c>
      <c r="U195" s="0" t="str">
        <f aca="false">UPPER(TRIM(E195))</f>
        <v>MA</v>
      </c>
      <c r="V195" s="23" t="n">
        <f aca="false">IF(U195="MA",1,0)</f>
        <v>1</v>
      </c>
      <c r="W195" s="23" t="n">
        <f aca="false">IF(OR(ISNUMBER(SEARCH("malden",G195)),ISNUMBER(SEARCH("malden",H195))),1,0)</f>
        <v>0</v>
      </c>
      <c r="X195" s="23" t="n">
        <f aca="false">IF(AND(TRIM(G195)="",TRIM(H195)=""),1,0)</f>
        <v>0</v>
      </c>
    </row>
    <row r="196" customFormat="false" ht="15" hidden="false" customHeight="false" outlineLevel="0" collapsed="false">
      <c r="A196" s="22" t="n">
        <v>46163</v>
      </c>
      <c r="B196" s="23" t="s">
        <v>2297</v>
      </c>
      <c r="C196" s="23" t="s">
        <v>2298</v>
      </c>
      <c r="D196" s="23" t="s">
        <v>319</v>
      </c>
      <c r="E196" s="23" t="s">
        <v>99</v>
      </c>
      <c r="F196" s="23" t="s">
        <v>320</v>
      </c>
      <c r="G196" s="23" t="s">
        <v>110</v>
      </c>
      <c r="H196" s="23" t="s">
        <v>2299</v>
      </c>
      <c r="J196" s="24" t="n">
        <v>250</v>
      </c>
      <c r="K196" s="0" t="n">
        <v>17408</v>
      </c>
      <c r="L196" s="23" t="s">
        <v>1694</v>
      </c>
      <c r="M196" s="0" t="n">
        <v>1</v>
      </c>
      <c r="N196" s="23" t="s">
        <v>182</v>
      </c>
      <c r="O196" s="0" t="n">
        <v>201</v>
      </c>
      <c r="P196" s="23" t="s">
        <v>94</v>
      </c>
      <c r="Q196" s="23" t="s">
        <v>2286</v>
      </c>
      <c r="R196" s="23" t="n">
        <f aca="false">YEAR(A196)</f>
        <v>2026</v>
      </c>
      <c r="S196" s="23" t="n">
        <f aca="false">IF(R196=2026,1,0)</f>
        <v>1</v>
      </c>
      <c r="T196" s="23" t="n">
        <f aca="false">IF(OR(P196="Individual",P196="Committee",P196="Union/Association",P196="Aggregated Unitemized Receipts"),1,0)</f>
        <v>1</v>
      </c>
      <c r="U196" s="0" t="str">
        <f aca="false">UPPER(TRIM(E196))</f>
        <v>MA</v>
      </c>
      <c r="V196" s="23" t="n">
        <f aca="false">IF(U196="MA",1,0)</f>
        <v>1</v>
      </c>
      <c r="W196" s="23" t="n">
        <f aca="false">IF(OR(ISNUMBER(SEARCH("malden",G196)),ISNUMBER(SEARCH("malden",H196))),1,0)</f>
        <v>0</v>
      </c>
      <c r="X196" s="23" t="n">
        <f aca="false">IF(AND(TRIM(G196)="",TRIM(H196)=""),1,0)</f>
        <v>0</v>
      </c>
    </row>
    <row r="197" customFormat="false" ht="15" hidden="false" customHeight="false" outlineLevel="0" collapsed="false">
      <c r="A197" s="22" t="n">
        <v>46163</v>
      </c>
      <c r="B197" s="23" t="s">
        <v>2300</v>
      </c>
      <c r="C197" s="23" t="s">
        <v>2301</v>
      </c>
      <c r="D197" s="23" t="s">
        <v>98</v>
      </c>
      <c r="E197" s="23" t="s">
        <v>99</v>
      </c>
      <c r="F197" s="23" t="s">
        <v>100</v>
      </c>
      <c r="G197" s="23" t="s">
        <v>174</v>
      </c>
      <c r="H197" s="23" t="s">
        <v>174</v>
      </c>
      <c r="J197" s="24" t="n">
        <v>75</v>
      </c>
      <c r="K197" s="0" t="n">
        <v>17408</v>
      </c>
      <c r="L197" s="23" t="s">
        <v>1694</v>
      </c>
      <c r="M197" s="0" t="n">
        <v>1</v>
      </c>
      <c r="N197" s="23" t="s">
        <v>182</v>
      </c>
      <c r="O197" s="0" t="n">
        <v>201</v>
      </c>
      <c r="P197" s="23" t="s">
        <v>94</v>
      </c>
      <c r="Q197" s="23" t="s">
        <v>2286</v>
      </c>
      <c r="R197" s="23" t="n">
        <f aca="false">YEAR(A197)</f>
        <v>2026</v>
      </c>
      <c r="S197" s="23" t="n">
        <f aca="false">IF(R197=2026,1,0)</f>
        <v>1</v>
      </c>
      <c r="T197" s="23" t="n">
        <f aca="false">IF(OR(P197="Individual",P197="Committee",P197="Union/Association",P197="Aggregated Unitemized Receipts"),1,0)</f>
        <v>1</v>
      </c>
      <c r="U197" s="0" t="str">
        <f aca="false">UPPER(TRIM(E197))</f>
        <v>MA</v>
      </c>
      <c r="V197" s="23" t="n">
        <f aca="false">IF(U197="MA",1,0)</f>
        <v>1</v>
      </c>
      <c r="W197" s="23" t="n">
        <f aca="false">IF(OR(ISNUMBER(SEARCH("malden",G197)),ISNUMBER(SEARCH("malden",H197))),1,0)</f>
        <v>0</v>
      </c>
      <c r="X197" s="23" t="n">
        <f aca="false">IF(AND(TRIM(G197)="",TRIM(H197)=""),1,0)</f>
        <v>0</v>
      </c>
    </row>
    <row r="198" customFormat="false" ht="15" hidden="false" customHeight="false" outlineLevel="0" collapsed="false">
      <c r="A198" s="22" t="n">
        <v>46163</v>
      </c>
      <c r="B198" s="23" t="s">
        <v>1694</v>
      </c>
      <c r="C198" s="23" t="s">
        <v>2172</v>
      </c>
      <c r="D198" s="23" t="s">
        <v>319</v>
      </c>
      <c r="E198" s="23" t="s">
        <v>99</v>
      </c>
      <c r="F198" s="23" t="s">
        <v>320</v>
      </c>
      <c r="J198" s="24" t="n">
        <v>152.18</v>
      </c>
      <c r="K198" s="0" t="n">
        <v>17408</v>
      </c>
      <c r="L198" s="23" t="s">
        <v>1694</v>
      </c>
      <c r="M198" s="0" t="n">
        <v>1</v>
      </c>
      <c r="N198" s="23" t="s">
        <v>182</v>
      </c>
      <c r="O198" s="0" t="n">
        <v>204</v>
      </c>
      <c r="P198" s="23" t="s">
        <v>1007</v>
      </c>
      <c r="Q198" s="23" t="s">
        <v>2286</v>
      </c>
      <c r="R198" s="23" t="n">
        <f aca="false">YEAR(A198)</f>
        <v>2026</v>
      </c>
      <c r="S198" s="23" t="n">
        <f aca="false">IF(R198=2026,1,0)</f>
        <v>1</v>
      </c>
      <c r="T198" s="23" t="n">
        <f aca="false">IF(OR(P198="Individual",P198="Committee",P198="Union/Association",P198="Aggregated Unitemized Receipts"),1,0)</f>
        <v>0</v>
      </c>
      <c r="U198" s="0" t="str">
        <f aca="false">UPPER(TRIM(E198))</f>
        <v>MA</v>
      </c>
      <c r="V198" s="23" t="n">
        <f aca="false">IF(U198="MA",1,0)</f>
        <v>1</v>
      </c>
      <c r="W198" s="23" t="n">
        <f aca="false">IF(OR(ISNUMBER(SEARCH("malden",G198)),ISNUMBER(SEARCH("malden",H198))),1,0)</f>
        <v>0</v>
      </c>
      <c r="X198" s="23" t="n">
        <f aca="false">IF(AND(TRIM(G198)="",TRIM(H198)=""),1,0)</f>
        <v>1</v>
      </c>
    </row>
    <row r="199" customFormat="false" ht="15" hidden="false" customHeight="false" outlineLevel="0" collapsed="false">
      <c r="A199" s="22" t="n">
        <v>46163</v>
      </c>
      <c r="B199" s="23" t="s">
        <v>141</v>
      </c>
      <c r="C199" s="23" t="s">
        <v>142</v>
      </c>
      <c r="D199" s="23" t="s">
        <v>98</v>
      </c>
      <c r="E199" s="23" t="s">
        <v>99</v>
      </c>
      <c r="F199" s="23" t="s">
        <v>100</v>
      </c>
      <c r="J199" s="24" t="n">
        <v>50</v>
      </c>
      <c r="K199" s="0" t="n">
        <v>17408</v>
      </c>
      <c r="L199" s="23" t="s">
        <v>1694</v>
      </c>
      <c r="M199" s="0" t="n">
        <v>1</v>
      </c>
      <c r="N199" s="23" t="s">
        <v>182</v>
      </c>
      <c r="O199" s="0" t="n">
        <v>201</v>
      </c>
      <c r="P199" s="23" t="s">
        <v>94</v>
      </c>
      <c r="Q199" s="23" t="s">
        <v>2286</v>
      </c>
      <c r="R199" s="23" t="n">
        <f aca="false">YEAR(A199)</f>
        <v>2026</v>
      </c>
      <c r="S199" s="23" t="n">
        <f aca="false">IF(R199=2026,1,0)</f>
        <v>1</v>
      </c>
      <c r="T199" s="23" t="n">
        <f aca="false">IF(OR(P199="Individual",P199="Committee",P199="Union/Association",P199="Aggregated Unitemized Receipts"),1,0)</f>
        <v>1</v>
      </c>
      <c r="U199" s="0" t="str">
        <f aca="false">UPPER(TRIM(E199))</f>
        <v>MA</v>
      </c>
      <c r="V199" s="23" t="n">
        <f aca="false">IF(U199="MA",1,0)</f>
        <v>1</v>
      </c>
      <c r="W199" s="23" t="n">
        <f aca="false">IF(OR(ISNUMBER(SEARCH("malden",G199)),ISNUMBER(SEARCH("malden",H199))),1,0)</f>
        <v>0</v>
      </c>
      <c r="X199" s="23" t="n">
        <f aca="false">IF(AND(TRIM(G199)="",TRIM(H199)=""),1,0)</f>
        <v>1</v>
      </c>
    </row>
    <row r="200" customFormat="false" ht="15" hidden="false" customHeight="false" outlineLevel="0" collapsed="false">
      <c r="A200" s="22" t="n">
        <v>46163</v>
      </c>
      <c r="B200" s="23" t="s">
        <v>2302</v>
      </c>
      <c r="C200" s="23" t="s">
        <v>2303</v>
      </c>
      <c r="D200" s="23" t="s">
        <v>98</v>
      </c>
      <c r="E200" s="23" t="s">
        <v>99</v>
      </c>
      <c r="F200" s="23" t="s">
        <v>100</v>
      </c>
      <c r="J200" s="24" t="n">
        <v>30</v>
      </c>
      <c r="K200" s="0" t="n">
        <v>17408</v>
      </c>
      <c r="L200" s="23" t="s">
        <v>1694</v>
      </c>
      <c r="M200" s="0" t="n">
        <v>1</v>
      </c>
      <c r="N200" s="23" t="s">
        <v>182</v>
      </c>
      <c r="O200" s="0" t="n">
        <v>201</v>
      </c>
      <c r="P200" s="23" t="s">
        <v>94</v>
      </c>
      <c r="Q200" s="23" t="s">
        <v>2286</v>
      </c>
      <c r="R200" s="23" t="n">
        <f aca="false">YEAR(A200)</f>
        <v>2026</v>
      </c>
      <c r="S200" s="23" t="n">
        <f aca="false">IF(R200=2026,1,0)</f>
        <v>1</v>
      </c>
      <c r="T200" s="23" t="n">
        <f aca="false">IF(OR(P200="Individual",P200="Committee",P200="Union/Association",P200="Aggregated Unitemized Receipts"),1,0)</f>
        <v>1</v>
      </c>
      <c r="U200" s="0" t="str">
        <f aca="false">UPPER(TRIM(E200))</f>
        <v>MA</v>
      </c>
      <c r="V200" s="23" t="n">
        <f aca="false">IF(U200="MA",1,0)</f>
        <v>1</v>
      </c>
      <c r="W200" s="23" t="n">
        <f aca="false">IF(OR(ISNUMBER(SEARCH("malden",G200)),ISNUMBER(SEARCH("malden",H200))),1,0)</f>
        <v>0</v>
      </c>
      <c r="X200" s="23" t="n">
        <f aca="false">IF(AND(TRIM(G200)="",TRIM(H200)=""),1,0)</f>
        <v>1</v>
      </c>
    </row>
    <row r="201" customFormat="false" ht="15" hidden="false" customHeight="false" outlineLevel="0" collapsed="false">
      <c r="A201" s="22" t="n">
        <v>46163</v>
      </c>
      <c r="B201" s="23" t="s">
        <v>2304</v>
      </c>
      <c r="C201" s="23" t="s">
        <v>2305</v>
      </c>
      <c r="D201" s="23" t="s">
        <v>319</v>
      </c>
      <c r="E201" s="23" t="s">
        <v>99</v>
      </c>
      <c r="F201" s="23" t="s">
        <v>320</v>
      </c>
      <c r="G201" s="23" t="s">
        <v>174</v>
      </c>
      <c r="H201" s="23" t="s">
        <v>174</v>
      </c>
      <c r="J201" s="24" t="n">
        <v>50</v>
      </c>
      <c r="K201" s="0" t="n">
        <v>17408</v>
      </c>
      <c r="L201" s="23" t="s">
        <v>1694</v>
      </c>
      <c r="M201" s="0" t="n">
        <v>1</v>
      </c>
      <c r="N201" s="23" t="s">
        <v>182</v>
      </c>
      <c r="O201" s="0" t="n">
        <v>201</v>
      </c>
      <c r="P201" s="23" t="s">
        <v>94</v>
      </c>
      <c r="Q201" s="23" t="s">
        <v>2286</v>
      </c>
      <c r="R201" s="23" t="n">
        <f aca="false">YEAR(A201)</f>
        <v>2026</v>
      </c>
      <c r="S201" s="23" t="n">
        <f aca="false">IF(R201=2026,1,0)</f>
        <v>1</v>
      </c>
      <c r="T201" s="23" t="n">
        <f aca="false">IF(OR(P201="Individual",P201="Committee",P201="Union/Association",P201="Aggregated Unitemized Receipts"),1,0)</f>
        <v>1</v>
      </c>
      <c r="U201" s="0" t="str">
        <f aca="false">UPPER(TRIM(E201))</f>
        <v>MA</v>
      </c>
      <c r="V201" s="23" t="n">
        <f aca="false">IF(U201="MA",1,0)</f>
        <v>1</v>
      </c>
      <c r="W201" s="23" t="n">
        <f aca="false">IF(OR(ISNUMBER(SEARCH("malden",G201)),ISNUMBER(SEARCH("malden",H201))),1,0)</f>
        <v>0</v>
      </c>
      <c r="X201" s="23" t="n">
        <f aca="false">IF(AND(TRIM(G201)="",TRIM(H201)=""),1,0)</f>
        <v>0</v>
      </c>
    </row>
    <row r="202" customFormat="false" ht="15" hidden="false" customHeight="false" outlineLevel="0" collapsed="false">
      <c r="A202" s="22" t="n">
        <v>46163</v>
      </c>
      <c r="B202" s="23" t="s">
        <v>2306</v>
      </c>
      <c r="C202" s="23" t="s">
        <v>2307</v>
      </c>
      <c r="D202" s="23" t="s">
        <v>450</v>
      </c>
      <c r="E202" s="23" t="s">
        <v>99</v>
      </c>
      <c r="F202" s="23" t="s">
        <v>2308</v>
      </c>
      <c r="J202" s="24" t="n">
        <v>500</v>
      </c>
      <c r="K202" s="0" t="n">
        <v>17408</v>
      </c>
      <c r="L202" s="23" t="s">
        <v>1694</v>
      </c>
      <c r="M202" s="0" t="n">
        <v>1</v>
      </c>
      <c r="N202" s="23" t="s">
        <v>182</v>
      </c>
      <c r="O202" s="0" t="n">
        <v>202</v>
      </c>
      <c r="P202" s="23" t="s">
        <v>206</v>
      </c>
      <c r="Q202" s="23" t="s">
        <v>2286</v>
      </c>
      <c r="R202" s="23" t="n">
        <f aca="false">YEAR(A202)</f>
        <v>2026</v>
      </c>
      <c r="S202" s="23" t="n">
        <f aca="false">IF(R202=2026,1,0)</f>
        <v>1</v>
      </c>
      <c r="T202" s="23" t="n">
        <f aca="false">IF(OR(P202="Individual",P202="Committee",P202="Union/Association",P202="Aggregated Unitemized Receipts"),1,0)</f>
        <v>1</v>
      </c>
      <c r="U202" s="0" t="str">
        <f aca="false">UPPER(TRIM(E202))</f>
        <v>MA</v>
      </c>
      <c r="V202" s="23" t="n">
        <f aca="false">IF(U202="MA",1,0)</f>
        <v>1</v>
      </c>
      <c r="W202" s="23" t="n">
        <f aca="false">IF(OR(ISNUMBER(SEARCH("malden",G202)),ISNUMBER(SEARCH("malden",H202))),1,0)</f>
        <v>0</v>
      </c>
      <c r="X202" s="23" t="n">
        <f aca="false">IF(AND(TRIM(G202)="",TRIM(H202)=""),1,0)</f>
        <v>1</v>
      </c>
    </row>
    <row r="203" customFormat="false" ht="15" hidden="false" customHeight="false" outlineLevel="0" collapsed="false">
      <c r="A203" s="22" t="n">
        <v>46163</v>
      </c>
      <c r="B203" s="23" t="s">
        <v>2309</v>
      </c>
      <c r="C203" s="23" t="s">
        <v>2310</v>
      </c>
      <c r="D203" s="23" t="s">
        <v>2311</v>
      </c>
      <c r="E203" s="23" t="s">
        <v>2312</v>
      </c>
      <c r="F203" s="23" t="s">
        <v>2313</v>
      </c>
      <c r="G203" s="23" t="s">
        <v>174</v>
      </c>
      <c r="H203" s="23" t="s">
        <v>174</v>
      </c>
      <c r="J203" s="24" t="n">
        <v>25</v>
      </c>
      <c r="K203" s="0" t="n">
        <v>17408</v>
      </c>
      <c r="L203" s="23" t="s">
        <v>1694</v>
      </c>
      <c r="M203" s="0" t="n">
        <v>1</v>
      </c>
      <c r="N203" s="23" t="s">
        <v>182</v>
      </c>
      <c r="O203" s="0" t="n">
        <v>201</v>
      </c>
      <c r="P203" s="23" t="s">
        <v>94</v>
      </c>
      <c r="Q203" s="23" t="s">
        <v>2286</v>
      </c>
      <c r="R203" s="23" t="n">
        <f aca="false">YEAR(A203)</f>
        <v>2026</v>
      </c>
      <c r="S203" s="23" t="n">
        <f aca="false">IF(R203=2026,1,0)</f>
        <v>1</v>
      </c>
      <c r="T203" s="23" t="n">
        <f aca="false">IF(OR(P203="Individual",P203="Committee",P203="Union/Association",P203="Aggregated Unitemized Receipts"),1,0)</f>
        <v>1</v>
      </c>
      <c r="U203" s="0" t="str">
        <f aca="false">UPPER(TRIM(E203))</f>
        <v>TN</v>
      </c>
      <c r="V203" s="23" t="n">
        <f aca="false">IF(U203="MA",1,0)</f>
        <v>0</v>
      </c>
      <c r="W203" s="23" t="n">
        <f aca="false">IF(OR(ISNUMBER(SEARCH("malden",G203)),ISNUMBER(SEARCH("malden",H203))),1,0)</f>
        <v>0</v>
      </c>
      <c r="X203" s="23" t="n">
        <f aca="false">IF(AND(TRIM(G203)="",TRIM(H203)=""),1,0)</f>
        <v>0</v>
      </c>
    </row>
    <row r="204" customFormat="false" ht="15" hidden="false" customHeight="false" outlineLevel="0" collapsed="false">
      <c r="A204" s="22" t="n">
        <v>46163</v>
      </c>
      <c r="B204" s="23" t="s">
        <v>2314</v>
      </c>
      <c r="C204" s="23" t="s">
        <v>2315</v>
      </c>
      <c r="D204" s="23" t="s">
        <v>319</v>
      </c>
      <c r="E204" s="23" t="s">
        <v>99</v>
      </c>
      <c r="F204" s="23" t="s">
        <v>320</v>
      </c>
      <c r="J204" s="24" t="n">
        <v>100</v>
      </c>
      <c r="K204" s="0" t="n">
        <v>17408</v>
      </c>
      <c r="L204" s="23" t="s">
        <v>1694</v>
      </c>
      <c r="M204" s="0" t="n">
        <v>1</v>
      </c>
      <c r="N204" s="23" t="s">
        <v>182</v>
      </c>
      <c r="O204" s="0" t="n">
        <v>201</v>
      </c>
      <c r="P204" s="23" t="s">
        <v>94</v>
      </c>
      <c r="Q204" s="23" t="s">
        <v>2286</v>
      </c>
      <c r="R204" s="23" t="n">
        <f aca="false">YEAR(A204)</f>
        <v>2026</v>
      </c>
      <c r="S204" s="23" t="n">
        <f aca="false">IF(R204=2026,1,0)</f>
        <v>1</v>
      </c>
      <c r="T204" s="23" t="n">
        <f aca="false">IF(OR(P204="Individual",P204="Committee",P204="Union/Association",P204="Aggregated Unitemized Receipts"),1,0)</f>
        <v>1</v>
      </c>
      <c r="U204" s="0" t="str">
        <f aca="false">UPPER(TRIM(E204))</f>
        <v>MA</v>
      </c>
      <c r="V204" s="23" t="n">
        <f aca="false">IF(U204="MA",1,0)</f>
        <v>1</v>
      </c>
      <c r="W204" s="23" t="n">
        <f aca="false">IF(OR(ISNUMBER(SEARCH("malden",G204)),ISNUMBER(SEARCH("malden",H204))),1,0)</f>
        <v>0</v>
      </c>
      <c r="X204" s="23" t="n">
        <f aca="false">IF(AND(TRIM(G204)="",TRIM(H204)=""),1,0)</f>
        <v>1</v>
      </c>
    </row>
    <row r="205" customFormat="false" ht="15" hidden="false" customHeight="false" outlineLevel="0" collapsed="false">
      <c r="A205" s="22" t="n">
        <v>46163</v>
      </c>
      <c r="B205" s="23" t="s">
        <v>2316</v>
      </c>
      <c r="C205" s="23" t="s">
        <v>2317</v>
      </c>
      <c r="D205" s="23" t="s">
        <v>2318</v>
      </c>
      <c r="E205" s="23" t="s">
        <v>99</v>
      </c>
      <c r="F205" s="23" t="s">
        <v>2319</v>
      </c>
      <c r="G205" s="23" t="s">
        <v>2320</v>
      </c>
      <c r="H205" s="23" t="s">
        <v>2321</v>
      </c>
      <c r="J205" s="24" t="n">
        <v>200</v>
      </c>
      <c r="K205" s="0" t="n">
        <v>17408</v>
      </c>
      <c r="L205" s="23" t="s">
        <v>1694</v>
      </c>
      <c r="M205" s="0" t="n">
        <v>1</v>
      </c>
      <c r="N205" s="23" t="s">
        <v>182</v>
      </c>
      <c r="O205" s="0" t="n">
        <v>201</v>
      </c>
      <c r="P205" s="23" t="s">
        <v>94</v>
      </c>
      <c r="Q205" s="23" t="s">
        <v>2286</v>
      </c>
      <c r="R205" s="23" t="n">
        <f aca="false">YEAR(A205)</f>
        <v>2026</v>
      </c>
      <c r="S205" s="23" t="n">
        <f aca="false">IF(R205=2026,1,0)</f>
        <v>1</v>
      </c>
      <c r="T205" s="23" t="n">
        <f aca="false">IF(OR(P205="Individual",P205="Committee",P205="Union/Association",P205="Aggregated Unitemized Receipts"),1,0)</f>
        <v>1</v>
      </c>
      <c r="U205" s="0" t="str">
        <f aca="false">UPPER(TRIM(E205))</f>
        <v>MA</v>
      </c>
      <c r="V205" s="23" t="n">
        <f aca="false">IF(U205="MA",1,0)</f>
        <v>1</v>
      </c>
      <c r="W205" s="23" t="n">
        <f aca="false">IF(OR(ISNUMBER(SEARCH("malden",G205)),ISNUMBER(SEARCH("malden",H205))),1,0)</f>
        <v>0</v>
      </c>
      <c r="X205" s="23" t="n">
        <f aca="false">IF(AND(TRIM(G205)="",TRIM(H205)=""),1,0)</f>
        <v>0</v>
      </c>
    </row>
    <row r="206" customFormat="false" ht="15" hidden="false" customHeight="false" outlineLevel="0" collapsed="false">
      <c r="A206" s="22" t="n">
        <v>46163</v>
      </c>
      <c r="B206" s="23" t="s">
        <v>2322</v>
      </c>
      <c r="C206" s="23" t="s">
        <v>2323</v>
      </c>
      <c r="D206" s="23" t="s">
        <v>98</v>
      </c>
      <c r="E206" s="23" t="s">
        <v>99</v>
      </c>
      <c r="F206" s="23" t="s">
        <v>100</v>
      </c>
      <c r="J206" s="24" t="n">
        <v>40</v>
      </c>
      <c r="K206" s="0" t="n">
        <v>17408</v>
      </c>
      <c r="L206" s="23" t="s">
        <v>1694</v>
      </c>
      <c r="M206" s="0" t="n">
        <v>6</v>
      </c>
      <c r="N206" s="23" t="s">
        <v>265</v>
      </c>
      <c r="O206" s="0" t="n">
        <v>201</v>
      </c>
      <c r="P206" s="23" t="s">
        <v>94</v>
      </c>
      <c r="Q206" s="23" t="s">
        <v>2286</v>
      </c>
      <c r="R206" s="23" t="n">
        <f aca="false">YEAR(A206)</f>
        <v>2026</v>
      </c>
      <c r="S206" s="23" t="n">
        <f aca="false">IF(R206=2026,1,0)</f>
        <v>1</v>
      </c>
      <c r="T206" s="23" t="n">
        <f aca="false">IF(OR(P206="Individual",P206="Committee",P206="Union/Association",P206="Aggregated Unitemized Receipts"),1,0)</f>
        <v>1</v>
      </c>
      <c r="U206" s="0" t="str">
        <f aca="false">UPPER(TRIM(E206))</f>
        <v>MA</v>
      </c>
      <c r="V206" s="23" t="n">
        <f aca="false">IF(U206="MA",1,0)</f>
        <v>1</v>
      </c>
      <c r="W206" s="23" t="n">
        <f aca="false">IF(OR(ISNUMBER(SEARCH("malden",G206)),ISNUMBER(SEARCH("malden",H206))),1,0)</f>
        <v>0</v>
      </c>
      <c r="X206" s="23" t="n">
        <f aca="false">IF(AND(TRIM(G206)="",TRIM(H206)=""),1,0)</f>
        <v>1</v>
      </c>
    </row>
    <row r="207" customFormat="false" ht="15" hidden="false" customHeight="false" outlineLevel="0" collapsed="false">
      <c r="A207" s="22" t="n">
        <v>46163</v>
      </c>
      <c r="B207" s="23" t="s">
        <v>2170</v>
      </c>
      <c r="C207" s="23" t="s">
        <v>2152</v>
      </c>
      <c r="D207" s="23" t="s">
        <v>319</v>
      </c>
      <c r="E207" s="23" t="s">
        <v>99</v>
      </c>
      <c r="F207" s="23" t="s">
        <v>320</v>
      </c>
      <c r="G207" s="23" t="s">
        <v>174</v>
      </c>
      <c r="H207" s="23" t="s">
        <v>174</v>
      </c>
      <c r="J207" s="24" t="n">
        <v>150</v>
      </c>
      <c r="K207" s="0" t="n">
        <v>17408</v>
      </c>
      <c r="L207" s="23" t="s">
        <v>1694</v>
      </c>
      <c r="M207" s="0" t="n">
        <v>1</v>
      </c>
      <c r="N207" s="23" t="s">
        <v>182</v>
      </c>
      <c r="O207" s="0" t="n">
        <v>201</v>
      </c>
      <c r="P207" s="23" t="s">
        <v>94</v>
      </c>
      <c r="Q207" s="23" t="s">
        <v>2286</v>
      </c>
      <c r="R207" s="23" t="n">
        <f aca="false">YEAR(A207)</f>
        <v>2026</v>
      </c>
      <c r="S207" s="23" t="n">
        <f aca="false">IF(R207=2026,1,0)</f>
        <v>1</v>
      </c>
      <c r="T207" s="23" t="n">
        <f aca="false">IF(OR(P207="Individual",P207="Committee",P207="Union/Association",P207="Aggregated Unitemized Receipts"),1,0)</f>
        <v>1</v>
      </c>
      <c r="U207" s="0" t="str">
        <f aca="false">UPPER(TRIM(E207))</f>
        <v>MA</v>
      </c>
      <c r="V207" s="23" t="n">
        <f aca="false">IF(U207="MA",1,0)</f>
        <v>1</v>
      </c>
      <c r="W207" s="23" t="n">
        <f aca="false">IF(OR(ISNUMBER(SEARCH("malden",G207)),ISNUMBER(SEARCH("malden",H207))),1,0)</f>
        <v>0</v>
      </c>
      <c r="X207" s="23" t="n">
        <f aca="false">IF(AND(TRIM(G207)="",TRIM(H207)=""),1,0)</f>
        <v>0</v>
      </c>
    </row>
    <row r="208" customFormat="false" ht="15" hidden="false" customHeight="false" outlineLevel="0" collapsed="false">
      <c r="A208" s="22" t="n">
        <v>46162</v>
      </c>
      <c r="B208" s="23" t="s">
        <v>2324</v>
      </c>
      <c r="C208" s="23" t="s">
        <v>2325</v>
      </c>
      <c r="D208" s="23" t="s">
        <v>98</v>
      </c>
      <c r="E208" s="23" t="s">
        <v>99</v>
      </c>
      <c r="F208" s="23" t="s">
        <v>100</v>
      </c>
      <c r="G208" s="23" t="s">
        <v>91</v>
      </c>
      <c r="H208" s="23" t="s">
        <v>91</v>
      </c>
      <c r="J208" s="24" t="n">
        <v>50</v>
      </c>
      <c r="K208" s="0" t="n">
        <v>17408</v>
      </c>
      <c r="L208" s="23" t="s">
        <v>1694</v>
      </c>
      <c r="M208" s="0" t="n">
        <v>3</v>
      </c>
      <c r="N208" s="23" t="s">
        <v>93</v>
      </c>
      <c r="O208" s="0" t="n">
        <v>201</v>
      </c>
      <c r="P208" s="23" t="s">
        <v>94</v>
      </c>
      <c r="Q208" s="23" t="s">
        <v>2326</v>
      </c>
      <c r="R208" s="23" t="n">
        <f aca="false">YEAR(A208)</f>
        <v>2026</v>
      </c>
      <c r="S208" s="23" t="n">
        <f aca="false">IF(R208=2026,1,0)</f>
        <v>1</v>
      </c>
      <c r="T208" s="23" t="n">
        <f aca="false">IF(OR(P208="Individual",P208="Committee",P208="Union/Association",P208="Aggregated Unitemized Receipts"),1,0)</f>
        <v>1</v>
      </c>
      <c r="U208" s="0" t="str">
        <f aca="false">UPPER(TRIM(E208))</f>
        <v>MA</v>
      </c>
      <c r="V208" s="23" t="n">
        <f aca="false">IF(U208="MA",1,0)</f>
        <v>1</v>
      </c>
      <c r="W208" s="23" t="n">
        <f aca="false">IF(OR(ISNUMBER(SEARCH("malden",G208)),ISNUMBER(SEARCH("malden",H208))),1,0)</f>
        <v>0</v>
      </c>
      <c r="X208" s="23" t="n">
        <f aca="false">IF(AND(TRIM(G208)="",TRIM(H208)=""),1,0)</f>
        <v>0</v>
      </c>
    </row>
    <row r="209" customFormat="false" ht="15" hidden="false" customHeight="false" outlineLevel="0" collapsed="false">
      <c r="A209" s="22" t="n">
        <v>46162</v>
      </c>
      <c r="B209" s="23" t="s">
        <v>1696</v>
      </c>
      <c r="C209" s="23" t="s">
        <v>1697</v>
      </c>
      <c r="D209" s="23" t="s">
        <v>319</v>
      </c>
      <c r="E209" s="23" t="s">
        <v>99</v>
      </c>
      <c r="F209" s="23" t="s">
        <v>320</v>
      </c>
      <c r="G209" s="23" t="s">
        <v>91</v>
      </c>
      <c r="H209" s="23" t="s">
        <v>91</v>
      </c>
      <c r="J209" s="24" t="n">
        <v>25</v>
      </c>
      <c r="K209" s="0" t="n">
        <v>17408</v>
      </c>
      <c r="L209" s="23" t="s">
        <v>1694</v>
      </c>
      <c r="M209" s="0" t="n">
        <v>3</v>
      </c>
      <c r="N209" s="23" t="s">
        <v>93</v>
      </c>
      <c r="O209" s="0" t="n">
        <v>201</v>
      </c>
      <c r="P209" s="23" t="s">
        <v>94</v>
      </c>
      <c r="Q209" s="23" t="s">
        <v>2326</v>
      </c>
      <c r="R209" s="23" t="n">
        <f aca="false">YEAR(A209)</f>
        <v>2026</v>
      </c>
      <c r="S209" s="23" t="n">
        <f aca="false">IF(R209=2026,1,0)</f>
        <v>1</v>
      </c>
      <c r="T209" s="23" t="n">
        <f aca="false">IF(OR(P209="Individual",P209="Committee",P209="Union/Association",P209="Aggregated Unitemized Receipts"),1,0)</f>
        <v>1</v>
      </c>
      <c r="U209" s="0" t="str">
        <f aca="false">UPPER(TRIM(E209))</f>
        <v>MA</v>
      </c>
      <c r="V209" s="23" t="n">
        <f aca="false">IF(U209="MA",1,0)</f>
        <v>1</v>
      </c>
      <c r="W209" s="23" t="n">
        <f aca="false">IF(OR(ISNUMBER(SEARCH("malden",G209)),ISNUMBER(SEARCH("malden",H209))),1,0)</f>
        <v>0</v>
      </c>
      <c r="X209" s="23" t="n">
        <f aca="false">IF(AND(TRIM(G209)="",TRIM(H209)=""),1,0)</f>
        <v>0</v>
      </c>
    </row>
    <row r="210" customFormat="false" ht="15" hidden="false" customHeight="false" outlineLevel="0" collapsed="false">
      <c r="A210" s="22" t="n">
        <v>46162</v>
      </c>
      <c r="B210" s="23" t="s">
        <v>1737</v>
      </c>
      <c r="C210" s="23" t="s">
        <v>1738</v>
      </c>
      <c r="D210" s="23" t="s">
        <v>319</v>
      </c>
      <c r="E210" s="23" t="s">
        <v>99</v>
      </c>
      <c r="F210" s="23" t="s">
        <v>320</v>
      </c>
      <c r="G210" s="23" t="s">
        <v>1739</v>
      </c>
      <c r="H210" s="23" t="s">
        <v>1740</v>
      </c>
      <c r="J210" s="24" t="n">
        <v>7</v>
      </c>
      <c r="K210" s="0" t="n">
        <v>17408</v>
      </c>
      <c r="L210" s="23" t="s">
        <v>1694</v>
      </c>
      <c r="M210" s="0" t="n">
        <v>3</v>
      </c>
      <c r="N210" s="23" t="s">
        <v>93</v>
      </c>
      <c r="O210" s="0" t="n">
        <v>201</v>
      </c>
      <c r="P210" s="23" t="s">
        <v>94</v>
      </c>
      <c r="Q210" s="23" t="s">
        <v>2326</v>
      </c>
      <c r="R210" s="23" t="n">
        <f aca="false">YEAR(A210)</f>
        <v>2026</v>
      </c>
      <c r="S210" s="23" t="n">
        <f aca="false">IF(R210=2026,1,0)</f>
        <v>1</v>
      </c>
      <c r="T210" s="23" t="n">
        <f aca="false">IF(OR(P210="Individual",P210="Committee",P210="Union/Association",P210="Aggregated Unitemized Receipts"),1,0)</f>
        <v>1</v>
      </c>
      <c r="U210" s="0" t="str">
        <f aca="false">UPPER(TRIM(E210))</f>
        <v>MA</v>
      </c>
      <c r="V210" s="23" t="n">
        <f aca="false">IF(U210="MA",1,0)</f>
        <v>1</v>
      </c>
      <c r="W210" s="23" t="n">
        <f aca="false">IF(OR(ISNUMBER(SEARCH("malden",G210)),ISNUMBER(SEARCH("malden",H210))),1,0)</f>
        <v>0</v>
      </c>
      <c r="X210" s="23" t="n">
        <f aca="false">IF(AND(TRIM(G210)="",TRIM(H210)=""),1,0)</f>
        <v>0</v>
      </c>
    </row>
    <row r="211" customFormat="false" ht="15" hidden="false" customHeight="false" outlineLevel="0" collapsed="false">
      <c r="A211" s="22" t="n">
        <v>46162</v>
      </c>
      <c r="B211" s="23" t="s">
        <v>1750</v>
      </c>
      <c r="C211" s="23" t="s">
        <v>1751</v>
      </c>
      <c r="D211" s="23" t="s">
        <v>1752</v>
      </c>
      <c r="E211" s="23" t="s">
        <v>99</v>
      </c>
      <c r="F211" s="23" t="s">
        <v>320</v>
      </c>
      <c r="G211" s="23" t="s">
        <v>91</v>
      </c>
      <c r="H211" s="23" t="s">
        <v>91</v>
      </c>
      <c r="J211" s="24" t="n">
        <v>10</v>
      </c>
      <c r="K211" s="0" t="n">
        <v>17408</v>
      </c>
      <c r="L211" s="23" t="s">
        <v>1694</v>
      </c>
      <c r="M211" s="0" t="n">
        <v>3</v>
      </c>
      <c r="N211" s="23" t="s">
        <v>93</v>
      </c>
      <c r="O211" s="0" t="n">
        <v>201</v>
      </c>
      <c r="P211" s="23" t="s">
        <v>94</v>
      </c>
      <c r="Q211" s="23" t="s">
        <v>2326</v>
      </c>
      <c r="R211" s="23" t="n">
        <f aca="false">YEAR(A211)</f>
        <v>2026</v>
      </c>
      <c r="S211" s="23" t="n">
        <f aca="false">IF(R211=2026,1,0)</f>
        <v>1</v>
      </c>
      <c r="T211" s="23" t="n">
        <f aca="false">IF(OR(P211="Individual",P211="Committee",P211="Union/Association",P211="Aggregated Unitemized Receipts"),1,0)</f>
        <v>1</v>
      </c>
      <c r="U211" s="0" t="str">
        <f aca="false">UPPER(TRIM(E211))</f>
        <v>MA</v>
      </c>
      <c r="V211" s="23" t="n">
        <f aca="false">IF(U211="MA",1,0)</f>
        <v>1</v>
      </c>
      <c r="W211" s="23" t="n">
        <f aca="false">IF(OR(ISNUMBER(SEARCH("malden",G211)),ISNUMBER(SEARCH("malden",H211))),1,0)</f>
        <v>0</v>
      </c>
      <c r="X211" s="23" t="n">
        <f aca="false">IF(AND(TRIM(G211)="",TRIM(H211)=""),1,0)</f>
        <v>0</v>
      </c>
    </row>
    <row r="212" customFormat="false" ht="15" hidden="false" customHeight="false" outlineLevel="0" collapsed="false">
      <c r="A212" s="22" t="n">
        <v>46162</v>
      </c>
      <c r="B212" s="23" t="s">
        <v>2327</v>
      </c>
      <c r="C212" s="23" t="s">
        <v>2328</v>
      </c>
      <c r="D212" s="23" t="s">
        <v>319</v>
      </c>
      <c r="E212" s="23" t="s">
        <v>99</v>
      </c>
      <c r="F212" s="23" t="s">
        <v>320</v>
      </c>
      <c r="G212" s="23" t="s">
        <v>2329</v>
      </c>
      <c r="H212" s="23" t="s">
        <v>2330</v>
      </c>
      <c r="J212" s="24" t="n">
        <v>100</v>
      </c>
      <c r="K212" s="0" t="n">
        <v>17408</v>
      </c>
      <c r="L212" s="23" t="s">
        <v>1694</v>
      </c>
      <c r="M212" s="0" t="n">
        <v>3</v>
      </c>
      <c r="N212" s="23" t="s">
        <v>93</v>
      </c>
      <c r="O212" s="0" t="n">
        <v>201</v>
      </c>
      <c r="P212" s="23" t="s">
        <v>94</v>
      </c>
      <c r="Q212" s="23" t="s">
        <v>2326</v>
      </c>
      <c r="R212" s="23" t="n">
        <f aca="false">YEAR(A212)</f>
        <v>2026</v>
      </c>
      <c r="S212" s="23" t="n">
        <f aca="false">IF(R212=2026,1,0)</f>
        <v>1</v>
      </c>
      <c r="T212" s="23" t="n">
        <f aca="false">IF(OR(P212="Individual",P212="Committee",P212="Union/Association",P212="Aggregated Unitemized Receipts"),1,0)</f>
        <v>1</v>
      </c>
      <c r="U212" s="0" t="str">
        <f aca="false">UPPER(TRIM(E212))</f>
        <v>MA</v>
      </c>
      <c r="V212" s="23" t="n">
        <f aca="false">IF(U212="MA",1,0)</f>
        <v>1</v>
      </c>
      <c r="W212" s="23" t="n">
        <f aca="false">IF(OR(ISNUMBER(SEARCH("malden",G212)),ISNUMBER(SEARCH("malden",H212))),1,0)</f>
        <v>0</v>
      </c>
      <c r="X212" s="23" t="n">
        <f aca="false">IF(AND(TRIM(G212)="",TRIM(H212)=""),1,0)</f>
        <v>0</v>
      </c>
    </row>
    <row r="213" customFormat="false" ht="15" hidden="false" customHeight="false" outlineLevel="0" collapsed="false">
      <c r="A213" s="22" t="n">
        <v>46162</v>
      </c>
      <c r="B213" s="23" t="s">
        <v>2331</v>
      </c>
      <c r="C213" s="23" t="s">
        <v>2332</v>
      </c>
      <c r="D213" s="23" t="s">
        <v>98</v>
      </c>
      <c r="E213" s="23" t="s">
        <v>99</v>
      </c>
      <c r="F213" s="23" t="s">
        <v>100</v>
      </c>
      <c r="G213" s="23" t="s">
        <v>2333</v>
      </c>
      <c r="H213" s="23" t="s">
        <v>455</v>
      </c>
      <c r="J213" s="24" t="n">
        <v>25</v>
      </c>
      <c r="K213" s="0" t="n">
        <v>17408</v>
      </c>
      <c r="L213" s="23" t="s">
        <v>1694</v>
      </c>
      <c r="M213" s="0" t="n">
        <v>3</v>
      </c>
      <c r="N213" s="23" t="s">
        <v>93</v>
      </c>
      <c r="O213" s="0" t="n">
        <v>201</v>
      </c>
      <c r="P213" s="23" t="s">
        <v>94</v>
      </c>
      <c r="Q213" s="23" t="s">
        <v>2326</v>
      </c>
      <c r="R213" s="23" t="n">
        <f aca="false">YEAR(A213)</f>
        <v>2026</v>
      </c>
      <c r="S213" s="23" t="n">
        <f aca="false">IF(R213=2026,1,0)</f>
        <v>1</v>
      </c>
      <c r="T213" s="23" t="n">
        <f aca="false">IF(OR(P213="Individual",P213="Committee",P213="Union/Association",P213="Aggregated Unitemized Receipts"),1,0)</f>
        <v>1</v>
      </c>
      <c r="U213" s="0" t="str">
        <f aca="false">UPPER(TRIM(E213))</f>
        <v>MA</v>
      </c>
      <c r="V213" s="23" t="n">
        <f aca="false">IF(U213="MA",1,0)</f>
        <v>1</v>
      </c>
      <c r="W213" s="23" t="n">
        <f aca="false">IF(OR(ISNUMBER(SEARCH("malden",G213)),ISNUMBER(SEARCH("malden",H213))),1,0)</f>
        <v>0</v>
      </c>
      <c r="X213" s="23" t="n">
        <f aca="false">IF(AND(TRIM(G213)="",TRIM(H213)=""),1,0)</f>
        <v>0</v>
      </c>
    </row>
    <row r="214" customFormat="false" ht="15" hidden="false" customHeight="false" outlineLevel="0" collapsed="false">
      <c r="A214" s="22" t="n">
        <v>46161</v>
      </c>
      <c r="B214" s="23" t="s">
        <v>2171</v>
      </c>
      <c r="C214" s="23" t="s">
        <v>2172</v>
      </c>
      <c r="D214" s="23" t="s">
        <v>319</v>
      </c>
      <c r="E214" s="23" t="s">
        <v>99</v>
      </c>
      <c r="F214" s="23" t="s">
        <v>320</v>
      </c>
      <c r="J214" s="24" t="n">
        <v>70000</v>
      </c>
      <c r="K214" s="0" t="n">
        <v>17408</v>
      </c>
      <c r="L214" s="23" t="s">
        <v>1694</v>
      </c>
      <c r="M214" s="0" t="n">
        <v>1</v>
      </c>
      <c r="N214" s="23" t="s">
        <v>182</v>
      </c>
      <c r="O214" s="0" t="n">
        <v>204</v>
      </c>
      <c r="P214" s="23" t="s">
        <v>1007</v>
      </c>
      <c r="Q214" s="23" t="s">
        <v>884</v>
      </c>
      <c r="R214" s="23" t="n">
        <f aca="false">YEAR(A214)</f>
        <v>2026</v>
      </c>
      <c r="S214" s="23" t="n">
        <f aca="false">IF(R214=2026,1,0)</f>
        <v>1</v>
      </c>
      <c r="T214" s="23" t="n">
        <f aca="false">IF(OR(P214="Individual",P214="Committee",P214="Union/Association",P214="Aggregated Unitemized Receipts"),1,0)</f>
        <v>0</v>
      </c>
      <c r="U214" s="0" t="str">
        <f aca="false">UPPER(TRIM(E214))</f>
        <v>MA</v>
      </c>
      <c r="V214" s="23" t="n">
        <f aca="false">IF(U214="MA",1,0)</f>
        <v>1</v>
      </c>
      <c r="W214" s="23" t="n">
        <f aca="false">IF(OR(ISNUMBER(SEARCH("malden",G214)),ISNUMBER(SEARCH("malden",H214))),1,0)</f>
        <v>0</v>
      </c>
      <c r="X214" s="23" t="n">
        <f aca="false">IF(AND(TRIM(G214)="",TRIM(H214)=""),1,0)</f>
        <v>1</v>
      </c>
    </row>
    <row r="215" customFormat="false" ht="15" hidden="false" customHeight="false" outlineLevel="0" collapsed="false">
      <c r="A215" s="22" t="n">
        <v>46155</v>
      </c>
      <c r="B215" s="23" t="s">
        <v>2334</v>
      </c>
      <c r="C215" s="23" t="s">
        <v>2335</v>
      </c>
      <c r="D215" s="23" t="s">
        <v>2336</v>
      </c>
      <c r="E215" s="23" t="s">
        <v>99</v>
      </c>
      <c r="F215" s="23" t="s">
        <v>2337</v>
      </c>
      <c r="G215" s="23" t="s">
        <v>237</v>
      </c>
      <c r="H215" s="23" t="s">
        <v>2338</v>
      </c>
      <c r="J215" s="24" t="n">
        <v>50</v>
      </c>
      <c r="K215" s="0" t="n">
        <v>17408</v>
      </c>
      <c r="L215" s="23" t="s">
        <v>1694</v>
      </c>
      <c r="M215" s="0" t="n">
        <v>3</v>
      </c>
      <c r="N215" s="23" t="s">
        <v>93</v>
      </c>
      <c r="O215" s="0" t="n">
        <v>201</v>
      </c>
      <c r="P215" s="23" t="s">
        <v>94</v>
      </c>
      <c r="Q215" s="23" t="s">
        <v>2339</v>
      </c>
      <c r="R215" s="23" t="n">
        <f aca="false">YEAR(A215)</f>
        <v>2026</v>
      </c>
      <c r="S215" s="23" t="n">
        <f aca="false">IF(R215=2026,1,0)</f>
        <v>1</v>
      </c>
      <c r="T215" s="23" t="n">
        <f aca="false">IF(OR(P215="Individual",P215="Committee",P215="Union/Association",P215="Aggregated Unitemized Receipts"),1,0)</f>
        <v>1</v>
      </c>
      <c r="U215" s="0" t="str">
        <f aca="false">UPPER(TRIM(E215))</f>
        <v>MA</v>
      </c>
      <c r="V215" s="23" t="n">
        <f aca="false">IF(U215="MA",1,0)</f>
        <v>1</v>
      </c>
      <c r="W215" s="23" t="n">
        <f aca="false">IF(OR(ISNUMBER(SEARCH("malden",G215)),ISNUMBER(SEARCH("malden",H215))),1,0)</f>
        <v>0</v>
      </c>
      <c r="X215" s="23" t="n">
        <f aca="false">IF(AND(TRIM(G215)="",TRIM(H215)=""),1,0)</f>
        <v>0</v>
      </c>
    </row>
    <row r="216" customFormat="false" ht="15" hidden="false" customHeight="false" outlineLevel="0" collapsed="false">
      <c r="A216" s="22" t="n">
        <v>46155</v>
      </c>
      <c r="B216" s="23" t="s">
        <v>2340</v>
      </c>
      <c r="C216" s="23" t="s">
        <v>2341</v>
      </c>
      <c r="D216" s="23" t="s">
        <v>413</v>
      </c>
      <c r="E216" s="23" t="s">
        <v>99</v>
      </c>
      <c r="F216" s="23" t="s">
        <v>2342</v>
      </c>
      <c r="G216" s="23" t="s">
        <v>1781</v>
      </c>
      <c r="H216" s="23" t="s">
        <v>2343</v>
      </c>
      <c r="J216" s="24" t="n">
        <v>200</v>
      </c>
      <c r="K216" s="0" t="n">
        <v>17408</v>
      </c>
      <c r="L216" s="23" t="s">
        <v>1694</v>
      </c>
      <c r="M216" s="0" t="n">
        <v>3</v>
      </c>
      <c r="N216" s="23" t="s">
        <v>93</v>
      </c>
      <c r="O216" s="0" t="n">
        <v>201</v>
      </c>
      <c r="P216" s="23" t="s">
        <v>94</v>
      </c>
      <c r="Q216" s="23" t="s">
        <v>2339</v>
      </c>
      <c r="R216" s="23" t="n">
        <f aca="false">YEAR(A216)</f>
        <v>2026</v>
      </c>
      <c r="S216" s="23" t="n">
        <f aca="false">IF(R216=2026,1,0)</f>
        <v>1</v>
      </c>
      <c r="T216" s="23" t="n">
        <f aca="false">IF(OR(P216="Individual",P216="Committee",P216="Union/Association",P216="Aggregated Unitemized Receipts"),1,0)</f>
        <v>1</v>
      </c>
      <c r="U216" s="0" t="str">
        <f aca="false">UPPER(TRIM(E216))</f>
        <v>MA</v>
      </c>
      <c r="V216" s="23" t="n">
        <f aca="false">IF(U216="MA",1,0)</f>
        <v>1</v>
      </c>
      <c r="W216" s="23" t="n">
        <f aca="false">IF(OR(ISNUMBER(SEARCH("malden",G216)),ISNUMBER(SEARCH("malden",H216))),1,0)</f>
        <v>0</v>
      </c>
      <c r="X216" s="23" t="n">
        <f aca="false">IF(AND(TRIM(G216)="",TRIM(H216)=""),1,0)</f>
        <v>0</v>
      </c>
    </row>
    <row r="217" customFormat="false" ht="15" hidden="false" customHeight="false" outlineLevel="0" collapsed="false">
      <c r="A217" s="22" t="n">
        <v>46155</v>
      </c>
      <c r="B217" s="23" t="s">
        <v>2344</v>
      </c>
      <c r="C217" s="23" t="s">
        <v>2345</v>
      </c>
      <c r="D217" s="23" t="s">
        <v>450</v>
      </c>
      <c r="E217" s="23" t="s">
        <v>99</v>
      </c>
      <c r="F217" s="23" t="s">
        <v>1536</v>
      </c>
      <c r="G217" s="23" t="s">
        <v>166</v>
      </c>
      <c r="H217" s="23" t="s">
        <v>2346</v>
      </c>
      <c r="J217" s="24" t="n">
        <v>200</v>
      </c>
      <c r="K217" s="0" t="n">
        <v>17408</v>
      </c>
      <c r="L217" s="23" t="s">
        <v>1694</v>
      </c>
      <c r="M217" s="0" t="n">
        <v>3</v>
      </c>
      <c r="N217" s="23" t="s">
        <v>93</v>
      </c>
      <c r="O217" s="0" t="n">
        <v>201</v>
      </c>
      <c r="P217" s="23" t="s">
        <v>94</v>
      </c>
      <c r="Q217" s="23" t="s">
        <v>2339</v>
      </c>
      <c r="R217" s="23" t="n">
        <f aca="false">YEAR(A217)</f>
        <v>2026</v>
      </c>
      <c r="S217" s="23" t="n">
        <f aca="false">IF(R217=2026,1,0)</f>
        <v>1</v>
      </c>
      <c r="T217" s="23" t="n">
        <f aca="false">IF(OR(P217="Individual",P217="Committee",P217="Union/Association",P217="Aggregated Unitemized Receipts"),1,0)</f>
        <v>1</v>
      </c>
      <c r="U217" s="0" t="str">
        <f aca="false">UPPER(TRIM(E217))</f>
        <v>MA</v>
      </c>
      <c r="V217" s="23" t="n">
        <f aca="false">IF(U217="MA",1,0)</f>
        <v>1</v>
      </c>
      <c r="W217" s="23" t="n">
        <f aca="false">IF(OR(ISNUMBER(SEARCH("malden",G217)),ISNUMBER(SEARCH("malden",H217))),1,0)</f>
        <v>0</v>
      </c>
      <c r="X217" s="23" t="n">
        <f aca="false">IF(AND(TRIM(G217)="",TRIM(H217)=""),1,0)</f>
        <v>0</v>
      </c>
    </row>
    <row r="218" customFormat="false" ht="15" hidden="false" customHeight="false" outlineLevel="0" collapsed="false">
      <c r="A218" s="22" t="n">
        <v>46155</v>
      </c>
      <c r="B218" s="23" t="s">
        <v>2347</v>
      </c>
      <c r="C218" s="23" t="s">
        <v>2348</v>
      </c>
      <c r="D218" s="23" t="s">
        <v>450</v>
      </c>
      <c r="E218" s="23" t="s">
        <v>99</v>
      </c>
      <c r="F218" s="23" t="s">
        <v>1164</v>
      </c>
      <c r="G218" s="23" t="s">
        <v>2349</v>
      </c>
      <c r="H218" s="23" t="s">
        <v>2350</v>
      </c>
      <c r="J218" s="24" t="n">
        <v>1000</v>
      </c>
      <c r="K218" s="0" t="n">
        <v>17408</v>
      </c>
      <c r="L218" s="23" t="s">
        <v>1694</v>
      </c>
      <c r="M218" s="0" t="n">
        <v>3</v>
      </c>
      <c r="N218" s="23" t="s">
        <v>93</v>
      </c>
      <c r="O218" s="0" t="n">
        <v>201</v>
      </c>
      <c r="P218" s="23" t="s">
        <v>94</v>
      </c>
      <c r="Q218" s="23" t="s">
        <v>2339</v>
      </c>
      <c r="R218" s="23" t="n">
        <f aca="false">YEAR(A218)</f>
        <v>2026</v>
      </c>
      <c r="S218" s="23" t="n">
        <f aca="false">IF(R218=2026,1,0)</f>
        <v>1</v>
      </c>
      <c r="T218" s="23" t="n">
        <f aca="false">IF(OR(P218="Individual",P218="Committee",P218="Union/Association",P218="Aggregated Unitemized Receipts"),1,0)</f>
        <v>1</v>
      </c>
      <c r="U218" s="0" t="str">
        <f aca="false">UPPER(TRIM(E218))</f>
        <v>MA</v>
      </c>
      <c r="V218" s="23" t="n">
        <f aca="false">IF(U218="MA",1,0)</f>
        <v>1</v>
      </c>
      <c r="W218" s="23" t="n">
        <f aca="false">IF(OR(ISNUMBER(SEARCH("malden",G218)),ISNUMBER(SEARCH("malden",H218))),1,0)</f>
        <v>0</v>
      </c>
      <c r="X218" s="23" t="n">
        <f aca="false">IF(AND(TRIM(G218)="",TRIM(H218)=""),1,0)</f>
        <v>0</v>
      </c>
    </row>
    <row r="219" customFormat="false" ht="15" hidden="false" customHeight="false" outlineLevel="0" collapsed="false">
      <c r="A219" s="22" t="n">
        <v>46155</v>
      </c>
      <c r="B219" s="23" t="s">
        <v>2351</v>
      </c>
      <c r="C219" s="23" t="s">
        <v>2352</v>
      </c>
      <c r="D219" s="23" t="s">
        <v>2353</v>
      </c>
      <c r="E219" s="23" t="s">
        <v>99</v>
      </c>
      <c r="F219" s="23" t="s">
        <v>2354</v>
      </c>
      <c r="G219" s="23" t="s">
        <v>2355</v>
      </c>
      <c r="H219" s="23" t="s">
        <v>2356</v>
      </c>
      <c r="J219" s="24" t="n">
        <v>250</v>
      </c>
      <c r="K219" s="0" t="n">
        <v>17408</v>
      </c>
      <c r="L219" s="23" t="s">
        <v>1694</v>
      </c>
      <c r="M219" s="0" t="n">
        <v>3</v>
      </c>
      <c r="N219" s="23" t="s">
        <v>93</v>
      </c>
      <c r="O219" s="0" t="n">
        <v>201</v>
      </c>
      <c r="P219" s="23" t="s">
        <v>94</v>
      </c>
      <c r="Q219" s="23" t="s">
        <v>2339</v>
      </c>
      <c r="R219" s="23" t="n">
        <f aca="false">YEAR(A219)</f>
        <v>2026</v>
      </c>
      <c r="S219" s="23" t="n">
        <f aca="false">IF(R219=2026,1,0)</f>
        <v>1</v>
      </c>
      <c r="T219" s="23" t="n">
        <f aca="false">IF(OR(P219="Individual",P219="Committee",P219="Union/Association",P219="Aggregated Unitemized Receipts"),1,0)</f>
        <v>1</v>
      </c>
      <c r="U219" s="0" t="str">
        <f aca="false">UPPER(TRIM(E219))</f>
        <v>MA</v>
      </c>
      <c r="V219" s="23" t="n">
        <f aca="false">IF(U219="MA",1,0)</f>
        <v>1</v>
      </c>
      <c r="W219" s="23" t="n">
        <f aca="false">IF(OR(ISNUMBER(SEARCH("malden",G219)),ISNUMBER(SEARCH("malden",H219))),1,0)</f>
        <v>0</v>
      </c>
      <c r="X219" s="23" t="n">
        <f aca="false">IF(AND(TRIM(G219)="",TRIM(H219)=""),1,0)</f>
        <v>0</v>
      </c>
    </row>
    <row r="220" customFormat="false" ht="15" hidden="false" customHeight="false" outlineLevel="0" collapsed="false">
      <c r="A220" s="22" t="n">
        <v>46155</v>
      </c>
      <c r="B220" s="23" t="s">
        <v>2357</v>
      </c>
      <c r="C220" s="23" t="s">
        <v>2358</v>
      </c>
      <c r="D220" s="23" t="s">
        <v>2359</v>
      </c>
      <c r="E220" s="23" t="s">
        <v>99</v>
      </c>
      <c r="F220" s="23" t="s">
        <v>1773</v>
      </c>
      <c r="G220" s="23" t="s">
        <v>597</v>
      </c>
      <c r="H220" s="23" t="s">
        <v>2360</v>
      </c>
      <c r="J220" s="24" t="n">
        <v>200</v>
      </c>
      <c r="K220" s="0" t="n">
        <v>17408</v>
      </c>
      <c r="L220" s="23" t="s">
        <v>1694</v>
      </c>
      <c r="M220" s="0" t="n">
        <v>3</v>
      </c>
      <c r="N220" s="23" t="s">
        <v>93</v>
      </c>
      <c r="O220" s="0" t="n">
        <v>201</v>
      </c>
      <c r="P220" s="23" t="s">
        <v>94</v>
      </c>
      <c r="Q220" s="23" t="s">
        <v>2339</v>
      </c>
      <c r="R220" s="23" t="n">
        <f aca="false">YEAR(A220)</f>
        <v>2026</v>
      </c>
      <c r="S220" s="23" t="n">
        <f aca="false">IF(R220=2026,1,0)</f>
        <v>1</v>
      </c>
      <c r="T220" s="23" t="n">
        <f aca="false">IF(OR(P220="Individual",P220="Committee",P220="Union/Association",P220="Aggregated Unitemized Receipts"),1,0)</f>
        <v>1</v>
      </c>
      <c r="U220" s="0" t="str">
        <f aca="false">UPPER(TRIM(E220))</f>
        <v>MA</v>
      </c>
      <c r="V220" s="23" t="n">
        <f aca="false">IF(U220="MA",1,0)</f>
        <v>1</v>
      </c>
      <c r="W220" s="23" t="n">
        <f aca="false">IF(OR(ISNUMBER(SEARCH("malden",G220)),ISNUMBER(SEARCH("malden",H220))),1,0)</f>
        <v>0</v>
      </c>
      <c r="X220" s="23" t="n">
        <f aca="false">IF(AND(TRIM(G220)="",TRIM(H220)=""),1,0)</f>
        <v>0</v>
      </c>
    </row>
    <row r="221" customFormat="false" ht="15" hidden="false" customHeight="false" outlineLevel="0" collapsed="false">
      <c r="A221" s="22" t="n">
        <v>46155</v>
      </c>
      <c r="B221" s="23" t="s">
        <v>2361</v>
      </c>
      <c r="C221" s="23" t="s">
        <v>2362</v>
      </c>
      <c r="D221" s="23" t="s">
        <v>413</v>
      </c>
      <c r="E221" s="23" t="s">
        <v>99</v>
      </c>
      <c r="F221" s="23" t="s">
        <v>419</v>
      </c>
      <c r="G221" s="23" t="s">
        <v>1487</v>
      </c>
      <c r="H221" s="23" t="s">
        <v>2363</v>
      </c>
      <c r="J221" s="24" t="n">
        <v>500</v>
      </c>
      <c r="K221" s="0" t="n">
        <v>17408</v>
      </c>
      <c r="L221" s="23" t="s">
        <v>1694</v>
      </c>
      <c r="M221" s="0" t="n">
        <v>3</v>
      </c>
      <c r="N221" s="23" t="s">
        <v>93</v>
      </c>
      <c r="O221" s="0" t="n">
        <v>201</v>
      </c>
      <c r="P221" s="23" t="s">
        <v>94</v>
      </c>
      <c r="Q221" s="23" t="s">
        <v>2339</v>
      </c>
      <c r="R221" s="23" t="n">
        <f aca="false">YEAR(A221)</f>
        <v>2026</v>
      </c>
      <c r="S221" s="23" t="n">
        <f aca="false">IF(R221=2026,1,0)</f>
        <v>1</v>
      </c>
      <c r="T221" s="23" t="n">
        <f aca="false">IF(OR(P221="Individual",P221="Committee",P221="Union/Association",P221="Aggregated Unitemized Receipts"),1,0)</f>
        <v>1</v>
      </c>
      <c r="U221" s="0" t="str">
        <f aca="false">UPPER(TRIM(E221))</f>
        <v>MA</v>
      </c>
      <c r="V221" s="23" t="n">
        <f aca="false">IF(U221="MA",1,0)</f>
        <v>1</v>
      </c>
      <c r="W221" s="23" t="n">
        <f aca="false">IF(OR(ISNUMBER(SEARCH("malden",G221)),ISNUMBER(SEARCH("malden",H221))),1,0)</f>
        <v>0</v>
      </c>
      <c r="X221" s="23" t="n">
        <f aca="false">IF(AND(TRIM(G221)="",TRIM(H221)=""),1,0)</f>
        <v>0</v>
      </c>
    </row>
    <row r="222" customFormat="false" ht="15" hidden="false" customHeight="false" outlineLevel="0" collapsed="false">
      <c r="A222" s="22" t="n">
        <v>46155</v>
      </c>
      <c r="B222" s="23" t="s">
        <v>2364</v>
      </c>
      <c r="C222" s="23" t="s">
        <v>2365</v>
      </c>
      <c r="D222" s="23" t="s">
        <v>413</v>
      </c>
      <c r="E222" s="23" t="s">
        <v>99</v>
      </c>
      <c r="F222" s="23" t="s">
        <v>503</v>
      </c>
      <c r="G222" s="23" t="s">
        <v>812</v>
      </c>
      <c r="H222" s="23" t="s">
        <v>2366</v>
      </c>
      <c r="J222" s="24" t="n">
        <v>200</v>
      </c>
      <c r="K222" s="0" t="n">
        <v>17408</v>
      </c>
      <c r="L222" s="23" t="s">
        <v>1694</v>
      </c>
      <c r="M222" s="0" t="n">
        <v>3</v>
      </c>
      <c r="N222" s="23" t="s">
        <v>93</v>
      </c>
      <c r="O222" s="0" t="n">
        <v>201</v>
      </c>
      <c r="P222" s="23" t="s">
        <v>94</v>
      </c>
      <c r="Q222" s="23" t="s">
        <v>2339</v>
      </c>
      <c r="R222" s="23" t="n">
        <f aca="false">YEAR(A222)</f>
        <v>2026</v>
      </c>
      <c r="S222" s="23" t="n">
        <f aca="false">IF(R222=2026,1,0)</f>
        <v>1</v>
      </c>
      <c r="T222" s="23" t="n">
        <f aca="false">IF(OR(P222="Individual",P222="Committee",P222="Union/Association",P222="Aggregated Unitemized Receipts"),1,0)</f>
        <v>1</v>
      </c>
      <c r="U222" s="0" t="str">
        <f aca="false">UPPER(TRIM(E222))</f>
        <v>MA</v>
      </c>
      <c r="V222" s="23" t="n">
        <f aca="false">IF(U222="MA",1,0)</f>
        <v>1</v>
      </c>
      <c r="W222" s="23" t="n">
        <f aca="false">IF(OR(ISNUMBER(SEARCH("malden",G222)),ISNUMBER(SEARCH("malden",H222))),1,0)</f>
        <v>0</v>
      </c>
      <c r="X222" s="23" t="n">
        <f aca="false">IF(AND(TRIM(G222)="",TRIM(H222)=""),1,0)</f>
        <v>0</v>
      </c>
    </row>
    <row r="223" customFormat="false" ht="15" hidden="false" customHeight="false" outlineLevel="0" collapsed="false">
      <c r="A223" s="22" t="n">
        <v>46155</v>
      </c>
      <c r="B223" s="23" t="s">
        <v>2367</v>
      </c>
      <c r="C223" s="23" t="s">
        <v>2368</v>
      </c>
      <c r="D223" s="23" t="s">
        <v>1294</v>
      </c>
      <c r="E223" s="23" t="s">
        <v>99</v>
      </c>
      <c r="F223" s="23" t="s">
        <v>1295</v>
      </c>
      <c r="G223" s="23" t="s">
        <v>2369</v>
      </c>
      <c r="H223" s="23" t="s">
        <v>2370</v>
      </c>
      <c r="J223" s="24" t="n">
        <v>200</v>
      </c>
      <c r="K223" s="0" t="n">
        <v>17408</v>
      </c>
      <c r="L223" s="23" t="s">
        <v>1694</v>
      </c>
      <c r="M223" s="0" t="n">
        <v>3</v>
      </c>
      <c r="N223" s="23" t="s">
        <v>93</v>
      </c>
      <c r="O223" s="0" t="n">
        <v>201</v>
      </c>
      <c r="P223" s="23" t="s">
        <v>94</v>
      </c>
      <c r="Q223" s="23" t="s">
        <v>2339</v>
      </c>
      <c r="R223" s="23" t="n">
        <f aca="false">YEAR(A223)</f>
        <v>2026</v>
      </c>
      <c r="S223" s="23" t="n">
        <f aca="false">IF(R223=2026,1,0)</f>
        <v>1</v>
      </c>
      <c r="T223" s="23" t="n">
        <f aca="false">IF(OR(P223="Individual",P223="Committee",P223="Union/Association",P223="Aggregated Unitemized Receipts"),1,0)</f>
        <v>1</v>
      </c>
      <c r="U223" s="0" t="str">
        <f aca="false">UPPER(TRIM(E223))</f>
        <v>MA</v>
      </c>
      <c r="V223" s="23" t="n">
        <f aca="false">IF(U223="MA",1,0)</f>
        <v>1</v>
      </c>
      <c r="W223" s="23" t="n">
        <f aca="false">IF(OR(ISNUMBER(SEARCH("malden",G223)),ISNUMBER(SEARCH("malden",H223))),1,0)</f>
        <v>0</v>
      </c>
      <c r="X223" s="23" t="n">
        <f aca="false">IF(AND(TRIM(G223)="",TRIM(H223)=""),1,0)</f>
        <v>0</v>
      </c>
    </row>
    <row r="224" customFormat="false" ht="15" hidden="false" customHeight="false" outlineLevel="0" collapsed="false">
      <c r="A224" s="22" t="n">
        <v>46155</v>
      </c>
      <c r="B224" s="23" t="s">
        <v>1831</v>
      </c>
      <c r="C224" s="23" t="s">
        <v>1832</v>
      </c>
      <c r="D224" s="23" t="s">
        <v>607</v>
      </c>
      <c r="E224" s="23" t="s">
        <v>99</v>
      </c>
      <c r="F224" s="23" t="s">
        <v>608</v>
      </c>
      <c r="G224" s="23" t="s">
        <v>91</v>
      </c>
      <c r="H224" s="23" t="s">
        <v>91</v>
      </c>
      <c r="J224" s="24" t="n">
        <v>15</v>
      </c>
      <c r="K224" s="0" t="n">
        <v>17408</v>
      </c>
      <c r="L224" s="23" t="s">
        <v>1694</v>
      </c>
      <c r="M224" s="0" t="n">
        <v>3</v>
      </c>
      <c r="N224" s="23" t="s">
        <v>93</v>
      </c>
      <c r="O224" s="0" t="n">
        <v>201</v>
      </c>
      <c r="P224" s="23" t="s">
        <v>94</v>
      </c>
      <c r="Q224" s="23" t="s">
        <v>2339</v>
      </c>
      <c r="R224" s="23" t="n">
        <f aca="false">YEAR(A224)</f>
        <v>2026</v>
      </c>
      <c r="S224" s="23" t="n">
        <f aca="false">IF(R224=2026,1,0)</f>
        <v>1</v>
      </c>
      <c r="T224" s="23" t="n">
        <f aca="false">IF(OR(P224="Individual",P224="Committee",P224="Union/Association",P224="Aggregated Unitemized Receipts"),1,0)</f>
        <v>1</v>
      </c>
      <c r="U224" s="0" t="str">
        <f aca="false">UPPER(TRIM(E224))</f>
        <v>MA</v>
      </c>
      <c r="V224" s="23" t="n">
        <f aca="false">IF(U224="MA",1,0)</f>
        <v>1</v>
      </c>
      <c r="W224" s="23" t="n">
        <f aca="false">IF(OR(ISNUMBER(SEARCH("malden",G224)),ISNUMBER(SEARCH("malden",H224))),1,0)</f>
        <v>0</v>
      </c>
      <c r="X224" s="23" t="n">
        <f aca="false">IF(AND(TRIM(G224)="",TRIM(H224)=""),1,0)</f>
        <v>0</v>
      </c>
    </row>
    <row r="225" customFormat="false" ht="15" hidden="false" customHeight="false" outlineLevel="0" collapsed="false">
      <c r="A225" s="22" t="n">
        <v>46148</v>
      </c>
      <c r="B225" s="23" t="s">
        <v>2371</v>
      </c>
      <c r="C225" s="23" t="s">
        <v>2372</v>
      </c>
      <c r="D225" s="23" t="s">
        <v>2246</v>
      </c>
      <c r="E225" s="23" t="s">
        <v>99</v>
      </c>
      <c r="F225" s="23" t="s">
        <v>2247</v>
      </c>
      <c r="G225" s="23" t="s">
        <v>166</v>
      </c>
      <c r="H225" s="23" t="s">
        <v>2370</v>
      </c>
      <c r="J225" s="24" t="n">
        <v>100</v>
      </c>
      <c r="K225" s="0" t="n">
        <v>17408</v>
      </c>
      <c r="L225" s="23" t="s">
        <v>1694</v>
      </c>
      <c r="M225" s="0" t="n">
        <v>3</v>
      </c>
      <c r="N225" s="23" t="s">
        <v>93</v>
      </c>
      <c r="O225" s="0" t="n">
        <v>201</v>
      </c>
      <c r="P225" s="23" t="s">
        <v>94</v>
      </c>
      <c r="Q225" s="23" t="s">
        <v>2373</v>
      </c>
      <c r="R225" s="23" t="n">
        <f aca="false">YEAR(A225)</f>
        <v>2026</v>
      </c>
      <c r="S225" s="23" t="n">
        <f aca="false">IF(R225=2026,1,0)</f>
        <v>1</v>
      </c>
      <c r="T225" s="23" t="n">
        <f aca="false">IF(OR(P225="Individual",P225="Committee",P225="Union/Association",P225="Aggregated Unitemized Receipts"),1,0)</f>
        <v>1</v>
      </c>
      <c r="U225" s="0" t="str">
        <f aca="false">UPPER(TRIM(E225))</f>
        <v>MA</v>
      </c>
      <c r="V225" s="23" t="n">
        <f aca="false">IF(U225="MA",1,0)</f>
        <v>1</v>
      </c>
      <c r="W225" s="23" t="n">
        <f aca="false">IF(OR(ISNUMBER(SEARCH("malden",G225)),ISNUMBER(SEARCH("malden",H225))),1,0)</f>
        <v>0</v>
      </c>
      <c r="X225" s="23" t="n">
        <f aca="false">IF(AND(TRIM(G225)="",TRIM(H225)=""),1,0)</f>
        <v>0</v>
      </c>
    </row>
    <row r="226" customFormat="false" ht="15" hidden="false" customHeight="false" outlineLevel="0" collapsed="false">
      <c r="A226" s="22" t="n">
        <v>46148</v>
      </c>
      <c r="B226" s="23" t="s">
        <v>2374</v>
      </c>
      <c r="C226" s="23" t="s">
        <v>2375</v>
      </c>
      <c r="D226" s="23" t="s">
        <v>868</v>
      </c>
      <c r="E226" s="23" t="s">
        <v>99</v>
      </c>
      <c r="F226" s="23" t="s">
        <v>869</v>
      </c>
      <c r="G226" s="23" t="s">
        <v>454</v>
      </c>
      <c r="H226" s="23" t="s">
        <v>2376</v>
      </c>
      <c r="J226" s="24" t="n">
        <v>1000</v>
      </c>
      <c r="K226" s="0" t="n">
        <v>17408</v>
      </c>
      <c r="L226" s="23" t="s">
        <v>1694</v>
      </c>
      <c r="M226" s="0" t="n">
        <v>3</v>
      </c>
      <c r="N226" s="23" t="s">
        <v>93</v>
      </c>
      <c r="O226" s="0" t="n">
        <v>201</v>
      </c>
      <c r="P226" s="23" t="s">
        <v>94</v>
      </c>
      <c r="Q226" s="23" t="s">
        <v>2373</v>
      </c>
      <c r="R226" s="23" t="n">
        <f aca="false">YEAR(A226)</f>
        <v>2026</v>
      </c>
      <c r="S226" s="23" t="n">
        <f aca="false">IF(R226=2026,1,0)</f>
        <v>1</v>
      </c>
      <c r="T226" s="23" t="n">
        <f aca="false">IF(OR(P226="Individual",P226="Committee",P226="Union/Association",P226="Aggregated Unitemized Receipts"),1,0)</f>
        <v>1</v>
      </c>
      <c r="U226" s="0" t="str">
        <f aca="false">UPPER(TRIM(E226))</f>
        <v>MA</v>
      </c>
      <c r="V226" s="23" t="n">
        <f aca="false">IF(U226="MA",1,0)</f>
        <v>1</v>
      </c>
      <c r="W226" s="23" t="n">
        <f aca="false">IF(OR(ISNUMBER(SEARCH("malden",G226)),ISNUMBER(SEARCH("malden",H226))),1,0)</f>
        <v>0</v>
      </c>
      <c r="X226" s="23" t="n">
        <f aca="false">IF(AND(TRIM(G226)="",TRIM(H226)=""),1,0)</f>
        <v>0</v>
      </c>
    </row>
    <row r="227" customFormat="false" ht="15" hidden="false" customHeight="false" outlineLevel="0" collapsed="false">
      <c r="A227" s="22" t="n">
        <v>46148</v>
      </c>
      <c r="B227" s="23" t="s">
        <v>1906</v>
      </c>
      <c r="C227" s="23" t="s">
        <v>1907</v>
      </c>
      <c r="D227" s="23" t="s">
        <v>319</v>
      </c>
      <c r="E227" s="23" t="s">
        <v>99</v>
      </c>
      <c r="F227" s="23" t="s">
        <v>320</v>
      </c>
      <c r="G227" s="23" t="s">
        <v>91</v>
      </c>
      <c r="H227" s="23" t="s">
        <v>91</v>
      </c>
      <c r="J227" s="24" t="n">
        <v>120</v>
      </c>
      <c r="K227" s="0" t="n">
        <v>17408</v>
      </c>
      <c r="L227" s="23" t="s">
        <v>1694</v>
      </c>
      <c r="M227" s="0" t="n">
        <v>3</v>
      </c>
      <c r="N227" s="23" t="s">
        <v>93</v>
      </c>
      <c r="O227" s="0" t="n">
        <v>201</v>
      </c>
      <c r="P227" s="23" t="s">
        <v>94</v>
      </c>
      <c r="Q227" s="23" t="s">
        <v>2373</v>
      </c>
      <c r="R227" s="23" t="n">
        <f aca="false">YEAR(A227)</f>
        <v>2026</v>
      </c>
      <c r="S227" s="23" t="n">
        <f aca="false">IF(R227=2026,1,0)</f>
        <v>1</v>
      </c>
      <c r="T227" s="23" t="n">
        <f aca="false">IF(OR(P227="Individual",P227="Committee",P227="Union/Association",P227="Aggregated Unitemized Receipts"),1,0)</f>
        <v>1</v>
      </c>
      <c r="U227" s="0" t="str">
        <f aca="false">UPPER(TRIM(E227))</f>
        <v>MA</v>
      </c>
      <c r="V227" s="23" t="n">
        <f aca="false">IF(U227="MA",1,0)</f>
        <v>1</v>
      </c>
      <c r="W227" s="23" t="n">
        <f aca="false">IF(OR(ISNUMBER(SEARCH("malden",G227)),ISNUMBER(SEARCH("malden",H227))),1,0)</f>
        <v>0</v>
      </c>
      <c r="X227" s="23" t="n">
        <f aca="false">IF(AND(TRIM(G227)="",TRIM(H227)=""),1,0)</f>
        <v>0</v>
      </c>
    </row>
    <row r="228" customFormat="false" ht="15" hidden="false" customHeight="false" outlineLevel="0" collapsed="false">
      <c r="A228" s="22" t="n">
        <v>46148</v>
      </c>
      <c r="B228" s="23" t="s">
        <v>2377</v>
      </c>
      <c r="C228" s="23" t="s">
        <v>2378</v>
      </c>
      <c r="D228" s="23" t="s">
        <v>2379</v>
      </c>
      <c r="E228" s="23" t="s">
        <v>99</v>
      </c>
      <c r="F228" s="23" t="s">
        <v>2380</v>
      </c>
      <c r="G228" s="23" t="s">
        <v>2381</v>
      </c>
      <c r="H228" s="23" t="s">
        <v>2382</v>
      </c>
      <c r="J228" s="24" t="n">
        <v>150</v>
      </c>
      <c r="K228" s="0" t="n">
        <v>17408</v>
      </c>
      <c r="L228" s="23" t="s">
        <v>1694</v>
      </c>
      <c r="M228" s="0" t="n">
        <v>3</v>
      </c>
      <c r="N228" s="23" t="s">
        <v>93</v>
      </c>
      <c r="O228" s="0" t="n">
        <v>201</v>
      </c>
      <c r="P228" s="23" t="s">
        <v>94</v>
      </c>
      <c r="Q228" s="23" t="s">
        <v>2373</v>
      </c>
      <c r="R228" s="23" t="n">
        <f aca="false">YEAR(A228)</f>
        <v>2026</v>
      </c>
      <c r="S228" s="23" t="n">
        <f aca="false">IF(R228=2026,1,0)</f>
        <v>1</v>
      </c>
      <c r="T228" s="23" t="n">
        <f aca="false">IF(OR(P228="Individual",P228="Committee",P228="Union/Association",P228="Aggregated Unitemized Receipts"),1,0)</f>
        <v>1</v>
      </c>
      <c r="U228" s="0" t="str">
        <f aca="false">UPPER(TRIM(E228))</f>
        <v>MA</v>
      </c>
      <c r="V228" s="23" t="n">
        <f aca="false">IF(U228="MA",1,0)</f>
        <v>1</v>
      </c>
      <c r="W228" s="23" t="n">
        <f aca="false">IF(OR(ISNUMBER(SEARCH("malden",G228)),ISNUMBER(SEARCH("malden",H228))),1,0)</f>
        <v>0</v>
      </c>
      <c r="X228" s="23" t="n">
        <f aca="false">IF(AND(TRIM(G228)="",TRIM(H228)=""),1,0)</f>
        <v>0</v>
      </c>
    </row>
    <row r="229" customFormat="false" ht="15" hidden="false" customHeight="false" outlineLevel="0" collapsed="false">
      <c r="A229" s="22" t="n">
        <v>46148</v>
      </c>
      <c r="B229" s="23" t="s">
        <v>1854</v>
      </c>
      <c r="C229" s="23" t="s">
        <v>1855</v>
      </c>
      <c r="D229" s="23" t="s">
        <v>1856</v>
      </c>
      <c r="E229" s="23" t="s">
        <v>304</v>
      </c>
      <c r="F229" s="23" t="s">
        <v>1857</v>
      </c>
      <c r="G229" s="23" t="s">
        <v>1858</v>
      </c>
      <c r="H229" s="23" t="s">
        <v>1859</v>
      </c>
      <c r="J229" s="24" t="n">
        <v>100</v>
      </c>
      <c r="K229" s="0" t="n">
        <v>17408</v>
      </c>
      <c r="L229" s="23" t="s">
        <v>1694</v>
      </c>
      <c r="M229" s="0" t="n">
        <v>3</v>
      </c>
      <c r="N229" s="23" t="s">
        <v>93</v>
      </c>
      <c r="O229" s="0" t="n">
        <v>201</v>
      </c>
      <c r="P229" s="23" t="s">
        <v>94</v>
      </c>
      <c r="Q229" s="23" t="s">
        <v>2373</v>
      </c>
      <c r="R229" s="23" t="n">
        <f aca="false">YEAR(A229)</f>
        <v>2026</v>
      </c>
      <c r="S229" s="23" t="n">
        <f aca="false">IF(R229=2026,1,0)</f>
        <v>1</v>
      </c>
      <c r="T229" s="23" t="n">
        <f aca="false">IF(OR(P229="Individual",P229="Committee",P229="Union/Association",P229="Aggregated Unitemized Receipts"),1,0)</f>
        <v>1</v>
      </c>
      <c r="U229" s="0" t="str">
        <f aca="false">UPPER(TRIM(E229))</f>
        <v>MD</v>
      </c>
      <c r="V229" s="23" t="n">
        <f aca="false">IF(U229="MA",1,0)</f>
        <v>0</v>
      </c>
      <c r="W229" s="23" t="n">
        <f aca="false">IF(OR(ISNUMBER(SEARCH("malden",G229)),ISNUMBER(SEARCH("malden",H229))),1,0)</f>
        <v>0</v>
      </c>
      <c r="X229" s="23" t="n">
        <f aca="false">IF(AND(TRIM(G229)="",TRIM(H229)=""),1,0)</f>
        <v>0</v>
      </c>
    </row>
    <row r="230" customFormat="false" ht="15" hidden="false" customHeight="false" outlineLevel="0" collapsed="false">
      <c r="A230" s="22" t="n">
        <v>46148</v>
      </c>
      <c r="B230" s="23" t="s">
        <v>2383</v>
      </c>
      <c r="C230" s="23" t="s">
        <v>2384</v>
      </c>
      <c r="D230" s="23" t="s">
        <v>319</v>
      </c>
      <c r="E230" s="23" t="s">
        <v>99</v>
      </c>
      <c r="F230" s="23" t="s">
        <v>320</v>
      </c>
      <c r="G230" s="23" t="s">
        <v>2385</v>
      </c>
      <c r="H230" s="23" t="s">
        <v>2386</v>
      </c>
      <c r="J230" s="24" t="n">
        <v>100</v>
      </c>
      <c r="K230" s="0" t="n">
        <v>17408</v>
      </c>
      <c r="L230" s="23" t="s">
        <v>1694</v>
      </c>
      <c r="M230" s="0" t="n">
        <v>3</v>
      </c>
      <c r="N230" s="23" t="s">
        <v>93</v>
      </c>
      <c r="O230" s="0" t="n">
        <v>201</v>
      </c>
      <c r="P230" s="23" t="s">
        <v>94</v>
      </c>
      <c r="Q230" s="23" t="s">
        <v>2373</v>
      </c>
      <c r="R230" s="23" t="n">
        <f aca="false">YEAR(A230)</f>
        <v>2026</v>
      </c>
      <c r="S230" s="23" t="n">
        <f aca="false">IF(R230=2026,1,0)</f>
        <v>1</v>
      </c>
      <c r="T230" s="23" t="n">
        <f aca="false">IF(OR(P230="Individual",P230="Committee",P230="Union/Association",P230="Aggregated Unitemized Receipts"),1,0)</f>
        <v>1</v>
      </c>
      <c r="U230" s="0" t="str">
        <f aca="false">UPPER(TRIM(E230))</f>
        <v>MA</v>
      </c>
      <c r="V230" s="23" t="n">
        <f aca="false">IF(U230="MA",1,0)</f>
        <v>1</v>
      </c>
      <c r="W230" s="23" t="n">
        <f aca="false">IF(OR(ISNUMBER(SEARCH("malden",G230)),ISNUMBER(SEARCH("malden",H230))),1,0)</f>
        <v>0</v>
      </c>
      <c r="X230" s="23" t="n">
        <f aca="false">IF(AND(TRIM(G230)="",TRIM(H230)=""),1,0)</f>
        <v>0</v>
      </c>
    </row>
    <row r="231" customFormat="false" ht="15" hidden="false" customHeight="false" outlineLevel="0" collapsed="false">
      <c r="A231" s="22" t="n">
        <v>46148</v>
      </c>
      <c r="B231" s="23" t="s">
        <v>2387</v>
      </c>
      <c r="C231" s="23" t="s">
        <v>2388</v>
      </c>
      <c r="D231" s="23" t="s">
        <v>2389</v>
      </c>
      <c r="E231" s="23" t="s">
        <v>99</v>
      </c>
      <c r="F231" s="23" t="s">
        <v>2390</v>
      </c>
      <c r="G231" s="23" t="s">
        <v>91</v>
      </c>
      <c r="H231" s="23" t="s">
        <v>91</v>
      </c>
      <c r="J231" s="24" t="n">
        <v>100</v>
      </c>
      <c r="K231" s="0" t="n">
        <v>17408</v>
      </c>
      <c r="L231" s="23" t="s">
        <v>1694</v>
      </c>
      <c r="M231" s="0" t="n">
        <v>3</v>
      </c>
      <c r="N231" s="23" t="s">
        <v>93</v>
      </c>
      <c r="O231" s="0" t="n">
        <v>201</v>
      </c>
      <c r="P231" s="23" t="s">
        <v>94</v>
      </c>
      <c r="Q231" s="23" t="s">
        <v>2373</v>
      </c>
      <c r="R231" s="23" t="n">
        <f aca="false">YEAR(A231)</f>
        <v>2026</v>
      </c>
      <c r="S231" s="23" t="n">
        <f aca="false">IF(R231=2026,1,0)</f>
        <v>1</v>
      </c>
      <c r="T231" s="23" t="n">
        <f aca="false">IF(OR(P231="Individual",P231="Committee",P231="Union/Association",P231="Aggregated Unitemized Receipts"),1,0)</f>
        <v>1</v>
      </c>
      <c r="U231" s="0" t="str">
        <f aca="false">UPPER(TRIM(E231))</f>
        <v>MA</v>
      </c>
      <c r="V231" s="23" t="n">
        <f aca="false">IF(U231="MA",1,0)</f>
        <v>1</v>
      </c>
      <c r="W231" s="23" t="n">
        <f aca="false">IF(OR(ISNUMBER(SEARCH("malden",G231)),ISNUMBER(SEARCH("malden",H231))),1,0)</f>
        <v>0</v>
      </c>
      <c r="X231" s="23" t="n">
        <f aca="false">IF(AND(TRIM(G231)="",TRIM(H231)=""),1,0)</f>
        <v>0</v>
      </c>
    </row>
    <row r="232" customFormat="false" ht="15" hidden="false" customHeight="false" outlineLevel="0" collapsed="false">
      <c r="A232" s="22" t="n">
        <v>46141</v>
      </c>
      <c r="B232" s="23" t="s">
        <v>2391</v>
      </c>
      <c r="C232" s="23" t="s">
        <v>2392</v>
      </c>
      <c r="D232" s="23" t="s">
        <v>319</v>
      </c>
      <c r="E232" s="23" t="s">
        <v>99</v>
      </c>
      <c r="F232" s="23" t="s">
        <v>320</v>
      </c>
      <c r="G232" s="23" t="s">
        <v>110</v>
      </c>
      <c r="H232" s="23" t="s">
        <v>2393</v>
      </c>
      <c r="J232" s="24" t="n">
        <v>500</v>
      </c>
      <c r="K232" s="0" t="n">
        <v>17408</v>
      </c>
      <c r="L232" s="23" t="s">
        <v>1694</v>
      </c>
      <c r="M232" s="0" t="n">
        <v>3</v>
      </c>
      <c r="N232" s="23" t="s">
        <v>93</v>
      </c>
      <c r="O232" s="0" t="n">
        <v>201</v>
      </c>
      <c r="P232" s="23" t="s">
        <v>94</v>
      </c>
      <c r="Q232" s="23" t="s">
        <v>2394</v>
      </c>
      <c r="R232" s="23" t="n">
        <f aca="false">YEAR(A232)</f>
        <v>2026</v>
      </c>
      <c r="S232" s="23" t="n">
        <f aca="false">IF(R232=2026,1,0)</f>
        <v>1</v>
      </c>
      <c r="T232" s="23" t="n">
        <f aca="false">IF(OR(P232="Individual",P232="Committee",P232="Union/Association",P232="Aggregated Unitemized Receipts"),1,0)</f>
        <v>1</v>
      </c>
      <c r="U232" s="0" t="str">
        <f aca="false">UPPER(TRIM(E232))</f>
        <v>MA</v>
      </c>
      <c r="V232" s="23" t="n">
        <f aca="false">IF(U232="MA",1,0)</f>
        <v>1</v>
      </c>
      <c r="W232" s="23" t="n">
        <f aca="false">IF(OR(ISNUMBER(SEARCH("malden",G232)),ISNUMBER(SEARCH("malden",H232))),1,0)</f>
        <v>0</v>
      </c>
      <c r="X232" s="23" t="n">
        <f aca="false">IF(AND(TRIM(G232)="",TRIM(H232)=""),1,0)</f>
        <v>0</v>
      </c>
    </row>
    <row r="233" customFormat="false" ht="15" hidden="false" customHeight="false" outlineLevel="0" collapsed="false">
      <c r="A233" s="22" t="n">
        <v>46141</v>
      </c>
      <c r="B233" s="23" t="s">
        <v>2395</v>
      </c>
      <c r="C233" s="23" t="s">
        <v>2396</v>
      </c>
      <c r="D233" s="23" t="s">
        <v>319</v>
      </c>
      <c r="E233" s="23" t="s">
        <v>99</v>
      </c>
      <c r="F233" s="23" t="s">
        <v>320</v>
      </c>
      <c r="G233" s="23" t="s">
        <v>91</v>
      </c>
      <c r="H233" s="23" t="s">
        <v>91</v>
      </c>
      <c r="J233" s="24" t="n">
        <v>100</v>
      </c>
      <c r="K233" s="0" t="n">
        <v>17408</v>
      </c>
      <c r="L233" s="23" t="s">
        <v>1694</v>
      </c>
      <c r="M233" s="0" t="n">
        <v>3</v>
      </c>
      <c r="N233" s="23" t="s">
        <v>93</v>
      </c>
      <c r="O233" s="0" t="n">
        <v>201</v>
      </c>
      <c r="P233" s="23" t="s">
        <v>94</v>
      </c>
      <c r="Q233" s="23" t="s">
        <v>2394</v>
      </c>
      <c r="R233" s="23" t="n">
        <f aca="false">YEAR(A233)</f>
        <v>2026</v>
      </c>
      <c r="S233" s="23" t="n">
        <f aca="false">IF(R233=2026,1,0)</f>
        <v>1</v>
      </c>
      <c r="T233" s="23" t="n">
        <f aca="false">IF(OR(P233="Individual",P233="Committee",P233="Union/Association",P233="Aggregated Unitemized Receipts"),1,0)</f>
        <v>1</v>
      </c>
      <c r="U233" s="0" t="str">
        <f aca="false">UPPER(TRIM(E233))</f>
        <v>MA</v>
      </c>
      <c r="V233" s="23" t="n">
        <f aca="false">IF(U233="MA",1,0)</f>
        <v>1</v>
      </c>
      <c r="W233" s="23" t="n">
        <f aca="false">IF(OR(ISNUMBER(SEARCH("malden",G233)),ISNUMBER(SEARCH("malden",H233))),1,0)</f>
        <v>0</v>
      </c>
      <c r="X233" s="23" t="n">
        <f aca="false">IF(AND(TRIM(G233)="",TRIM(H233)=""),1,0)</f>
        <v>0</v>
      </c>
    </row>
    <row r="234" customFormat="false" ht="15" hidden="false" customHeight="false" outlineLevel="0" collapsed="false">
      <c r="A234" s="22" t="n">
        <v>46141</v>
      </c>
      <c r="B234" s="23" t="s">
        <v>2397</v>
      </c>
      <c r="C234" s="23" t="s">
        <v>2398</v>
      </c>
      <c r="D234" s="23" t="s">
        <v>319</v>
      </c>
      <c r="E234" s="23" t="s">
        <v>99</v>
      </c>
      <c r="F234" s="23" t="s">
        <v>320</v>
      </c>
      <c r="G234" s="23" t="s">
        <v>2399</v>
      </c>
      <c r="H234" s="23" t="s">
        <v>2400</v>
      </c>
      <c r="J234" s="24" t="n">
        <v>100</v>
      </c>
      <c r="K234" s="0" t="n">
        <v>17408</v>
      </c>
      <c r="L234" s="23" t="s">
        <v>1694</v>
      </c>
      <c r="M234" s="0" t="n">
        <v>3</v>
      </c>
      <c r="N234" s="23" t="s">
        <v>93</v>
      </c>
      <c r="O234" s="0" t="n">
        <v>201</v>
      </c>
      <c r="P234" s="23" t="s">
        <v>94</v>
      </c>
      <c r="Q234" s="23" t="s">
        <v>2394</v>
      </c>
      <c r="R234" s="23" t="n">
        <f aca="false">YEAR(A234)</f>
        <v>2026</v>
      </c>
      <c r="S234" s="23" t="n">
        <f aca="false">IF(R234=2026,1,0)</f>
        <v>1</v>
      </c>
      <c r="T234" s="23" t="n">
        <f aca="false">IF(OR(P234="Individual",P234="Committee",P234="Union/Association",P234="Aggregated Unitemized Receipts"),1,0)</f>
        <v>1</v>
      </c>
      <c r="U234" s="0" t="str">
        <f aca="false">UPPER(TRIM(E234))</f>
        <v>MA</v>
      </c>
      <c r="V234" s="23" t="n">
        <f aca="false">IF(U234="MA",1,0)</f>
        <v>1</v>
      </c>
      <c r="W234" s="23" t="n">
        <f aca="false">IF(OR(ISNUMBER(SEARCH("malden",G234)),ISNUMBER(SEARCH("malden",H234))),1,0)</f>
        <v>0</v>
      </c>
      <c r="X234" s="23" t="n">
        <f aca="false">IF(AND(TRIM(G234)="",TRIM(H234)=""),1,0)</f>
        <v>0</v>
      </c>
    </row>
    <row r="235" customFormat="false" ht="15" hidden="false" customHeight="false" outlineLevel="0" collapsed="false">
      <c r="A235" s="22" t="n">
        <v>46141</v>
      </c>
      <c r="B235" s="23" t="s">
        <v>1960</v>
      </c>
      <c r="C235" s="23" t="s">
        <v>1961</v>
      </c>
      <c r="D235" s="23" t="s">
        <v>319</v>
      </c>
      <c r="E235" s="23" t="s">
        <v>99</v>
      </c>
      <c r="F235" s="23" t="s">
        <v>320</v>
      </c>
      <c r="G235" s="23" t="s">
        <v>1210</v>
      </c>
      <c r="H235" s="23" t="s">
        <v>1962</v>
      </c>
      <c r="J235" s="24" t="n">
        <v>25</v>
      </c>
      <c r="K235" s="0" t="n">
        <v>17408</v>
      </c>
      <c r="L235" s="23" t="s">
        <v>1694</v>
      </c>
      <c r="M235" s="0" t="n">
        <v>3</v>
      </c>
      <c r="N235" s="23" t="s">
        <v>93</v>
      </c>
      <c r="O235" s="0" t="n">
        <v>201</v>
      </c>
      <c r="P235" s="23" t="s">
        <v>94</v>
      </c>
      <c r="Q235" s="23" t="s">
        <v>2394</v>
      </c>
      <c r="R235" s="23" t="n">
        <f aca="false">YEAR(A235)</f>
        <v>2026</v>
      </c>
      <c r="S235" s="23" t="n">
        <f aca="false">IF(R235=2026,1,0)</f>
        <v>1</v>
      </c>
      <c r="T235" s="23" t="n">
        <f aca="false">IF(OR(P235="Individual",P235="Committee",P235="Union/Association",P235="Aggregated Unitemized Receipts"),1,0)</f>
        <v>1</v>
      </c>
      <c r="U235" s="0" t="str">
        <f aca="false">UPPER(TRIM(E235))</f>
        <v>MA</v>
      </c>
      <c r="V235" s="23" t="n">
        <f aca="false">IF(U235="MA",1,0)</f>
        <v>1</v>
      </c>
      <c r="W235" s="23" t="n">
        <f aca="false">IF(OR(ISNUMBER(SEARCH("malden",G235)),ISNUMBER(SEARCH("malden",H235))),1,0)</f>
        <v>0</v>
      </c>
      <c r="X235" s="23" t="n">
        <f aca="false">IF(AND(TRIM(G235)="",TRIM(H235)=""),1,0)</f>
        <v>0</v>
      </c>
    </row>
    <row r="236" customFormat="false" ht="15" hidden="false" customHeight="false" outlineLevel="0" collapsed="false">
      <c r="A236" s="22" t="n">
        <v>46141</v>
      </c>
      <c r="B236" s="23" t="s">
        <v>2401</v>
      </c>
      <c r="C236" s="23" t="s">
        <v>2402</v>
      </c>
      <c r="D236" s="23" t="s">
        <v>2403</v>
      </c>
      <c r="E236" s="23" t="s">
        <v>242</v>
      </c>
      <c r="F236" s="23" t="s">
        <v>2404</v>
      </c>
      <c r="G236" s="23" t="s">
        <v>2405</v>
      </c>
      <c r="H236" s="23" t="s">
        <v>2406</v>
      </c>
      <c r="J236" s="24" t="n">
        <v>50</v>
      </c>
      <c r="K236" s="0" t="n">
        <v>17408</v>
      </c>
      <c r="L236" s="23" t="s">
        <v>1694</v>
      </c>
      <c r="M236" s="0" t="n">
        <v>3</v>
      </c>
      <c r="N236" s="23" t="s">
        <v>93</v>
      </c>
      <c r="O236" s="0" t="n">
        <v>201</v>
      </c>
      <c r="P236" s="23" t="s">
        <v>94</v>
      </c>
      <c r="Q236" s="23" t="s">
        <v>2394</v>
      </c>
      <c r="R236" s="23" t="n">
        <f aca="false">YEAR(A236)</f>
        <v>2026</v>
      </c>
      <c r="S236" s="23" t="n">
        <f aca="false">IF(R236=2026,1,0)</f>
        <v>1</v>
      </c>
      <c r="T236" s="23" t="n">
        <f aca="false">IF(OR(P236="Individual",P236="Committee",P236="Union/Association",P236="Aggregated Unitemized Receipts"),1,0)</f>
        <v>1</v>
      </c>
      <c r="U236" s="0" t="str">
        <f aca="false">UPPER(TRIM(E236))</f>
        <v>NC</v>
      </c>
      <c r="V236" s="23" t="n">
        <f aca="false">IF(U236="MA",1,0)</f>
        <v>0</v>
      </c>
      <c r="W236" s="23" t="n">
        <f aca="false">IF(OR(ISNUMBER(SEARCH("malden",G236)),ISNUMBER(SEARCH("malden",H236))),1,0)</f>
        <v>0</v>
      </c>
      <c r="X236" s="23" t="n">
        <f aca="false">IF(AND(TRIM(G236)="",TRIM(H236)=""),1,0)</f>
        <v>0</v>
      </c>
    </row>
    <row r="237" customFormat="false" ht="15" hidden="false" customHeight="false" outlineLevel="0" collapsed="false">
      <c r="A237" s="22" t="n">
        <v>46141</v>
      </c>
      <c r="B237" s="23" t="s">
        <v>2407</v>
      </c>
      <c r="C237" s="23" t="s">
        <v>2408</v>
      </c>
      <c r="D237" s="23" t="s">
        <v>1990</v>
      </c>
      <c r="E237" s="23" t="s">
        <v>99</v>
      </c>
      <c r="F237" s="23" t="s">
        <v>1991</v>
      </c>
      <c r="G237" s="23" t="s">
        <v>1722</v>
      </c>
      <c r="H237" s="23" t="s">
        <v>2409</v>
      </c>
      <c r="J237" s="24" t="n">
        <v>250</v>
      </c>
      <c r="K237" s="0" t="n">
        <v>17408</v>
      </c>
      <c r="L237" s="23" t="s">
        <v>1694</v>
      </c>
      <c r="M237" s="0" t="n">
        <v>3</v>
      </c>
      <c r="N237" s="23" t="s">
        <v>93</v>
      </c>
      <c r="O237" s="0" t="n">
        <v>201</v>
      </c>
      <c r="P237" s="23" t="s">
        <v>94</v>
      </c>
      <c r="Q237" s="23" t="s">
        <v>2394</v>
      </c>
      <c r="R237" s="23" t="n">
        <f aca="false">YEAR(A237)</f>
        <v>2026</v>
      </c>
      <c r="S237" s="23" t="n">
        <f aca="false">IF(R237=2026,1,0)</f>
        <v>1</v>
      </c>
      <c r="T237" s="23" t="n">
        <f aca="false">IF(OR(P237="Individual",P237="Committee",P237="Union/Association",P237="Aggregated Unitemized Receipts"),1,0)</f>
        <v>1</v>
      </c>
      <c r="U237" s="0" t="str">
        <f aca="false">UPPER(TRIM(E237))</f>
        <v>MA</v>
      </c>
      <c r="V237" s="23" t="n">
        <f aca="false">IF(U237="MA",1,0)</f>
        <v>1</v>
      </c>
      <c r="W237" s="23" t="n">
        <f aca="false">IF(OR(ISNUMBER(SEARCH("malden",G237)),ISNUMBER(SEARCH("malden",H237))),1,0)</f>
        <v>0</v>
      </c>
      <c r="X237" s="23" t="n">
        <f aca="false">IF(AND(TRIM(G237)="",TRIM(H237)=""),1,0)</f>
        <v>0</v>
      </c>
    </row>
    <row r="238" customFormat="false" ht="15" hidden="false" customHeight="false" outlineLevel="0" collapsed="false">
      <c r="A238" s="22" t="n">
        <v>46141</v>
      </c>
      <c r="B238" s="23" t="s">
        <v>2410</v>
      </c>
      <c r="C238" s="23" t="s">
        <v>2411</v>
      </c>
      <c r="D238" s="23" t="s">
        <v>319</v>
      </c>
      <c r="E238" s="23" t="s">
        <v>99</v>
      </c>
      <c r="F238" s="23" t="s">
        <v>320</v>
      </c>
      <c r="G238" s="23" t="s">
        <v>298</v>
      </c>
      <c r="H238" s="23" t="s">
        <v>2412</v>
      </c>
      <c r="J238" s="24" t="n">
        <v>30</v>
      </c>
      <c r="K238" s="0" t="n">
        <v>17408</v>
      </c>
      <c r="L238" s="23" t="s">
        <v>1694</v>
      </c>
      <c r="M238" s="0" t="n">
        <v>3</v>
      </c>
      <c r="N238" s="23" t="s">
        <v>93</v>
      </c>
      <c r="O238" s="0" t="n">
        <v>201</v>
      </c>
      <c r="P238" s="23" t="s">
        <v>94</v>
      </c>
      <c r="Q238" s="23" t="s">
        <v>2394</v>
      </c>
      <c r="R238" s="23" t="n">
        <f aca="false">YEAR(A238)</f>
        <v>2026</v>
      </c>
      <c r="S238" s="23" t="n">
        <f aca="false">IF(R238=2026,1,0)</f>
        <v>1</v>
      </c>
      <c r="T238" s="23" t="n">
        <f aca="false">IF(OR(P238="Individual",P238="Committee",P238="Union/Association",P238="Aggregated Unitemized Receipts"),1,0)</f>
        <v>1</v>
      </c>
      <c r="U238" s="0" t="str">
        <f aca="false">UPPER(TRIM(E238))</f>
        <v>MA</v>
      </c>
      <c r="V238" s="23" t="n">
        <f aca="false">IF(U238="MA",1,0)</f>
        <v>1</v>
      </c>
      <c r="W238" s="23" t="n">
        <f aca="false">IF(OR(ISNUMBER(SEARCH("malden",G238)),ISNUMBER(SEARCH("malden",H238))),1,0)</f>
        <v>0</v>
      </c>
      <c r="X238" s="23" t="n">
        <f aca="false">IF(AND(TRIM(G238)="",TRIM(H238)=""),1,0)</f>
        <v>0</v>
      </c>
    </row>
    <row r="239" customFormat="false" ht="15" hidden="false" customHeight="false" outlineLevel="0" collapsed="false">
      <c r="A239" s="22" t="n">
        <v>46141</v>
      </c>
      <c r="B239" s="23" t="s">
        <v>2413</v>
      </c>
      <c r="C239" s="23" t="s">
        <v>2414</v>
      </c>
      <c r="D239" s="23" t="s">
        <v>319</v>
      </c>
      <c r="E239" s="23" t="s">
        <v>99</v>
      </c>
      <c r="F239" s="23" t="s">
        <v>320</v>
      </c>
      <c r="G239" s="23" t="s">
        <v>2415</v>
      </c>
      <c r="H239" s="23" t="s">
        <v>2416</v>
      </c>
      <c r="J239" s="24" t="n">
        <v>50</v>
      </c>
      <c r="K239" s="0" t="n">
        <v>17408</v>
      </c>
      <c r="L239" s="23" t="s">
        <v>1694</v>
      </c>
      <c r="M239" s="0" t="n">
        <v>3</v>
      </c>
      <c r="N239" s="23" t="s">
        <v>93</v>
      </c>
      <c r="O239" s="0" t="n">
        <v>201</v>
      </c>
      <c r="P239" s="23" t="s">
        <v>94</v>
      </c>
      <c r="Q239" s="23" t="s">
        <v>2394</v>
      </c>
      <c r="R239" s="23" t="n">
        <f aca="false">YEAR(A239)</f>
        <v>2026</v>
      </c>
      <c r="S239" s="23" t="n">
        <f aca="false">IF(R239=2026,1,0)</f>
        <v>1</v>
      </c>
      <c r="T239" s="23" t="n">
        <f aca="false">IF(OR(P239="Individual",P239="Committee",P239="Union/Association",P239="Aggregated Unitemized Receipts"),1,0)</f>
        <v>1</v>
      </c>
      <c r="U239" s="0" t="str">
        <f aca="false">UPPER(TRIM(E239))</f>
        <v>MA</v>
      </c>
      <c r="V239" s="23" t="n">
        <f aca="false">IF(U239="MA",1,0)</f>
        <v>1</v>
      </c>
      <c r="W239" s="23" t="n">
        <f aca="false">IF(OR(ISNUMBER(SEARCH("malden",G239)),ISNUMBER(SEARCH("malden",H239))),1,0)</f>
        <v>0</v>
      </c>
      <c r="X239" s="23" t="n">
        <f aca="false">IF(AND(TRIM(G239)="",TRIM(H239)=""),1,0)</f>
        <v>0</v>
      </c>
    </row>
    <row r="240" customFormat="false" ht="15" hidden="false" customHeight="false" outlineLevel="0" collapsed="false">
      <c r="A240" s="22" t="n">
        <v>46135</v>
      </c>
      <c r="B240" s="23" t="s">
        <v>1668</v>
      </c>
      <c r="C240" s="23" t="s">
        <v>1669</v>
      </c>
      <c r="D240" s="23" t="s">
        <v>98</v>
      </c>
      <c r="E240" s="23" t="s">
        <v>99</v>
      </c>
      <c r="F240" s="23" t="s">
        <v>100</v>
      </c>
      <c r="J240" s="24" t="n">
        <v>25</v>
      </c>
      <c r="K240" s="0" t="n">
        <v>17408</v>
      </c>
      <c r="L240" s="23" t="s">
        <v>1694</v>
      </c>
      <c r="M240" s="0" t="n">
        <v>1</v>
      </c>
      <c r="N240" s="23" t="s">
        <v>182</v>
      </c>
      <c r="O240" s="0" t="n">
        <v>201</v>
      </c>
      <c r="P240" s="23" t="s">
        <v>94</v>
      </c>
      <c r="Q240" s="23" t="s">
        <v>2417</v>
      </c>
      <c r="R240" s="23" t="n">
        <f aca="false">YEAR(A240)</f>
        <v>2026</v>
      </c>
      <c r="S240" s="23" t="n">
        <f aca="false">IF(R240=2026,1,0)</f>
        <v>1</v>
      </c>
      <c r="T240" s="23" t="n">
        <f aca="false">IF(OR(P240="Individual",P240="Committee",P240="Union/Association",P240="Aggregated Unitemized Receipts"),1,0)</f>
        <v>1</v>
      </c>
      <c r="U240" s="0" t="str">
        <f aca="false">UPPER(TRIM(E240))</f>
        <v>MA</v>
      </c>
      <c r="V240" s="23" t="n">
        <f aca="false">IF(U240="MA",1,0)</f>
        <v>1</v>
      </c>
      <c r="W240" s="23" t="n">
        <f aca="false">IF(OR(ISNUMBER(SEARCH("malden",G240)),ISNUMBER(SEARCH("malden",H240))),1,0)</f>
        <v>0</v>
      </c>
      <c r="X240" s="23" t="n">
        <f aca="false">IF(AND(TRIM(G240)="",TRIM(H240)=""),1,0)</f>
        <v>1</v>
      </c>
    </row>
    <row r="241" customFormat="false" ht="15" hidden="false" customHeight="false" outlineLevel="0" collapsed="false">
      <c r="A241" s="22" t="n">
        <v>46135</v>
      </c>
      <c r="B241" s="23" t="s">
        <v>2418</v>
      </c>
      <c r="C241" s="23" t="s">
        <v>2419</v>
      </c>
      <c r="D241" s="23" t="s">
        <v>319</v>
      </c>
      <c r="E241" s="23" t="s">
        <v>99</v>
      </c>
      <c r="F241" s="23" t="s">
        <v>320</v>
      </c>
      <c r="G241" s="23" t="s">
        <v>2095</v>
      </c>
      <c r="H241" s="23" t="s">
        <v>2095</v>
      </c>
      <c r="J241" s="24" t="n">
        <v>100</v>
      </c>
      <c r="K241" s="0" t="n">
        <v>17408</v>
      </c>
      <c r="L241" s="23" t="s">
        <v>1694</v>
      </c>
      <c r="M241" s="0" t="n">
        <v>1</v>
      </c>
      <c r="N241" s="23" t="s">
        <v>182</v>
      </c>
      <c r="O241" s="0" t="n">
        <v>201</v>
      </c>
      <c r="P241" s="23" t="s">
        <v>94</v>
      </c>
      <c r="Q241" s="23" t="s">
        <v>2417</v>
      </c>
      <c r="R241" s="23" t="n">
        <f aca="false">YEAR(A241)</f>
        <v>2026</v>
      </c>
      <c r="S241" s="23" t="n">
        <f aca="false">IF(R241=2026,1,0)</f>
        <v>1</v>
      </c>
      <c r="T241" s="23" t="n">
        <f aca="false">IF(OR(P241="Individual",P241="Committee",P241="Union/Association",P241="Aggregated Unitemized Receipts"),1,0)</f>
        <v>1</v>
      </c>
      <c r="U241" s="0" t="str">
        <f aca="false">UPPER(TRIM(E241))</f>
        <v>MA</v>
      </c>
      <c r="V241" s="23" t="n">
        <f aca="false">IF(U241="MA",1,0)</f>
        <v>1</v>
      </c>
      <c r="W241" s="23" t="n">
        <f aca="false">IF(OR(ISNUMBER(SEARCH("malden",G241)),ISNUMBER(SEARCH("malden",H241))),1,0)</f>
        <v>0</v>
      </c>
      <c r="X241" s="23" t="n">
        <f aca="false">IF(AND(TRIM(G241)="",TRIM(H241)=""),1,0)</f>
        <v>0</v>
      </c>
    </row>
    <row r="242" customFormat="false" ht="15" hidden="false" customHeight="false" outlineLevel="0" collapsed="false">
      <c r="A242" s="22" t="n">
        <v>46135</v>
      </c>
      <c r="B242" s="23" t="s">
        <v>2420</v>
      </c>
      <c r="C242" s="23" t="s">
        <v>2421</v>
      </c>
      <c r="D242" s="23" t="s">
        <v>450</v>
      </c>
      <c r="E242" s="23" t="s">
        <v>99</v>
      </c>
      <c r="F242" s="23" t="s">
        <v>2422</v>
      </c>
      <c r="J242" s="24" t="n">
        <v>500</v>
      </c>
      <c r="K242" s="0" t="n">
        <v>17408</v>
      </c>
      <c r="L242" s="23" t="s">
        <v>1694</v>
      </c>
      <c r="M242" s="0" t="n">
        <v>1</v>
      </c>
      <c r="N242" s="23" t="s">
        <v>182</v>
      </c>
      <c r="O242" s="0" t="n">
        <v>202</v>
      </c>
      <c r="P242" s="23" t="s">
        <v>206</v>
      </c>
      <c r="Q242" s="23" t="s">
        <v>2417</v>
      </c>
      <c r="R242" s="23" t="n">
        <f aca="false">YEAR(A242)</f>
        <v>2026</v>
      </c>
      <c r="S242" s="23" t="n">
        <f aca="false">IF(R242=2026,1,0)</f>
        <v>1</v>
      </c>
      <c r="T242" s="23" t="n">
        <f aca="false">IF(OR(P242="Individual",P242="Committee",P242="Union/Association",P242="Aggregated Unitemized Receipts"),1,0)</f>
        <v>1</v>
      </c>
      <c r="U242" s="0" t="str">
        <f aca="false">UPPER(TRIM(E242))</f>
        <v>MA</v>
      </c>
      <c r="V242" s="23" t="n">
        <f aca="false">IF(U242="MA",1,0)</f>
        <v>1</v>
      </c>
      <c r="W242" s="23" t="n">
        <f aca="false">IF(OR(ISNUMBER(SEARCH("malden",G242)),ISNUMBER(SEARCH("malden",H242))),1,0)</f>
        <v>0</v>
      </c>
      <c r="X242" s="23" t="n">
        <f aca="false">IF(AND(TRIM(G242)="",TRIM(H242)=""),1,0)</f>
        <v>1</v>
      </c>
    </row>
    <row r="243" customFormat="false" ht="15" hidden="false" customHeight="false" outlineLevel="0" collapsed="false">
      <c r="A243" s="22" t="n">
        <v>46135</v>
      </c>
      <c r="B243" s="23" t="s">
        <v>1877</v>
      </c>
      <c r="C243" s="23" t="s">
        <v>1878</v>
      </c>
      <c r="D243" s="23" t="s">
        <v>319</v>
      </c>
      <c r="E243" s="23" t="s">
        <v>99</v>
      </c>
      <c r="F243" s="23" t="s">
        <v>320</v>
      </c>
      <c r="G243" s="23" t="s">
        <v>1879</v>
      </c>
      <c r="H243" s="23" t="s">
        <v>1880</v>
      </c>
      <c r="J243" s="24" t="n">
        <v>100</v>
      </c>
      <c r="K243" s="0" t="n">
        <v>17408</v>
      </c>
      <c r="L243" s="23" t="s">
        <v>1694</v>
      </c>
      <c r="M243" s="0" t="n">
        <v>1</v>
      </c>
      <c r="N243" s="23" t="s">
        <v>182</v>
      </c>
      <c r="O243" s="0" t="n">
        <v>201</v>
      </c>
      <c r="P243" s="23" t="s">
        <v>94</v>
      </c>
      <c r="Q243" s="23" t="s">
        <v>2417</v>
      </c>
      <c r="R243" s="23" t="n">
        <f aca="false">YEAR(A243)</f>
        <v>2026</v>
      </c>
      <c r="S243" s="23" t="n">
        <f aca="false">IF(R243=2026,1,0)</f>
        <v>1</v>
      </c>
      <c r="T243" s="23" t="n">
        <f aca="false">IF(OR(P243="Individual",P243="Committee",P243="Union/Association",P243="Aggregated Unitemized Receipts"),1,0)</f>
        <v>1</v>
      </c>
      <c r="U243" s="0" t="str">
        <f aca="false">UPPER(TRIM(E243))</f>
        <v>MA</v>
      </c>
      <c r="V243" s="23" t="n">
        <f aca="false">IF(U243="MA",1,0)</f>
        <v>1</v>
      </c>
      <c r="W243" s="23" t="n">
        <f aca="false">IF(OR(ISNUMBER(SEARCH("malden",G243)),ISNUMBER(SEARCH("malden",H243))),1,0)</f>
        <v>0</v>
      </c>
      <c r="X243" s="23" t="n">
        <f aca="false">IF(AND(TRIM(G243)="",TRIM(H243)=""),1,0)</f>
        <v>0</v>
      </c>
    </row>
    <row r="244" customFormat="false" ht="15" hidden="false" customHeight="false" outlineLevel="0" collapsed="false">
      <c r="A244" s="22" t="n">
        <v>46135</v>
      </c>
      <c r="B244" s="23" t="s">
        <v>2423</v>
      </c>
      <c r="C244" s="23" t="s">
        <v>2424</v>
      </c>
      <c r="D244" s="23" t="s">
        <v>319</v>
      </c>
      <c r="E244" s="23" t="s">
        <v>99</v>
      </c>
      <c r="F244" s="23" t="s">
        <v>320</v>
      </c>
      <c r="G244" s="23" t="s">
        <v>91</v>
      </c>
      <c r="H244" s="23" t="s">
        <v>91</v>
      </c>
      <c r="J244" s="24" t="n">
        <v>250</v>
      </c>
      <c r="K244" s="0" t="n">
        <v>17408</v>
      </c>
      <c r="L244" s="23" t="s">
        <v>1694</v>
      </c>
      <c r="M244" s="0" t="n">
        <v>1</v>
      </c>
      <c r="N244" s="23" t="s">
        <v>182</v>
      </c>
      <c r="O244" s="0" t="n">
        <v>201</v>
      </c>
      <c r="P244" s="23" t="s">
        <v>94</v>
      </c>
      <c r="Q244" s="23" t="s">
        <v>2417</v>
      </c>
      <c r="R244" s="23" t="n">
        <f aca="false">YEAR(A244)</f>
        <v>2026</v>
      </c>
      <c r="S244" s="23" t="n">
        <f aca="false">IF(R244=2026,1,0)</f>
        <v>1</v>
      </c>
      <c r="T244" s="23" t="n">
        <f aca="false">IF(OR(P244="Individual",P244="Committee",P244="Union/Association",P244="Aggregated Unitemized Receipts"),1,0)</f>
        <v>1</v>
      </c>
      <c r="U244" s="0" t="str">
        <f aca="false">UPPER(TRIM(E244))</f>
        <v>MA</v>
      </c>
      <c r="V244" s="23" t="n">
        <f aca="false">IF(U244="MA",1,0)</f>
        <v>1</v>
      </c>
      <c r="W244" s="23" t="n">
        <f aca="false">IF(OR(ISNUMBER(SEARCH("malden",G244)),ISNUMBER(SEARCH("malden",H244))),1,0)</f>
        <v>0</v>
      </c>
      <c r="X244" s="23" t="n">
        <f aca="false">IF(AND(TRIM(G244)="",TRIM(H244)=""),1,0)</f>
        <v>0</v>
      </c>
    </row>
    <row r="245" customFormat="false" ht="15" hidden="false" customHeight="false" outlineLevel="0" collapsed="false">
      <c r="A245" s="22" t="n">
        <v>46135</v>
      </c>
      <c r="B245" s="23" t="s">
        <v>2425</v>
      </c>
      <c r="C245" s="23" t="s">
        <v>2426</v>
      </c>
      <c r="D245" s="23" t="s">
        <v>319</v>
      </c>
      <c r="E245" s="23" t="s">
        <v>99</v>
      </c>
      <c r="F245" s="23" t="s">
        <v>320</v>
      </c>
      <c r="G245" s="23" t="s">
        <v>2095</v>
      </c>
      <c r="H245" s="23" t="s">
        <v>91</v>
      </c>
      <c r="J245" s="24" t="n">
        <v>100</v>
      </c>
      <c r="K245" s="0" t="n">
        <v>17408</v>
      </c>
      <c r="L245" s="23" t="s">
        <v>1694</v>
      </c>
      <c r="M245" s="0" t="n">
        <v>1</v>
      </c>
      <c r="N245" s="23" t="s">
        <v>182</v>
      </c>
      <c r="O245" s="0" t="n">
        <v>201</v>
      </c>
      <c r="P245" s="23" t="s">
        <v>94</v>
      </c>
      <c r="Q245" s="23" t="s">
        <v>2417</v>
      </c>
      <c r="R245" s="23" t="n">
        <f aca="false">YEAR(A245)</f>
        <v>2026</v>
      </c>
      <c r="S245" s="23" t="n">
        <f aca="false">IF(R245=2026,1,0)</f>
        <v>1</v>
      </c>
      <c r="T245" s="23" t="n">
        <f aca="false">IF(OR(P245="Individual",P245="Committee",P245="Union/Association",P245="Aggregated Unitemized Receipts"),1,0)</f>
        <v>1</v>
      </c>
      <c r="U245" s="0" t="str">
        <f aca="false">UPPER(TRIM(E245))</f>
        <v>MA</v>
      </c>
      <c r="V245" s="23" t="n">
        <f aca="false">IF(U245="MA",1,0)</f>
        <v>1</v>
      </c>
      <c r="W245" s="23" t="n">
        <f aca="false">IF(OR(ISNUMBER(SEARCH("malden",G245)),ISNUMBER(SEARCH("malden",H245))),1,0)</f>
        <v>0</v>
      </c>
      <c r="X245" s="23" t="n">
        <f aca="false">IF(AND(TRIM(G245)="",TRIM(H245)=""),1,0)</f>
        <v>0</v>
      </c>
    </row>
    <row r="246" customFormat="false" ht="15" hidden="false" customHeight="false" outlineLevel="0" collapsed="false">
      <c r="A246" s="22" t="n">
        <v>46135</v>
      </c>
      <c r="B246" s="23" t="s">
        <v>2427</v>
      </c>
      <c r="C246" s="23" t="s">
        <v>2428</v>
      </c>
      <c r="D246" s="23" t="s">
        <v>2209</v>
      </c>
      <c r="E246" s="23" t="s">
        <v>99</v>
      </c>
      <c r="F246" s="23" t="s">
        <v>518</v>
      </c>
      <c r="G246" s="23" t="s">
        <v>2429</v>
      </c>
      <c r="H246" s="23" t="s">
        <v>2430</v>
      </c>
      <c r="J246" s="24" t="n">
        <v>200</v>
      </c>
      <c r="K246" s="0" t="n">
        <v>17408</v>
      </c>
      <c r="L246" s="23" t="s">
        <v>1694</v>
      </c>
      <c r="M246" s="0" t="n">
        <v>1</v>
      </c>
      <c r="N246" s="23" t="s">
        <v>182</v>
      </c>
      <c r="O246" s="0" t="n">
        <v>201</v>
      </c>
      <c r="P246" s="23" t="s">
        <v>94</v>
      </c>
      <c r="Q246" s="23" t="s">
        <v>2417</v>
      </c>
      <c r="R246" s="23" t="n">
        <f aca="false">YEAR(A246)</f>
        <v>2026</v>
      </c>
      <c r="S246" s="23" t="n">
        <f aca="false">IF(R246=2026,1,0)</f>
        <v>1</v>
      </c>
      <c r="T246" s="23" t="n">
        <f aca="false">IF(OR(P246="Individual",P246="Committee",P246="Union/Association",P246="Aggregated Unitemized Receipts"),1,0)</f>
        <v>1</v>
      </c>
      <c r="U246" s="0" t="str">
        <f aca="false">UPPER(TRIM(E246))</f>
        <v>MA</v>
      </c>
      <c r="V246" s="23" t="n">
        <f aca="false">IF(U246="MA",1,0)</f>
        <v>1</v>
      </c>
      <c r="W246" s="23" t="n">
        <f aca="false">IF(OR(ISNUMBER(SEARCH("malden",G246)),ISNUMBER(SEARCH("malden",H246))),1,0)</f>
        <v>0</v>
      </c>
      <c r="X246" s="23" t="n">
        <f aca="false">IF(AND(TRIM(G246)="",TRIM(H246)=""),1,0)</f>
        <v>0</v>
      </c>
    </row>
    <row r="247" customFormat="false" ht="15" hidden="false" customHeight="false" outlineLevel="0" collapsed="false">
      <c r="A247" s="22" t="n">
        <v>46135</v>
      </c>
      <c r="B247" s="23" t="s">
        <v>1750</v>
      </c>
      <c r="C247" s="23" t="s">
        <v>2431</v>
      </c>
      <c r="D247" s="23" t="s">
        <v>1752</v>
      </c>
      <c r="E247" s="23" t="s">
        <v>99</v>
      </c>
      <c r="F247" s="23" t="s">
        <v>320</v>
      </c>
      <c r="G247" s="23" t="s">
        <v>2095</v>
      </c>
      <c r="H247" s="23" t="s">
        <v>91</v>
      </c>
      <c r="J247" s="24" t="n">
        <v>60</v>
      </c>
      <c r="K247" s="0" t="n">
        <v>17408</v>
      </c>
      <c r="L247" s="23" t="s">
        <v>1694</v>
      </c>
      <c r="M247" s="0" t="n">
        <v>1</v>
      </c>
      <c r="N247" s="23" t="s">
        <v>182</v>
      </c>
      <c r="O247" s="0" t="n">
        <v>201</v>
      </c>
      <c r="P247" s="23" t="s">
        <v>94</v>
      </c>
      <c r="Q247" s="23" t="s">
        <v>2417</v>
      </c>
      <c r="R247" s="23" t="n">
        <f aca="false">YEAR(A247)</f>
        <v>2026</v>
      </c>
      <c r="S247" s="23" t="n">
        <f aca="false">IF(R247=2026,1,0)</f>
        <v>1</v>
      </c>
      <c r="T247" s="23" t="n">
        <f aca="false">IF(OR(P247="Individual",P247="Committee",P247="Union/Association",P247="Aggregated Unitemized Receipts"),1,0)</f>
        <v>1</v>
      </c>
      <c r="U247" s="0" t="str">
        <f aca="false">UPPER(TRIM(E247))</f>
        <v>MA</v>
      </c>
      <c r="V247" s="23" t="n">
        <f aca="false">IF(U247="MA",1,0)</f>
        <v>1</v>
      </c>
      <c r="W247" s="23" t="n">
        <f aca="false">IF(OR(ISNUMBER(SEARCH("malden",G247)),ISNUMBER(SEARCH("malden",H247))),1,0)</f>
        <v>0</v>
      </c>
      <c r="X247" s="23" t="n">
        <f aca="false">IF(AND(TRIM(G247)="",TRIM(H247)=""),1,0)</f>
        <v>0</v>
      </c>
    </row>
    <row r="248" customFormat="false" ht="15" hidden="false" customHeight="false" outlineLevel="0" collapsed="false">
      <c r="A248" s="22" t="n">
        <v>46135</v>
      </c>
      <c r="B248" s="23" t="s">
        <v>2432</v>
      </c>
      <c r="C248" s="23" t="s">
        <v>2433</v>
      </c>
      <c r="D248" s="23" t="s">
        <v>319</v>
      </c>
      <c r="E248" s="23" t="s">
        <v>99</v>
      </c>
      <c r="F248" s="23" t="s">
        <v>320</v>
      </c>
      <c r="J248" s="24" t="n">
        <v>20</v>
      </c>
      <c r="K248" s="0" t="n">
        <v>17408</v>
      </c>
      <c r="L248" s="23" t="s">
        <v>1694</v>
      </c>
      <c r="M248" s="0" t="n">
        <v>6</v>
      </c>
      <c r="N248" s="23" t="s">
        <v>265</v>
      </c>
      <c r="O248" s="0" t="n">
        <v>201</v>
      </c>
      <c r="P248" s="23" t="s">
        <v>94</v>
      </c>
      <c r="Q248" s="23" t="s">
        <v>2417</v>
      </c>
      <c r="R248" s="23" t="n">
        <f aca="false">YEAR(A248)</f>
        <v>2026</v>
      </c>
      <c r="S248" s="23" t="n">
        <f aca="false">IF(R248=2026,1,0)</f>
        <v>1</v>
      </c>
      <c r="T248" s="23" t="n">
        <f aca="false">IF(OR(P248="Individual",P248="Committee",P248="Union/Association",P248="Aggregated Unitemized Receipts"),1,0)</f>
        <v>1</v>
      </c>
      <c r="U248" s="0" t="str">
        <f aca="false">UPPER(TRIM(E248))</f>
        <v>MA</v>
      </c>
      <c r="V248" s="23" t="n">
        <f aca="false">IF(U248="MA",1,0)</f>
        <v>1</v>
      </c>
      <c r="W248" s="23" t="n">
        <f aca="false">IF(OR(ISNUMBER(SEARCH("malden",G248)),ISNUMBER(SEARCH("malden",H248))),1,0)</f>
        <v>0</v>
      </c>
      <c r="X248" s="23" t="n">
        <f aca="false">IF(AND(TRIM(G248)="",TRIM(H248)=""),1,0)</f>
        <v>1</v>
      </c>
    </row>
    <row r="249" customFormat="false" ht="15" hidden="false" customHeight="false" outlineLevel="0" collapsed="false">
      <c r="A249" s="22" t="n">
        <v>46135</v>
      </c>
      <c r="B249" s="23" t="s">
        <v>2434</v>
      </c>
      <c r="C249" s="23" t="s">
        <v>2435</v>
      </c>
      <c r="D249" s="23" t="s">
        <v>319</v>
      </c>
      <c r="E249" s="23" t="s">
        <v>99</v>
      </c>
      <c r="F249" s="23" t="s">
        <v>320</v>
      </c>
      <c r="J249" s="24" t="n">
        <v>20</v>
      </c>
      <c r="K249" s="0" t="n">
        <v>17408</v>
      </c>
      <c r="L249" s="23" t="s">
        <v>1694</v>
      </c>
      <c r="M249" s="0" t="n">
        <v>6</v>
      </c>
      <c r="N249" s="23" t="s">
        <v>265</v>
      </c>
      <c r="O249" s="0" t="n">
        <v>201</v>
      </c>
      <c r="P249" s="23" t="s">
        <v>94</v>
      </c>
      <c r="Q249" s="23" t="s">
        <v>2417</v>
      </c>
      <c r="R249" s="23" t="n">
        <f aca="false">YEAR(A249)</f>
        <v>2026</v>
      </c>
      <c r="S249" s="23" t="n">
        <f aca="false">IF(R249=2026,1,0)</f>
        <v>1</v>
      </c>
      <c r="T249" s="23" t="n">
        <f aca="false">IF(OR(P249="Individual",P249="Committee",P249="Union/Association",P249="Aggregated Unitemized Receipts"),1,0)</f>
        <v>1</v>
      </c>
      <c r="U249" s="0" t="str">
        <f aca="false">UPPER(TRIM(E249))</f>
        <v>MA</v>
      </c>
      <c r="V249" s="23" t="n">
        <f aca="false">IF(U249="MA",1,0)</f>
        <v>1</v>
      </c>
      <c r="W249" s="23" t="n">
        <f aca="false">IF(OR(ISNUMBER(SEARCH("malden",G249)),ISNUMBER(SEARCH("malden",H249))),1,0)</f>
        <v>0</v>
      </c>
      <c r="X249" s="23" t="n">
        <f aca="false">IF(AND(TRIM(G249)="",TRIM(H249)=""),1,0)</f>
        <v>1</v>
      </c>
    </row>
    <row r="250" customFormat="false" ht="15" hidden="false" customHeight="false" outlineLevel="0" collapsed="false">
      <c r="A250" s="22" t="n">
        <v>46135</v>
      </c>
      <c r="B250" s="23" t="s">
        <v>2436</v>
      </c>
      <c r="C250" s="23" t="s">
        <v>2437</v>
      </c>
      <c r="D250" s="23" t="s">
        <v>319</v>
      </c>
      <c r="E250" s="23" t="s">
        <v>99</v>
      </c>
      <c r="F250" s="23" t="s">
        <v>320</v>
      </c>
      <c r="J250" s="24" t="n">
        <v>100</v>
      </c>
      <c r="K250" s="0" t="n">
        <v>17408</v>
      </c>
      <c r="L250" s="23" t="s">
        <v>1694</v>
      </c>
      <c r="M250" s="0" t="n">
        <v>1</v>
      </c>
      <c r="N250" s="23" t="s">
        <v>182</v>
      </c>
      <c r="O250" s="0" t="n">
        <v>201</v>
      </c>
      <c r="P250" s="23" t="s">
        <v>94</v>
      </c>
      <c r="Q250" s="23" t="s">
        <v>2417</v>
      </c>
      <c r="R250" s="23" t="n">
        <f aca="false">YEAR(A250)</f>
        <v>2026</v>
      </c>
      <c r="S250" s="23" t="n">
        <f aca="false">IF(R250=2026,1,0)</f>
        <v>1</v>
      </c>
      <c r="T250" s="23" t="n">
        <f aca="false">IF(OR(P250="Individual",P250="Committee",P250="Union/Association",P250="Aggregated Unitemized Receipts"),1,0)</f>
        <v>1</v>
      </c>
      <c r="U250" s="0" t="str">
        <f aca="false">UPPER(TRIM(E250))</f>
        <v>MA</v>
      </c>
      <c r="V250" s="23" t="n">
        <f aca="false">IF(U250="MA",1,0)</f>
        <v>1</v>
      </c>
      <c r="W250" s="23" t="n">
        <f aca="false">IF(OR(ISNUMBER(SEARCH("malden",G250)),ISNUMBER(SEARCH("malden",H250))),1,0)</f>
        <v>0</v>
      </c>
      <c r="X250" s="23" t="n">
        <f aca="false">IF(AND(TRIM(G250)="",TRIM(H250)=""),1,0)</f>
        <v>1</v>
      </c>
    </row>
    <row r="251" customFormat="false" ht="15" hidden="false" customHeight="false" outlineLevel="0" collapsed="false">
      <c r="A251" s="22" t="n">
        <v>46135</v>
      </c>
      <c r="B251" s="23" t="s">
        <v>2438</v>
      </c>
      <c r="C251" s="23" t="s">
        <v>2439</v>
      </c>
      <c r="D251" s="23" t="s">
        <v>319</v>
      </c>
      <c r="E251" s="23" t="s">
        <v>99</v>
      </c>
      <c r="F251" s="23" t="s">
        <v>320</v>
      </c>
      <c r="G251" s="23" t="s">
        <v>2440</v>
      </c>
      <c r="H251" s="23" t="s">
        <v>2441</v>
      </c>
      <c r="J251" s="24" t="n">
        <v>100</v>
      </c>
      <c r="K251" s="0" t="n">
        <v>17408</v>
      </c>
      <c r="L251" s="23" t="s">
        <v>1694</v>
      </c>
      <c r="M251" s="0" t="n">
        <v>1</v>
      </c>
      <c r="N251" s="23" t="s">
        <v>182</v>
      </c>
      <c r="O251" s="0" t="n">
        <v>201</v>
      </c>
      <c r="P251" s="23" t="s">
        <v>94</v>
      </c>
      <c r="Q251" s="23" t="s">
        <v>2417</v>
      </c>
      <c r="R251" s="23" t="n">
        <f aca="false">YEAR(A251)</f>
        <v>2026</v>
      </c>
      <c r="S251" s="23" t="n">
        <f aca="false">IF(R251=2026,1,0)</f>
        <v>1</v>
      </c>
      <c r="T251" s="23" t="n">
        <f aca="false">IF(OR(P251="Individual",P251="Committee",P251="Union/Association",P251="Aggregated Unitemized Receipts"),1,0)</f>
        <v>1</v>
      </c>
      <c r="U251" s="0" t="str">
        <f aca="false">UPPER(TRIM(E251))</f>
        <v>MA</v>
      </c>
      <c r="V251" s="23" t="n">
        <f aca="false">IF(U251="MA",1,0)</f>
        <v>1</v>
      </c>
      <c r="W251" s="23" t="n">
        <f aca="false">IF(OR(ISNUMBER(SEARCH("malden",G251)),ISNUMBER(SEARCH("malden",H251))),1,0)</f>
        <v>0</v>
      </c>
      <c r="X251" s="23" t="n">
        <f aca="false">IF(AND(TRIM(G251)="",TRIM(H251)=""),1,0)</f>
        <v>0</v>
      </c>
    </row>
    <row r="252" customFormat="false" ht="15" hidden="false" customHeight="false" outlineLevel="0" collapsed="false">
      <c r="A252" s="22" t="n">
        <v>46135</v>
      </c>
      <c r="B252" s="23" t="s">
        <v>2293</v>
      </c>
      <c r="C252" s="23" t="s">
        <v>2294</v>
      </c>
      <c r="D252" s="23" t="s">
        <v>319</v>
      </c>
      <c r="E252" s="23" t="s">
        <v>99</v>
      </c>
      <c r="F252" s="23" t="s">
        <v>320</v>
      </c>
      <c r="G252" s="23" t="s">
        <v>2295</v>
      </c>
      <c r="H252" s="23" t="s">
        <v>2296</v>
      </c>
      <c r="J252" s="24" t="n">
        <v>100</v>
      </c>
      <c r="K252" s="0" t="n">
        <v>17408</v>
      </c>
      <c r="L252" s="23" t="s">
        <v>1694</v>
      </c>
      <c r="M252" s="0" t="n">
        <v>1</v>
      </c>
      <c r="N252" s="23" t="s">
        <v>182</v>
      </c>
      <c r="O252" s="0" t="n">
        <v>201</v>
      </c>
      <c r="P252" s="23" t="s">
        <v>94</v>
      </c>
      <c r="Q252" s="23" t="s">
        <v>2417</v>
      </c>
      <c r="R252" s="23" t="n">
        <f aca="false">YEAR(A252)</f>
        <v>2026</v>
      </c>
      <c r="S252" s="23" t="n">
        <f aca="false">IF(R252=2026,1,0)</f>
        <v>1</v>
      </c>
      <c r="T252" s="23" t="n">
        <f aca="false">IF(OR(P252="Individual",P252="Committee",P252="Union/Association",P252="Aggregated Unitemized Receipts"),1,0)</f>
        <v>1</v>
      </c>
      <c r="U252" s="0" t="str">
        <f aca="false">UPPER(TRIM(E252))</f>
        <v>MA</v>
      </c>
      <c r="V252" s="23" t="n">
        <f aca="false">IF(U252="MA",1,0)</f>
        <v>1</v>
      </c>
      <c r="W252" s="23" t="n">
        <f aca="false">IF(OR(ISNUMBER(SEARCH("malden",G252)),ISNUMBER(SEARCH("malden",H252))),1,0)</f>
        <v>0</v>
      </c>
      <c r="X252" s="23" t="n">
        <f aca="false">IF(AND(TRIM(G252)="",TRIM(H252)=""),1,0)</f>
        <v>0</v>
      </c>
    </row>
    <row r="253" customFormat="false" ht="15" hidden="false" customHeight="false" outlineLevel="0" collapsed="false">
      <c r="A253" s="22" t="n">
        <v>46135</v>
      </c>
      <c r="B253" s="23" t="s">
        <v>2442</v>
      </c>
      <c r="C253" s="23" t="s">
        <v>2443</v>
      </c>
      <c r="D253" s="23" t="s">
        <v>2444</v>
      </c>
      <c r="E253" s="23" t="s">
        <v>99</v>
      </c>
      <c r="F253" s="23" t="s">
        <v>2445</v>
      </c>
      <c r="G253" s="23" t="s">
        <v>2446</v>
      </c>
      <c r="H253" s="23" t="s">
        <v>2447</v>
      </c>
      <c r="J253" s="24" t="n">
        <v>50</v>
      </c>
      <c r="K253" s="0" t="n">
        <v>17408</v>
      </c>
      <c r="L253" s="23" t="s">
        <v>1694</v>
      </c>
      <c r="M253" s="0" t="n">
        <v>1</v>
      </c>
      <c r="N253" s="23" t="s">
        <v>182</v>
      </c>
      <c r="O253" s="0" t="n">
        <v>201</v>
      </c>
      <c r="P253" s="23" t="s">
        <v>94</v>
      </c>
      <c r="Q253" s="23" t="s">
        <v>2417</v>
      </c>
      <c r="R253" s="23" t="n">
        <f aca="false">YEAR(A253)</f>
        <v>2026</v>
      </c>
      <c r="S253" s="23" t="n">
        <f aca="false">IF(R253=2026,1,0)</f>
        <v>1</v>
      </c>
      <c r="T253" s="23" t="n">
        <f aca="false">IF(OR(P253="Individual",P253="Committee",P253="Union/Association",P253="Aggregated Unitemized Receipts"),1,0)</f>
        <v>1</v>
      </c>
      <c r="U253" s="0" t="str">
        <f aca="false">UPPER(TRIM(E253))</f>
        <v>MA</v>
      </c>
      <c r="V253" s="23" t="n">
        <f aca="false">IF(U253="MA",1,0)</f>
        <v>1</v>
      </c>
      <c r="W253" s="23" t="n">
        <f aca="false">IF(OR(ISNUMBER(SEARCH("malden",G253)),ISNUMBER(SEARCH("malden",H253))),1,0)</f>
        <v>0</v>
      </c>
      <c r="X253" s="23" t="n">
        <f aca="false">IF(AND(TRIM(G253)="",TRIM(H253)=""),1,0)</f>
        <v>0</v>
      </c>
    </row>
    <row r="254" customFormat="false" ht="15" hidden="false" customHeight="false" outlineLevel="0" collapsed="false">
      <c r="A254" s="22" t="n">
        <v>46135</v>
      </c>
      <c r="B254" s="23" t="s">
        <v>2448</v>
      </c>
      <c r="C254" s="23" t="s">
        <v>2449</v>
      </c>
      <c r="D254" s="23" t="s">
        <v>314</v>
      </c>
      <c r="E254" s="23" t="s">
        <v>99</v>
      </c>
      <c r="F254" s="23" t="s">
        <v>315</v>
      </c>
      <c r="J254" s="24" t="n">
        <v>50</v>
      </c>
      <c r="K254" s="0" t="n">
        <v>17408</v>
      </c>
      <c r="L254" s="23" t="s">
        <v>1694</v>
      </c>
      <c r="M254" s="0" t="n">
        <v>1</v>
      </c>
      <c r="N254" s="23" t="s">
        <v>182</v>
      </c>
      <c r="O254" s="0" t="n">
        <v>201</v>
      </c>
      <c r="P254" s="23" t="s">
        <v>94</v>
      </c>
      <c r="Q254" s="23" t="s">
        <v>2417</v>
      </c>
      <c r="R254" s="23" t="n">
        <f aca="false">YEAR(A254)</f>
        <v>2026</v>
      </c>
      <c r="S254" s="23" t="n">
        <f aca="false">IF(R254=2026,1,0)</f>
        <v>1</v>
      </c>
      <c r="T254" s="23" t="n">
        <f aca="false">IF(OR(P254="Individual",P254="Committee",P254="Union/Association",P254="Aggregated Unitemized Receipts"),1,0)</f>
        <v>1</v>
      </c>
      <c r="U254" s="0" t="str">
        <f aca="false">UPPER(TRIM(E254))</f>
        <v>MA</v>
      </c>
      <c r="V254" s="23" t="n">
        <f aca="false">IF(U254="MA",1,0)</f>
        <v>1</v>
      </c>
      <c r="W254" s="23" t="n">
        <f aca="false">IF(OR(ISNUMBER(SEARCH("malden",G254)),ISNUMBER(SEARCH("malden",H254))),1,0)</f>
        <v>0</v>
      </c>
      <c r="X254" s="23" t="n">
        <f aca="false">IF(AND(TRIM(G254)="",TRIM(H254)=""),1,0)</f>
        <v>1</v>
      </c>
    </row>
    <row r="255" customFormat="false" ht="15" hidden="false" customHeight="false" outlineLevel="0" collapsed="false">
      <c r="A255" s="22" t="n">
        <v>46135</v>
      </c>
      <c r="B255" s="23" t="s">
        <v>2450</v>
      </c>
      <c r="C255" s="23" t="s">
        <v>2451</v>
      </c>
      <c r="D255" s="23" t="s">
        <v>319</v>
      </c>
      <c r="E255" s="23" t="s">
        <v>99</v>
      </c>
      <c r="F255" s="23" t="s">
        <v>320</v>
      </c>
      <c r="J255" s="24" t="n">
        <v>100</v>
      </c>
      <c r="K255" s="0" t="n">
        <v>17408</v>
      </c>
      <c r="L255" s="23" t="s">
        <v>1694</v>
      </c>
      <c r="M255" s="0" t="n">
        <v>1</v>
      </c>
      <c r="N255" s="23" t="s">
        <v>182</v>
      </c>
      <c r="O255" s="0" t="n">
        <v>201</v>
      </c>
      <c r="P255" s="23" t="s">
        <v>94</v>
      </c>
      <c r="Q255" s="23" t="s">
        <v>2417</v>
      </c>
      <c r="R255" s="23" t="n">
        <f aca="false">YEAR(A255)</f>
        <v>2026</v>
      </c>
      <c r="S255" s="23" t="n">
        <f aca="false">IF(R255=2026,1,0)</f>
        <v>1</v>
      </c>
      <c r="T255" s="23" t="n">
        <f aca="false">IF(OR(P255="Individual",P255="Committee",P255="Union/Association",P255="Aggregated Unitemized Receipts"),1,0)</f>
        <v>1</v>
      </c>
      <c r="U255" s="0" t="str">
        <f aca="false">UPPER(TRIM(E255))</f>
        <v>MA</v>
      </c>
      <c r="V255" s="23" t="n">
        <f aca="false">IF(U255="MA",1,0)</f>
        <v>1</v>
      </c>
      <c r="W255" s="23" t="n">
        <f aca="false">IF(OR(ISNUMBER(SEARCH("malden",G255)),ISNUMBER(SEARCH("malden",H255))),1,0)</f>
        <v>0</v>
      </c>
      <c r="X255" s="23" t="n">
        <f aca="false">IF(AND(TRIM(G255)="",TRIM(H255)=""),1,0)</f>
        <v>1</v>
      </c>
    </row>
    <row r="256" customFormat="false" ht="15" hidden="false" customHeight="false" outlineLevel="0" collapsed="false">
      <c r="A256" s="22" t="n">
        <v>46135</v>
      </c>
      <c r="B256" s="23" t="s">
        <v>2452</v>
      </c>
      <c r="C256" s="23" t="s">
        <v>2453</v>
      </c>
      <c r="D256" s="23" t="s">
        <v>413</v>
      </c>
      <c r="E256" s="23" t="s">
        <v>99</v>
      </c>
      <c r="F256" s="23" t="s">
        <v>557</v>
      </c>
      <c r="G256" s="23" t="s">
        <v>2454</v>
      </c>
      <c r="H256" s="23" t="s">
        <v>2455</v>
      </c>
      <c r="J256" s="24" t="n">
        <v>200</v>
      </c>
      <c r="K256" s="0" t="n">
        <v>17408</v>
      </c>
      <c r="L256" s="23" t="s">
        <v>1694</v>
      </c>
      <c r="M256" s="0" t="n">
        <v>1</v>
      </c>
      <c r="N256" s="23" t="s">
        <v>182</v>
      </c>
      <c r="O256" s="0" t="n">
        <v>201</v>
      </c>
      <c r="P256" s="23" t="s">
        <v>94</v>
      </c>
      <c r="Q256" s="23" t="s">
        <v>2417</v>
      </c>
      <c r="R256" s="23" t="n">
        <f aca="false">YEAR(A256)</f>
        <v>2026</v>
      </c>
      <c r="S256" s="23" t="n">
        <f aca="false">IF(R256=2026,1,0)</f>
        <v>1</v>
      </c>
      <c r="T256" s="23" t="n">
        <f aca="false">IF(OR(P256="Individual",P256="Committee",P256="Union/Association",P256="Aggregated Unitemized Receipts"),1,0)</f>
        <v>1</v>
      </c>
      <c r="U256" s="0" t="str">
        <f aca="false">UPPER(TRIM(E256))</f>
        <v>MA</v>
      </c>
      <c r="V256" s="23" t="n">
        <f aca="false">IF(U256="MA",1,0)</f>
        <v>1</v>
      </c>
      <c r="W256" s="23" t="n">
        <f aca="false">IF(OR(ISNUMBER(SEARCH("malden",G256)),ISNUMBER(SEARCH("malden",H256))),1,0)</f>
        <v>0</v>
      </c>
      <c r="X256" s="23" t="n">
        <f aca="false">IF(AND(TRIM(G256)="",TRIM(H256)=""),1,0)</f>
        <v>0</v>
      </c>
    </row>
    <row r="257" customFormat="false" ht="15" hidden="false" customHeight="false" outlineLevel="0" collapsed="false">
      <c r="A257" s="22" t="n">
        <v>46135</v>
      </c>
      <c r="B257" s="23" t="s">
        <v>2212</v>
      </c>
      <c r="C257" s="23" t="s">
        <v>2213</v>
      </c>
      <c r="D257" s="23" t="s">
        <v>607</v>
      </c>
      <c r="E257" s="23" t="s">
        <v>99</v>
      </c>
      <c r="F257" s="23" t="s">
        <v>608</v>
      </c>
      <c r="G257" s="23" t="s">
        <v>2214</v>
      </c>
      <c r="H257" s="23" t="s">
        <v>2215</v>
      </c>
      <c r="J257" s="24" t="n">
        <v>100</v>
      </c>
      <c r="K257" s="0" t="n">
        <v>17408</v>
      </c>
      <c r="L257" s="23" t="s">
        <v>1694</v>
      </c>
      <c r="M257" s="0" t="n">
        <v>1</v>
      </c>
      <c r="N257" s="23" t="s">
        <v>182</v>
      </c>
      <c r="O257" s="0" t="n">
        <v>201</v>
      </c>
      <c r="P257" s="23" t="s">
        <v>94</v>
      </c>
      <c r="Q257" s="23" t="s">
        <v>2417</v>
      </c>
      <c r="R257" s="23" t="n">
        <f aca="false">YEAR(A257)</f>
        <v>2026</v>
      </c>
      <c r="S257" s="23" t="n">
        <f aca="false">IF(R257=2026,1,0)</f>
        <v>1</v>
      </c>
      <c r="T257" s="23" t="n">
        <f aca="false">IF(OR(P257="Individual",P257="Committee",P257="Union/Association",P257="Aggregated Unitemized Receipts"),1,0)</f>
        <v>1</v>
      </c>
      <c r="U257" s="0" t="str">
        <f aca="false">UPPER(TRIM(E257))</f>
        <v>MA</v>
      </c>
      <c r="V257" s="23" t="n">
        <f aca="false">IF(U257="MA",1,0)</f>
        <v>1</v>
      </c>
      <c r="W257" s="23" t="n">
        <f aca="false">IF(OR(ISNUMBER(SEARCH("malden",G257)),ISNUMBER(SEARCH("malden",H257))),1,0)</f>
        <v>0</v>
      </c>
      <c r="X257" s="23" t="n">
        <f aca="false">IF(AND(TRIM(G257)="",TRIM(H257)=""),1,0)</f>
        <v>0</v>
      </c>
    </row>
    <row r="258" customFormat="false" ht="15" hidden="false" customHeight="false" outlineLevel="0" collapsed="false">
      <c r="A258" s="22" t="n">
        <v>46135</v>
      </c>
      <c r="B258" s="23" t="s">
        <v>1524</v>
      </c>
      <c r="C258" s="23" t="s">
        <v>1525</v>
      </c>
      <c r="D258" s="23" t="s">
        <v>98</v>
      </c>
      <c r="E258" s="23" t="s">
        <v>99</v>
      </c>
      <c r="F258" s="23" t="s">
        <v>100</v>
      </c>
      <c r="G258" s="23" t="s">
        <v>348</v>
      </c>
      <c r="H258" s="23" t="s">
        <v>2456</v>
      </c>
      <c r="J258" s="24" t="n">
        <v>200</v>
      </c>
      <c r="K258" s="0" t="n">
        <v>17408</v>
      </c>
      <c r="L258" s="23" t="s">
        <v>1694</v>
      </c>
      <c r="M258" s="0" t="n">
        <v>1</v>
      </c>
      <c r="N258" s="23" t="s">
        <v>182</v>
      </c>
      <c r="O258" s="0" t="n">
        <v>201</v>
      </c>
      <c r="P258" s="23" t="s">
        <v>94</v>
      </c>
      <c r="Q258" s="23" t="s">
        <v>2417</v>
      </c>
      <c r="R258" s="23" t="n">
        <f aca="false">YEAR(A258)</f>
        <v>2026</v>
      </c>
      <c r="S258" s="23" t="n">
        <f aca="false">IF(R258=2026,1,0)</f>
        <v>1</v>
      </c>
      <c r="T258" s="23" t="n">
        <f aca="false">IF(OR(P258="Individual",P258="Committee",P258="Union/Association",P258="Aggregated Unitemized Receipts"),1,0)</f>
        <v>1</v>
      </c>
      <c r="U258" s="0" t="str">
        <f aca="false">UPPER(TRIM(E258))</f>
        <v>MA</v>
      </c>
      <c r="V258" s="23" t="n">
        <f aca="false">IF(U258="MA",1,0)</f>
        <v>1</v>
      </c>
      <c r="W258" s="23" t="n">
        <f aca="false">IF(OR(ISNUMBER(SEARCH("malden",G258)),ISNUMBER(SEARCH("malden",H258))),1,0)</f>
        <v>0</v>
      </c>
      <c r="X258" s="23" t="n">
        <f aca="false">IF(AND(TRIM(G258)="",TRIM(H258)=""),1,0)</f>
        <v>0</v>
      </c>
    </row>
    <row r="259" customFormat="false" ht="15" hidden="false" customHeight="false" outlineLevel="0" collapsed="false">
      <c r="A259" s="22" t="n">
        <v>46135</v>
      </c>
      <c r="B259" s="23" t="s">
        <v>2457</v>
      </c>
      <c r="C259" s="23" t="s">
        <v>2458</v>
      </c>
      <c r="D259" s="23" t="s">
        <v>450</v>
      </c>
      <c r="E259" s="23" t="s">
        <v>99</v>
      </c>
      <c r="F259" s="23" t="s">
        <v>1164</v>
      </c>
      <c r="J259" s="24" t="n">
        <v>300</v>
      </c>
      <c r="K259" s="0" t="n">
        <v>17408</v>
      </c>
      <c r="L259" s="23" t="s">
        <v>1694</v>
      </c>
      <c r="M259" s="0" t="n">
        <v>1</v>
      </c>
      <c r="N259" s="23" t="s">
        <v>182</v>
      </c>
      <c r="O259" s="0" t="n">
        <v>202</v>
      </c>
      <c r="P259" s="23" t="s">
        <v>206</v>
      </c>
      <c r="Q259" s="23" t="s">
        <v>2417</v>
      </c>
      <c r="R259" s="23" t="n">
        <f aca="false">YEAR(A259)</f>
        <v>2026</v>
      </c>
      <c r="S259" s="23" t="n">
        <f aca="false">IF(R259=2026,1,0)</f>
        <v>1</v>
      </c>
      <c r="T259" s="23" t="n">
        <f aca="false">IF(OR(P259="Individual",P259="Committee",P259="Union/Association",P259="Aggregated Unitemized Receipts"),1,0)</f>
        <v>1</v>
      </c>
      <c r="U259" s="0" t="str">
        <f aca="false">UPPER(TRIM(E259))</f>
        <v>MA</v>
      </c>
      <c r="V259" s="23" t="n">
        <f aca="false">IF(U259="MA",1,0)</f>
        <v>1</v>
      </c>
      <c r="W259" s="23" t="n">
        <f aca="false">IF(OR(ISNUMBER(SEARCH("malden",G259)),ISNUMBER(SEARCH("malden",H259))),1,0)</f>
        <v>0</v>
      </c>
      <c r="X259" s="23" t="n">
        <f aca="false">IF(AND(TRIM(G259)="",TRIM(H259)=""),1,0)</f>
        <v>1</v>
      </c>
    </row>
    <row r="260" customFormat="false" ht="15" hidden="false" customHeight="false" outlineLevel="0" collapsed="false">
      <c r="A260" s="22" t="n">
        <v>46135</v>
      </c>
      <c r="B260" s="23" t="s">
        <v>2459</v>
      </c>
      <c r="C260" s="23" t="s">
        <v>2460</v>
      </c>
      <c r="D260" s="23" t="s">
        <v>319</v>
      </c>
      <c r="E260" s="23" t="s">
        <v>99</v>
      </c>
      <c r="F260" s="23" t="s">
        <v>320</v>
      </c>
      <c r="J260" s="24" t="n">
        <v>100</v>
      </c>
      <c r="K260" s="0" t="n">
        <v>17408</v>
      </c>
      <c r="L260" s="23" t="s">
        <v>1694</v>
      </c>
      <c r="M260" s="0" t="n">
        <v>1</v>
      </c>
      <c r="N260" s="23" t="s">
        <v>182</v>
      </c>
      <c r="O260" s="0" t="n">
        <v>201</v>
      </c>
      <c r="P260" s="23" t="s">
        <v>94</v>
      </c>
      <c r="Q260" s="23" t="s">
        <v>2417</v>
      </c>
      <c r="R260" s="23" t="n">
        <f aca="false">YEAR(A260)</f>
        <v>2026</v>
      </c>
      <c r="S260" s="23" t="n">
        <f aca="false">IF(R260=2026,1,0)</f>
        <v>1</v>
      </c>
      <c r="T260" s="23" t="n">
        <f aca="false">IF(OR(P260="Individual",P260="Committee",P260="Union/Association",P260="Aggregated Unitemized Receipts"),1,0)</f>
        <v>1</v>
      </c>
      <c r="U260" s="0" t="str">
        <f aca="false">UPPER(TRIM(E260))</f>
        <v>MA</v>
      </c>
      <c r="V260" s="23" t="n">
        <f aca="false">IF(U260="MA",1,0)</f>
        <v>1</v>
      </c>
      <c r="W260" s="23" t="n">
        <f aca="false">IF(OR(ISNUMBER(SEARCH("malden",G260)),ISNUMBER(SEARCH("malden",H260))),1,0)</f>
        <v>0</v>
      </c>
      <c r="X260" s="23" t="n">
        <f aca="false">IF(AND(TRIM(G260)="",TRIM(H260)=""),1,0)</f>
        <v>1</v>
      </c>
    </row>
    <row r="261" customFormat="false" ht="15" hidden="false" customHeight="false" outlineLevel="0" collapsed="false">
      <c r="A261" s="22" t="n">
        <v>46135</v>
      </c>
      <c r="B261" s="23" t="s">
        <v>2461</v>
      </c>
      <c r="C261" s="23" t="s">
        <v>2462</v>
      </c>
      <c r="D261" s="23" t="s">
        <v>319</v>
      </c>
      <c r="E261" s="23" t="s">
        <v>99</v>
      </c>
      <c r="F261" s="23" t="s">
        <v>320</v>
      </c>
      <c r="G261" s="23" t="s">
        <v>174</v>
      </c>
      <c r="H261" s="23" t="s">
        <v>174</v>
      </c>
      <c r="J261" s="24" t="n">
        <v>40</v>
      </c>
      <c r="K261" s="0" t="n">
        <v>17408</v>
      </c>
      <c r="L261" s="23" t="s">
        <v>1694</v>
      </c>
      <c r="M261" s="0" t="n">
        <v>1</v>
      </c>
      <c r="N261" s="23" t="s">
        <v>182</v>
      </c>
      <c r="O261" s="0" t="n">
        <v>201</v>
      </c>
      <c r="P261" s="23" t="s">
        <v>94</v>
      </c>
      <c r="Q261" s="23" t="s">
        <v>2417</v>
      </c>
      <c r="R261" s="23" t="n">
        <f aca="false">YEAR(A261)</f>
        <v>2026</v>
      </c>
      <c r="S261" s="23" t="n">
        <f aca="false">IF(R261=2026,1,0)</f>
        <v>1</v>
      </c>
      <c r="T261" s="23" t="n">
        <f aca="false">IF(OR(P261="Individual",P261="Committee",P261="Union/Association",P261="Aggregated Unitemized Receipts"),1,0)</f>
        <v>1</v>
      </c>
      <c r="U261" s="0" t="str">
        <f aca="false">UPPER(TRIM(E261))</f>
        <v>MA</v>
      </c>
      <c r="V261" s="23" t="n">
        <f aca="false">IF(U261="MA",1,0)</f>
        <v>1</v>
      </c>
      <c r="W261" s="23" t="n">
        <f aca="false">IF(OR(ISNUMBER(SEARCH("malden",G261)),ISNUMBER(SEARCH("malden",H261))),1,0)</f>
        <v>0</v>
      </c>
      <c r="X261" s="23" t="n">
        <f aca="false">IF(AND(TRIM(G261)="",TRIM(H261)=""),1,0)</f>
        <v>0</v>
      </c>
    </row>
    <row r="262" customFormat="false" ht="15" hidden="false" customHeight="false" outlineLevel="0" collapsed="false">
      <c r="A262" s="22" t="n">
        <v>46135</v>
      </c>
      <c r="B262" s="23" t="s">
        <v>2463</v>
      </c>
      <c r="C262" s="23" t="s">
        <v>2464</v>
      </c>
      <c r="D262" s="23" t="s">
        <v>319</v>
      </c>
      <c r="E262" s="23" t="s">
        <v>99</v>
      </c>
      <c r="F262" s="23" t="s">
        <v>320</v>
      </c>
      <c r="G262" s="23" t="s">
        <v>2095</v>
      </c>
      <c r="H262" s="23" t="s">
        <v>91</v>
      </c>
      <c r="J262" s="24" t="n">
        <v>100</v>
      </c>
      <c r="K262" s="0" t="n">
        <v>17408</v>
      </c>
      <c r="L262" s="23" t="s">
        <v>1694</v>
      </c>
      <c r="M262" s="0" t="n">
        <v>1</v>
      </c>
      <c r="N262" s="23" t="s">
        <v>182</v>
      </c>
      <c r="O262" s="0" t="n">
        <v>201</v>
      </c>
      <c r="P262" s="23" t="s">
        <v>94</v>
      </c>
      <c r="Q262" s="23" t="s">
        <v>2417</v>
      </c>
      <c r="R262" s="23" t="n">
        <f aca="false">YEAR(A262)</f>
        <v>2026</v>
      </c>
      <c r="S262" s="23" t="n">
        <f aca="false">IF(R262=2026,1,0)</f>
        <v>1</v>
      </c>
      <c r="T262" s="23" t="n">
        <f aca="false">IF(OR(P262="Individual",P262="Committee",P262="Union/Association",P262="Aggregated Unitemized Receipts"),1,0)</f>
        <v>1</v>
      </c>
      <c r="U262" s="0" t="str">
        <f aca="false">UPPER(TRIM(E262))</f>
        <v>MA</v>
      </c>
      <c r="V262" s="23" t="n">
        <f aca="false">IF(U262="MA",1,0)</f>
        <v>1</v>
      </c>
      <c r="W262" s="23" t="n">
        <f aca="false">IF(OR(ISNUMBER(SEARCH("malden",G262)),ISNUMBER(SEARCH("malden",H262))),1,0)</f>
        <v>0</v>
      </c>
      <c r="X262" s="23" t="n">
        <f aca="false">IF(AND(TRIM(G262)="",TRIM(H262)=""),1,0)</f>
        <v>0</v>
      </c>
    </row>
    <row r="263" customFormat="false" ht="15" hidden="false" customHeight="false" outlineLevel="0" collapsed="false">
      <c r="A263" s="22" t="n">
        <v>46135</v>
      </c>
      <c r="B263" s="23" t="s">
        <v>2087</v>
      </c>
      <c r="C263" s="23" t="s">
        <v>2088</v>
      </c>
      <c r="D263" s="23" t="s">
        <v>319</v>
      </c>
      <c r="E263" s="23" t="s">
        <v>99</v>
      </c>
      <c r="F263" s="23" t="s">
        <v>320</v>
      </c>
      <c r="G263" s="23" t="s">
        <v>174</v>
      </c>
      <c r="H263" s="23" t="s">
        <v>174</v>
      </c>
      <c r="J263" s="24" t="n">
        <v>100</v>
      </c>
      <c r="K263" s="0" t="n">
        <v>17408</v>
      </c>
      <c r="L263" s="23" t="s">
        <v>1694</v>
      </c>
      <c r="M263" s="0" t="n">
        <v>1</v>
      </c>
      <c r="N263" s="23" t="s">
        <v>182</v>
      </c>
      <c r="O263" s="0" t="n">
        <v>201</v>
      </c>
      <c r="P263" s="23" t="s">
        <v>94</v>
      </c>
      <c r="Q263" s="23" t="s">
        <v>2417</v>
      </c>
      <c r="R263" s="23" t="n">
        <f aca="false">YEAR(A263)</f>
        <v>2026</v>
      </c>
      <c r="S263" s="23" t="n">
        <f aca="false">IF(R263=2026,1,0)</f>
        <v>1</v>
      </c>
      <c r="T263" s="23" t="n">
        <f aca="false">IF(OR(P263="Individual",P263="Committee",P263="Union/Association",P263="Aggregated Unitemized Receipts"),1,0)</f>
        <v>1</v>
      </c>
      <c r="U263" s="0" t="str">
        <f aca="false">UPPER(TRIM(E263))</f>
        <v>MA</v>
      </c>
      <c r="V263" s="23" t="n">
        <f aca="false">IF(U263="MA",1,0)</f>
        <v>1</v>
      </c>
      <c r="W263" s="23" t="n">
        <f aca="false">IF(OR(ISNUMBER(SEARCH("malden",G263)),ISNUMBER(SEARCH("malden",H263))),1,0)</f>
        <v>0</v>
      </c>
      <c r="X263" s="23" t="n">
        <f aca="false">IF(AND(TRIM(G263)="",TRIM(H263)=""),1,0)</f>
        <v>0</v>
      </c>
    </row>
    <row r="264" customFormat="false" ht="15" hidden="false" customHeight="false" outlineLevel="0" collapsed="false">
      <c r="A264" s="22" t="n">
        <v>46135</v>
      </c>
      <c r="B264" s="23" t="s">
        <v>1928</v>
      </c>
      <c r="C264" s="23" t="s">
        <v>1929</v>
      </c>
      <c r="D264" s="23" t="s">
        <v>220</v>
      </c>
      <c r="E264" s="23" t="s">
        <v>99</v>
      </c>
      <c r="F264" s="23" t="s">
        <v>221</v>
      </c>
      <c r="G264" s="23" t="s">
        <v>454</v>
      </c>
      <c r="H264" s="23" t="s">
        <v>1930</v>
      </c>
      <c r="J264" s="24" t="n">
        <v>50</v>
      </c>
      <c r="K264" s="0" t="n">
        <v>17408</v>
      </c>
      <c r="L264" s="23" t="s">
        <v>1694</v>
      </c>
      <c r="M264" s="0" t="n">
        <v>1</v>
      </c>
      <c r="N264" s="23" t="s">
        <v>182</v>
      </c>
      <c r="O264" s="0" t="n">
        <v>201</v>
      </c>
      <c r="P264" s="23" t="s">
        <v>94</v>
      </c>
      <c r="Q264" s="23" t="s">
        <v>2417</v>
      </c>
      <c r="R264" s="23" t="n">
        <f aca="false">YEAR(A264)</f>
        <v>2026</v>
      </c>
      <c r="S264" s="23" t="n">
        <f aca="false">IF(R264=2026,1,0)</f>
        <v>1</v>
      </c>
      <c r="T264" s="23" t="n">
        <f aca="false">IF(OR(P264="Individual",P264="Committee",P264="Union/Association",P264="Aggregated Unitemized Receipts"),1,0)</f>
        <v>1</v>
      </c>
      <c r="U264" s="0" t="str">
        <f aca="false">UPPER(TRIM(E264))</f>
        <v>MA</v>
      </c>
      <c r="V264" s="23" t="n">
        <f aca="false">IF(U264="MA",1,0)</f>
        <v>1</v>
      </c>
      <c r="W264" s="23" t="n">
        <f aca="false">IF(OR(ISNUMBER(SEARCH("malden",G264)),ISNUMBER(SEARCH("malden",H264))),1,0)</f>
        <v>0</v>
      </c>
      <c r="X264" s="23" t="n">
        <f aca="false">IF(AND(TRIM(G264)="",TRIM(H264)=""),1,0)</f>
        <v>0</v>
      </c>
    </row>
    <row r="265" customFormat="false" ht="15" hidden="false" customHeight="false" outlineLevel="0" collapsed="false">
      <c r="A265" s="22" t="n">
        <v>46135</v>
      </c>
      <c r="B265" s="23" t="s">
        <v>2465</v>
      </c>
      <c r="C265" s="23" t="s">
        <v>2466</v>
      </c>
      <c r="D265" s="23" t="s">
        <v>319</v>
      </c>
      <c r="E265" s="23" t="s">
        <v>99</v>
      </c>
      <c r="F265" s="23" t="s">
        <v>320</v>
      </c>
      <c r="G265" s="23" t="s">
        <v>915</v>
      </c>
      <c r="H265" s="23" t="s">
        <v>1558</v>
      </c>
      <c r="J265" s="24" t="n">
        <v>100</v>
      </c>
      <c r="K265" s="0" t="n">
        <v>17408</v>
      </c>
      <c r="L265" s="23" t="s">
        <v>1694</v>
      </c>
      <c r="M265" s="0" t="n">
        <v>7</v>
      </c>
      <c r="N265" s="23" t="s">
        <v>2467</v>
      </c>
      <c r="O265" s="0" t="n">
        <v>201</v>
      </c>
      <c r="P265" s="23" t="s">
        <v>94</v>
      </c>
      <c r="Q265" s="23" t="s">
        <v>2417</v>
      </c>
      <c r="R265" s="23" t="n">
        <f aca="false">YEAR(A265)</f>
        <v>2026</v>
      </c>
      <c r="S265" s="23" t="n">
        <f aca="false">IF(R265=2026,1,0)</f>
        <v>1</v>
      </c>
      <c r="T265" s="23" t="n">
        <f aca="false">IF(OR(P265="Individual",P265="Committee",P265="Union/Association",P265="Aggregated Unitemized Receipts"),1,0)</f>
        <v>1</v>
      </c>
      <c r="U265" s="0" t="str">
        <f aca="false">UPPER(TRIM(E265))</f>
        <v>MA</v>
      </c>
      <c r="V265" s="23" t="n">
        <f aca="false">IF(U265="MA",1,0)</f>
        <v>1</v>
      </c>
      <c r="W265" s="23" t="n">
        <f aca="false">IF(OR(ISNUMBER(SEARCH("malden",G265)),ISNUMBER(SEARCH("malden",H265))),1,0)</f>
        <v>0</v>
      </c>
      <c r="X265" s="23" t="n">
        <f aca="false">IF(AND(TRIM(G265)="",TRIM(H265)=""),1,0)</f>
        <v>0</v>
      </c>
    </row>
    <row r="266" customFormat="false" ht="15" hidden="false" customHeight="false" outlineLevel="0" collapsed="false">
      <c r="A266" s="22" t="n">
        <v>46135</v>
      </c>
      <c r="B266" s="23" t="s">
        <v>2468</v>
      </c>
      <c r="C266" s="23" t="s">
        <v>2469</v>
      </c>
      <c r="D266" s="23" t="s">
        <v>319</v>
      </c>
      <c r="E266" s="23" t="s">
        <v>99</v>
      </c>
      <c r="F266" s="23" t="s">
        <v>320</v>
      </c>
      <c r="G266" s="23" t="s">
        <v>2470</v>
      </c>
      <c r="H266" s="23" t="s">
        <v>2471</v>
      </c>
      <c r="J266" s="24" t="n">
        <v>50</v>
      </c>
      <c r="K266" s="0" t="n">
        <v>17408</v>
      </c>
      <c r="L266" s="23" t="s">
        <v>1694</v>
      </c>
      <c r="M266" s="0" t="n">
        <v>1</v>
      </c>
      <c r="N266" s="23" t="s">
        <v>182</v>
      </c>
      <c r="O266" s="0" t="n">
        <v>201</v>
      </c>
      <c r="P266" s="23" t="s">
        <v>94</v>
      </c>
      <c r="Q266" s="23" t="s">
        <v>2417</v>
      </c>
      <c r="R266" s="23" t="n">
        <f aca="false">YEAR(A266)</f>
        <v>2026</v>
      </c>
      <c r="S266" s="23" t="n">
        <f aca="false">IF(R266=2026,1,0)</f>
        <v>1</v>
      </c>
      <c r="T266" s="23" t="n">
        <f aca="false">IF(OR(P266="Individual",P266="Committee",P266="Union/Association",P266="Aggregated Unitemized Receipts"),1,0)</f>
        <v>1</v>
      </c>
      <c r="U266" s="0" t="str">
        <f aca="false">UPPER(TRIM(E266))</f>
        <v>MA</v>
      </c>
      <c r="V266" s="23" t="n">
        <f aca="false">IF(U266="MA",1,0)</f>
        <v>1</v>
      </c>
      <c r="W266" s="23" t="n">
        <f aca="false">IF(OR(ISNUMBER(SEARCH("malden",G266)),ISNUMBER(SEARCH("malden",H266))),1,0)</f>
        <v>0</v>
      </c>
      <c r="X266" s="23" t="n">
        <f aca="false">IF(AND(TRIM(G266)="",TRIM(H266)=""),1,0)</f>
        <v>0</v>
      </c>
    </row>
    <row r="267" customFormat="false" ht="15" hidden="false" customHeight="false" outlineLevel="0" collapsed="false">
      <c r="A267" s="22" t="n">
        <v>46135</v>
      </c>
      <c r="B267" s="23" t="s">
        <v>2472</v>
      </c>
      <c r="C267" s="23" t="s">
        <v>2473</v>
      </c>
      <c r="D267" s="23" t="s">
        <v>319</v>
      </c>
      <c r="E267" s="23" t="s">
        <v>99</v>
      </c>
      <c r="F267" s="23" t="s">
        <v>320</v>
      </c>
      <c r="J267" s="24" t="n">
        <v>75</v>
      </c>
      <c r="K267" s="0" t="n">
        <v>17408</v>
      </c>
      <c r="L267" s="23" t="s">
        <v>1694</v>
      </c>
      <c r="M267" s="0" t="n">
        <v>1</v>
      </c>
      <c r="N267" s="23" t="s">
        <v>182</v>
      </c>
      <c r="O267" s="0" t="n">
        <v>201</v>
      </c>
      <c r="P267" s="23" t="s">
        <v>94</v>
      </c>
      <c r="Q267" s="23" t="s">
        <v>2417</v>
      </c>
      <c r="R267" s="23" t="n">
        <f aca="false">YEAR(A267)</f>
        <v>2026</v>
      </c>
      <c r="S267" s="23" t="n">
        <f aca="false">IF(R267=2026,1,0)</f>
        <v>1</v>
      </c>
      <c r="T267" s="23" t="n">
        <f aca="false">IF(OR(P267="Individual",P267="Committee",P267="Union/Association",P267="Aggregated Unitemized Receipts"),1,0)</f>
        <v>1</v>
      </c>
      <c r="U267" s="0" t="str">
        <f aca="false">UPPER(TRIM(E267))</f>
        <v>MA</v>
      </c>
      <c r="V267" s="23" t="n">
        <f aca="false">IF(U267="MA",1,0)</f>
        <v>1</v>
      </c>
      <c r="W267" s="23" t="n">
        <f aca="false">IF(OR(ISNUMBER(SEARCH("malden",G267)),ISNUMBER(SEARCH("malden",H267))),1,0)</f>
        <v>0</v>
      </c>
      <c r="X267" s="23" t="n">
        <f aca="false">IF(AND(TRIM(G267)="",TRIM(H267)=""),1,0)</f>
        <v>1</v>
      </c>
    </row>
    <row r="268" customFormat="false" ht="15" hidden="false" customHeight="false" outlineLevel="0" collapsed="false">
      <c r="A268" s="22" t="n">
        <v>46135</v>
      </c>
      <c r="B268" s="23" t="s">
        <v>2474</v>
      </c>
      <c r="C268" s="23" t="s">
        <v>2475</v>
      </c>
      <c r="D268" s="23" t="s">
        <v>319</v>
      </c>
      <c r="E268" s="23" t="s">
        <v>99</v>
      </c>
      <c r="F268" s="23" t="s">
        <v>320</v>
      </c>
      <c r="G268" s="23" t="s">
        <v>2476</v>
      </c>
      <c r="H268" s="23" t="s">
        <v>2477</v>
      </c>
      <c r="J268" s="24" t="n">
        <v>200</v>
      </c>
      <c r="K268" s="0" t="n">
        <v>17408</v>
      </c>
      <c r="L268" s="23" t="s">
        <v>1694</v>
      </c>
      <c r="M268" s="0" t="n">
        <v>1</v>
      </c>
      <c r="N268" s="23" t="s">
        <v>182</v>
      </c>
      <c r="O268" s="0" t="n">
        <v>201</v>
      </c>
      <c r="P268" s="23" t="s">
        <v>94</v>
      </c>
      <c r="Q268" s="23" t="s">
        <v>2417</v>
      </c>
      <c r="R268" s="23" t="n">
        <f aca="false">YEAR(A268)</f>
        <v>2026</v>
      </c>
      <c r="S268" s="23" t="n">
        <f aca="false">IF(R268=2026,1,0)</f>
        <v>1</v>
      </c>
      <c r="T268" s="23" t="n">
        <f aca="false">IF(OR(P268="Individual",P268="Committee",P268="Union/Association",P268="Aggregated Unitemized Receipts"),1,0)</f>
        <v>1</v>
      </c>
      <c r="U268" s="0" t="str">
        <f aca="false">UPPER(TRIM(E268))</f>
        <v>MA</v>
      </c>
      <c r="V268" s="23" t="n">
        <f aca="false">IF(U268="MA",1,0)</f>
        <v>1</v>
      </c>
      <c r="W268" s="23" t="n">
        <f aca="false">IF(OR(ISNUMBER(SEARCH("malden",G268)),ISNUMBER(SEARCH("malden",H268))),1,0)</f>
        <v>0</v>
      </c>
      <c r="X268" s="23" t="n">
        <f aca="false">IF(AND(TRIM(G268)="",TRIM(H268)=""),1,0)</f>
        <v>0</v>
      </c>
    </row>
    <row r="269" customFormat="false" ht="15" hidden="false" customHeight="false" outlineLevel="0" collapsed="false">
      <c r="A269" s="22" t="n">
        <v>46135</v>
      </c>
      <c r="B269" s="23" t="s">
        <v>2478</v>
      </c>
      <c r="C269" s="23" t="s">
        <v>2479</v>
      </c>
      <c r="D269" s="23" t="s">
        <v>629</v>
      </c>
      <c r="E269" s="23" t="s">
        <v>99</v>
      </c>
      <c r="F269" s="23" t="s">
        <v>630</v>
      </c>
      <c r="J269" s="24" t="n">
        <v>50</v>
      </c>
      <c r="K269" s="0" t="n">
        <v>17408</v>
      </c>
      <c r="L269" s="23" t="s">
        <v>1694</v>
      </c>
      <c r="M269" s="0" t="n">
        <v>1</v>
      </c>
      <c r="N269" s="23" t="s">
        <v>182</v>
      </c>
      <c r="O269" s="0" t="n">
        <v>201</v>
      </c>
      <c r="P269" s="23" t="s">
        <v>94</v>
      </c>
      <c r="Q269" s="23" t="s">
        <v>2417</v>
      </c>
      <c r="R269" s="23" t="n">
        <f aca="false">YEAR(A269)</f>
        <v>2026</v>
      </c>
      <c r="S269" s="23" t="n">
        <f aca="false">IF(R269=2026,1,0)</f>
        <v>1</v>
      </c>
      <c r="T269" s="23" t="n">
        <f aca="false">IF(OR(P269="Individual",P269="Committee",P269="Union/Association",P269="Aggregated Unitemized Receipts"),1,0)</f>
        <v>1</v>
      </c>
      <c r="U269" s="0" t="str">
        <f aca="false">UPPER(TRIM(E269))</f>
        <v>MA</v>
      </c>
      <c r="V269" s="23" t="n">
        <f aca="false">IF(U269="MA",1,0)</f>
        <v>1</v>
      </c>
      <c r="W269" s="23" t="n">
        <f aca="false">IF(OR(ISNUMBER(SEARCH("malden",G269)),ISNUMBER(SEARCH("malden",H269))),1,0)</f>
        <v>0</v>
      </c>
      <c r="X269" s="23" t="n">
        <f aca="false">IF(AND(TRIM(G269)="",TRIM(H269)=""),1,0)</f>
        <v>1</v>
      </c>
    </row>
    <row r="270" customFormat="false" ht="15" hidden="false" customHeight="false" outlineLevel="0" collapsed="false">
      <c r="A270" s="22" t="n">
        <v>46135</v>
      </c>
      <c r="B270" s="23" t="s">
        <v>2480</v>
      </c>
      <c r="C270" s="23" t="s">
        <v>2481</v>
      </c>
      <c r="D270" s="23" t="s">
        <v>319</v>
      </c>
      <c r="E270" s="23" t="s">
        <v>99</v>
      </c>
      <c r="F270" s="23" t="s">
        <v>320</v>
      </c>
      <c r="G270" s="23" t="s">
        <v>2482</v>
      </c>
      <c r="H270" s="23" t="s">
        <v>2483</v>
      </c>
      <c r="J270" s="24" t="n">
        <v>100</v>
      </c>
      <c r="K270" s="0" t="n">
        <v>17408</v>
      </c>
      <c r="L270" s="23" t="s">
        <v>1694</v>
      </c>
      <c r="M270" s="0" t="n">
        <v>1</v>
      </c>
      <c r="N270" s="23" t="s">
        <v>182</v>
      </c>
      <c r="O270" s="0" t="n">
        <v>201</v>
      </c>
      <c r="P270" s="23" t="s">
        <v>94</v>
      </c>
      <c r="Q270" s="23" t="s">
        <v>2417</v>
      </c>
      <c r="R270" s="23" t="n">
        <f aca="false">YEAR(A270)</f>
        <v>2026</v>
      </c>
      <c r="S270" s="23" t="n">
        <f aca="false">IF(R270=2026,1,0)</f>
        <v>1</v>
      </c>
      <c r="T270" s="23" t="n">
        <f aca="false">IF(OR(P270="Individual",P270="Committee",P270="Union/Association",P270="Aggregated Unitemized Receipts"),1,0)</f>
        <v>1</v>
      </c>
      <c r="U270" s="0" t="str">
        <f aca="false">UPPER(TRIM(E270))</f>
        <v>MA</v>
      </c>
      <c r="V270" s="23" t="n">
        <f aca="false">IF(U270="MA",1,0)</f>
        <v>1</v>
      </c>
      <c r="W270" s="23" t="n">
        <f aca="false">IF(OR(ISNUMBER(SEARCH("malden",G270)),ISNUMBER(SEARCH("malden",H270))),1,0)</f>
        <v>0</v>
      </c>
      <c r="X270" s="23" t="n">
        <f aca="false">IF(AND(TRIM(G270)="",TRIM(H270)=""),1,0)</f>
        <v>0</v>
      </c>
    </row>
    <row r="271" customFormat="false" ht="15" hidden="false" customHeight="false" outlineLevel="0" collapsed="false">
      <c r="A271" s="22" t="n">
        <v>46135</v>
      </c>
      <c r="B271" s="23" t="s">
        <v>1947</v>
      </c>
      <c r="C271" s="23" t="s">
        <v>1948</v>
      </c>
      <c r="D271" s="23" t="s">
        <v>319</v>
      </c>
      <c r="E271" s="23" t="s">
        <v>99</v>
      </c>
      <c r="F271" s="23" t="s">
        <v>320</v>
      </c>
      <c r="G271" s="23" t="s">
        <v>174</v>
      </c>
      <c r="H271" s="23" t="s">
        <v>174</v>
      </c>
      <c r="J271" s="24" t="n">
        <v>50</v>
      </c>
      <c r="K271" s="0" t="n">
        <v>17408</v>
      </c>
      <c r="L271" s="23" t="s">
        <v>1694</v>
      </c>
      <c r="M271" s="0" t="n">
        <v>1</v>
      </c>
      <c r="N271" s="23" t="s">
        <v>182</v>
      </c>
      <c r="O271" s="0" t="n">
        <v>201</v>
      </c>
      <c r="P271" s="23" t="s">
        <v>94</v>
      </c>
      <c r="Q271" s="23" t="s">
        <v>2417</v>
      </c>
      <c r="R271" s="23" t="n">
        <f aca="false">YEAR(A271)</f>
        <v>2026</v>
      </c>
      <c r="S271" s="23" t="n">
        <f aca="false">IF(R271=2026,1,0)</f>
        <v>1</v>
      </c>
      <c r="T271" s="23" t="n">
        <f aca="false">IF(OR(P271="Individual",P271="Committee",P271="Union/Association",P271="Aggregated Unitemized Receipts"),1,0)</f>
        <v>1</v>
      </c>
      <c r="U271" s="0" t="str">
        <f aca="false">UPPER(TRIM(E271))</f>
        <v>MA</v>
      </c>
      <c r="V271" s="23" t="n">
        <f aca="false">IF(U271="MA",1,0)</f>
        <v>1</v>
      </c>
      <c r="W271" s="23" t="n">
        <f aca="false">IF(OR(ISNUMBER(SEARCH("malden",G271)),ISNUMBER(SEARCH("malden",H271))),1,0)</f>
        <v>0</v>
      </c>
      <c r="X271" s="23" t="n">
        <f aca="false">IF(AND(TRIM(G271)="",TRIM(H271)=""),1,0)</f>
        <v>0</v>
      </c>
    </row>
    <row r="272" customFormat="false" ht="15" hidden="false" customHeight="false" outlineLevel="0" collapsed="false">
      <c r="A272" s="22" t="n">
        <v>46135</v>
      </c>
      <c r="B272" s="23" t="s">
        <v>2484</v>
      </c>
      <c r="C272" s="23" t="s">
        <v>2485</v>
      </c>
      <c r="D272" s="23" t="s">
        <v>333</v>
      </c>
      <c r="E272" s="23" t="s">
        <v>99</v>
      </c>
      <c r="F272" s="23" t="s">
        <v>334</v>
      </c>
      <c r="G272" s="23" t="s">
        <v>2095</v>
      </c>
      <c r="H272" s="23" t="s">
        <v>91</v>
      </c>
      <c r="J272" s="24" t="n">
        <v>100</v>
      </c>
      <c r="K272" s="0" t="n">
        <v>17408</v>
      </c>
      <c r="L272" s="23" t="s">
        <v>1694</v>
      </c>
      <c r="M272" s="0" t="n">
        <v>1</v>
      </c>
      <c r="N272" s="23" t="s">
        <v>182</v>
      </c>
      <c r="O272" s="0" t="n">
        <v>201</v>
      </c>
      <c r="P272" s="23" t="s">
        <v>94</v>
      </c>
      <c r="Q272" s="23" t="s">
        <v>2417</v>
      </c>
      <c r="R272" s="23" t="n">
        <f aca="false">YEAR(A272)</f>
        <v>2026</v>
      </c>
      <c r="S272" s="23" t="n">
        <f aca="false">IF(R272=2026,1,0)</f>
        <v>1</v>
      </c>
      <c r="T272" s="23" t="n">
        <f aca="false">IF(OR(P272="Individual",P272="Committee",P272="Union/Association",P272="Aggregated Unitemized Receipts"),1,0)</f>
        <v>1</v>
      </c>
      <c r="U272" s="0" t="str">
        <f aca="false">UPPER(TRIM(E272))</f>
        <v>MA</v>
      </c>
      <c r="V272" s="23" t="n">
        <f aca="false">IF(U272="MA",1,0)</f>
        <v>1</v>
      </c>
      <c r="W272" s="23" t="n">
        <f aca="false">IF(OR(ISNUMBER(SEARCH("malden",G272)),ISNUMBER(SEARCH("malden",H272))),1,0)</f>
        <v>0</v>
      </c>
      <c r="X272" s="23" t="n">
        <f aca="false">IF(AND(TRIM(G272)="",TRIM(H272)=""),1,0)</f>
        <v>0</v>
      </c>
    </row>
    <row r="273" customFormat="false" ht="15" hidden="false" customHeight="false" outlineLevel="0" collapsed="false">
      <c r="A273" s="22" t="n">
        <v>46135</v>
      </c>
      <c r="B273" s="23" t="s">
        <v>2486</v>
      </c>
      <c r="C273" s="23" t="s">
        <v>2487</v>
      </c>
      <c r="D273" s="23" t="s">
        <v>319</v>
      </c>
      <c r="E273" s="23" t="s">
        <v>99</v>
      </c>
      <c r="F273" s="23" t="s">
        <v>320</v>
      </c>
      <c r="G273" s="23" t="s">
        <v>2134</v>
      </c>
      <c r="H273" s="23" t="s">
        <v>2488</v>
      </c>
      <c r="J273" s="24" t="n">
        <v>250</v>
      </c>
      <c r="K273" s="0" t="n">
        <v>17408</v>
      </c>
      <c r="L273" s="23" t="s">
        <v>1694</v>
      </c>
      <c r="M273" s="0" t="n">
        <v>1</v>
      </c>
      <c r="N273" s="23" t="s">
        <v>182</v>
      </c>
      <c r="O273" s="0" t="n">
        <v>201</v>
      </c>
      <c r="P273" s="23" t="s">
        <v>94</v>
      </c>
      <c r="Q273" s="23" t="s">
        <v>2417</v>
      </c>
      <c r="R273" s="23" t="n">
        <f aca="false">YEAR(A273)</f>
        <v>2026</v>
      </c>
      <c r="S273" s="23" t="n">
        <f aca="false">IF(R273=2026,1,0)</f>
        <v>1</v>
      </c>
      <c r="T273" s="23" t="n">
        <f aca="false">IF(OR(P273="Individual",P273="Committee",P273="Union/Association",P273="Aggregated Unitemized Receipts"),1,0)</f>
        <v>1</v>
      </c>
      <c r="U273" s="0" t="str">
        <f aca="false">UPPER(TRIM(E273))</f>
        <v>MA</v>
      </c>
      <c r="V273" s="23" t="n">
        <f aca="false">IF(U273="MA",1,0)</f>
        <v>1</v>
      </c>
      <c r="W273" s="23" t="n">
        <f aca="false">IF(OR(ISNUMBER(SEARCH("malden",G273)),ISNUMBER(SEARCH("malden",H273))),1,0)</f>
        <v>0</v>
      </c>
      <c r="X273" s="23" t="n">
        <f aca="false">IF(AND(TRIM(G273)="",TRIM(H273)=""),1,0)</f>
        <v>0</v>
      </c>
    </row>
    <row r="274" customFormat="false" ht="15" hidden="false" customHeight="false" outlineLevel="0" collapsed="false">
      <c r="A274" s="22" t="n">
        <v>46135</v>
      </c>
      <c r="B274" s="23" t="s">
        <v>2489</v>
      </c>
      <c r="C274" s="23" t="s">
        <v>2490</v>
      </c>
      <c r="D274" s="23" t="s">
        <v>295</v>
      </c>
      <c r="E274" s="23" t="s">
        <v>296</v>
      </c>
      <c r="F274" s="23" t="s">
        <v>511</v>
      </c>
      <c r="G274" s="23" t="s">
        <v>174</v>
      </c>
      <c r="H274" s="23" t="s">
        <v>174</v>
      </c>
      <c r="J274" s="24" t="n">
        <v>100</v>
      </c>
      <c r="K274" s="0" t="n">
        <v>17408</v>
      </c>
      <c r="L274" s="23" t="s">
        <v>1694</v>
      </c>
      <c r="M274" s="0" t="n">
        <v>1</v>
      </c>
      <c r="N274" s="23" t="s">
        <v>182</v>
      </c>
      <c r="O274" s="0" t="n">
        <v>201</v>
      </c>
      <c r="P274" s="23" t="s">
        <v>94</v>
      </c>
      <c r="Q274" s="23" t="s">
        <v>2417</v>
      </c>
      <c r="R274" s="23" t="n">
        <f aca="false">YEAR(A274)</f>
        <v>2026</v>
      </c>
      <c r="S274" s="23" t="n">
        <f aca="false">IF(R274=2026,1,0)</f>
        <v>1</v>
      </c>
      <c r="T274" s="23" t="n">
        <f aca="false">IF(OR(P274="Individual",P274="Committee",P274="Union/Association",P274="Aggregated Unitemized Receipts"),1,0)</f>
        <v>1</v>
      </c>
      <c r="U274" s="0" t="str">
        <f aca="false">UPPER(TRIM(E274))</f>
        <v>DC</v>
      </c>
      <c r="V274" s="23" t="n">
        <f aca="false">IF(U274="MA",1,0)</f>
        <v>0</v>
      </c>
      <c r="W274" s="23" t="n">
        <f aca="false">IF(OR(ISNUMBER(SEARCH("malden",G274)),ISNUMBER(SEARCH("malden",H274))),1,0)</f>
        <v>0</v>
      </c>
      <c r="X274" s="23" t="n">
        <f aca="false">IF(AND(TRIM(G274)="",TRIM(H274)=""),1,0)</f>
        <v>0</v>
      </c>
    </row>
    <row r="275" customFormat="false" ht="15" hidden="false" customHeight="false" outlineLevel="0" collapsed="false">
      <c r="A275" s="22" t="n">
        <v>46134</v>
      </c>
      <c r="B275" s="23" t="s">
        <v>1696</v>
      </c>
      <c r="C275" s="23" t="s">
        <v>1697</v>
      </c>
      <c r="D275" s="23" t="s">
        <v>319</v>
      </c>
      <c r="E275" s="23" t="s">
        <v>99</v>
      </c>
      <c r="F275" s="23" t="s">
        <v>320</v>
      </c>
      <c r="G275" s="23" t="s">
        <v>91</v>
      </c>
      <c r="H275" s="23" t="s">
        <v>91</v>
      </c>
      <c r="J275" s="24" t="n">
        <v>25</v>
      </c>
      <c r="K275" s="0" t="n">
        <v>17408</v>
      </c>
      <c r="L275" s="23" t="s">
        <v>1694</v>
      </c>
      <c r="M275" s="0" t="n">
        <v>3</v>
      </c>
      <c r="N275" s="23" t="s">
        <v>93</v>
      </c>
      <c r="O275" s="0" t="n">
        <v>201</v>
      </c>
      <c r="P275" s="23" t="s">
        <v>94</v>
      </c>
      <c r="Q275" s="23" t="s">
        <v>1045</v>
      </c>
      <c r="R275" s="23" t="n">
        <f aca="false">YEAR(A275)</f>
        <v>2026</v>
      </c>
      <c r="S275" s="23" t="n">
        <f aca="false">IF(R275=2026,1,0)</f>
        <v>1</v>
      </c>
      <c r="T275" s="23" t="n">
        <f aca="false">IF(OR(P275="Individual",P275="Committee",P275="Union/Association",P275="Aggregated Unitemized Receipts"),1,0)</f>
        <v>1</v>
      </c>
      <c r="U275" s="0" t="str">
        <f aca="false">UPPER(TRIM(E275))</f>
        <v>MA</v>
      </c>
      <c r="V275" s="23" t="n">
        <f aca="false">IF(U275="MA",1,0)</f>
        <v>1</v>
      </c>
      <c r="W275" s="23" t="n">
        <f aca="false">IF(OR(ISNUMBER(SEARCH("malden",G275)),ISNUMBER(SEARCH("malden",H275))),1,0)</f>
        <v>0</v>
      </c>
      <c r="X275" s="23" t="n">
        <f aca="false">IF(AND(TRIM(G275)="",TRIM(H275)=""),1,0)</f>
        <v>0</v>
      </c>
    </row>
    <row r="276" customFormat="false" ht="15" hidden="false" customHeight="false" outlineLevel="0" collapsed="false">
      <c r="A276" s="22" t="n">
        <v>46134</v>
      </c>
      <c r="B276" s="23" t="s">
        <v>2491</v>
      </c>
      <c r="C276" s="23" t="s">
        <v>2492</v>
      </c>
      <c r="D276" s="23" t="s">
        <v>2493</v>
      </c>
      <c r="E276" s="23" t="s">
        <v>99</v>
      </c>
      <c r="F276" s="23" t="s">
        <v>2494</v>
      </c>
      <c r="G276" s="23" t="s">
        <v>237</v>
      </c>
      <c r="H276" s="23" t="s">
        <v>2495</v>
      </c>
      <c r="J276" s="24" t="n">
        <v>200</v>
      </c>
      <c r="K276" s="0" t="n">
        <v>17408</v>
      </c>
      <c r="L276" s="23" t="s">
        <v>1694</v>
      </c>
      <c r="M276" s="0" t="n">
        <v>3</v>
      </c>
      <c r="N276" s="23" t="s">
        <v>93</v>
      </c>
      <c r="O276" s="0" t="n">
        <v>201</v>
      </c>
      <c r="P276" s="23" t="s">
        <v>94</v>
      </c>
      <c r="Q276" s="23" t="s">
        <v>1045</v>
      </c>
      <c r="R276" s="23" t="n">
        <f aca="false">YEAR(A276)</f>
        <v>2026</v>
      </c>
      <c r="S276" s="23" t="n">
        <f aca="false">IF(R276=2026,1,0)</f>
        <v>1</v>
      </c>
      <c r="T276" s="23" t="n">
        <f aca="false">IF(OR(P276="Individual",P276="Committee",P276="Union/Association",P276="Aggregated Unitemized Receipts"),1,0)</f>
        <v>1</v>
      </c>
      <c r="U276" s="0" t="str">
        <f aca="false">UPPER(TRIM(E276))</f>
        <v>MA</v>
      </c>
      <c r="V276" s="23" t="n">
        <f aca="false">IF(U276="MA",1,0)</f>
        <v>1</v>
      </c>
      <c r="W276" s="23" t="n">
        <f aca="false">IF(OR(ISNUMBER(SEARCH("malden",G276)),ISNUMBER(SEARCH("malden",H276))),1,0)</f>
        <v>0</v>
      </c>
      <c r="X276" s="23" t="n">
        <f aca="false">IF(AND(TRIM(G276)="",TRIM(H276)=""),1,0)</f>
        <v>0</v>
      </c>
    </row>
    <row r="277" customFormat="false" ht="15" hidden="false" customHeight="false" outlineLevel="0" collapsed="false">
      <c r="A277" s="22" t="n">
        <v>46134</v>
      </c>
      <c r="B277" s="23" t="s">
        <v>2496</v>
      </c>
      <c r="C277" s="23" t="s">
        <v>2497</v>
      </c>
      <c r="D277" s="23" t="s">
        <v>319</v>
      </c>
      <c r="E277" s="23" t="s">
        <v>99</v>
      </c>
      <c r="F277" s="23" t="s">
        <v>320</v>
      </c>
      <c r="G277" s="23" t="s">
        <v>91</v>
      </c>
      <c r="H277" s="23" t="s">
        <v>91</v>
      </c>
      <c r="J277" s="24" t="n">
        <v>250</v>
      </c>
      <c r="K277" s="0" t="n">
        <v>17408</v>
      </c>
      <c r="L277" s="23" t="s">
        <v>1694</v>
      </c>
      <c r="M277" s="0" t="n">
        <v>3</v>
      </c>
      <c r="N277" s="23" t="s">
        <v>93</v>
      </c>
      <c r="O277" s="0" t="n">
        <v>201</v>
      </c>
      <c r="P277" s="23" t="s">
        <v>94</v>
      </c>
      <c r="Q277" s="23" t="s">
        <v>1045</v>
      </c>
      <c r="R277" s="23" t="n">
        <f aca="false">YEAR(A277)</f>
        <v>2026</v>
      </c>
      <c r="S277" s="23" t="n">
        <f aca="false">IF(R277=2026,1,0)</f>
        <v>1</v>
      </c>
      <c r="T277" s="23" t="n">
        <f aca="false">IF(OR(P277="Individual",P277="Committee",P277="Union/Association",P277="Aggregated Unitemized Receipts"),1,0)</f>
        <v>1</v>
      </c>
      <c r="U277" s="0" t="str">
        <f aca="false">UPPER(TRIM(E277))</f>
        <v>MA</v>
      </c>
      <c r="V277" s="23" t="n">
        <f aca="false">IF(U277="MA",1,0)</f>
        <v>1</v>
      </c>
      <c r="W277" s="23" t="n">
        <f aca="false">IF(OR(ISNUMBER(SEARCH("malden",G277)),ISNUMBER(SEARCH("malden",H277))),1,0)</f>
        <v>0</v>
      </c>
      <c r="X277" s="23" t="n">
        <f aca="false">IF(AND(TRIM(G277)="",TRIM(H277)=""),1,0)</f>
        <v>0</v>
      </c>
    </row>
    <row r="278" customFormat="false" ht="15" hidden="false" customHeight="false" outlineLevel="0" collapsed="false">
      <c r="A278" s="22" t="n">
        <v>46134</v>
      </c>
      <c r="B278" s="23" t="s">
        <v>2498</v>
      </c>
      <c r="C278" s="23" t="s">
        <v>2499</v>
      </c>
      <c r="D278" s="23" t="s">
        <v>607</v>
      </c>
      <c r="E278" s="23" t="s">
        <v>99</v>
      </c>
      <c r="F278" s="23" t="s">
        <v>608</v>
      </c>
      <c r="G278" s="23" t="s">
        <v>661</v>
      </c>
      <c r="H278" s="23" t="s">
        <v>2500</v>
      </c>
      <c r="J278" s="24" t="n">
        <v>25</v>
      </c>
      <c r="K278" s="0" t="n">
        <v>17408</v>
      </c>
      <c r="L278" s="23" t="s">
        <v>1694</v>
      </c>
      <c r="M278" s="0" t="n">
        <v>3</v>
      </c>
      <c r="N278" s="23" t="s">
        <v>93</v>
      </c>
      <c r="O278" s="0" t="n">
        <v>201</v>
      </c>
      <c r="P278" s="23" t="s">
        <v>94</v>
      </c>
      <c r="Q278" s="23" t="s">
        <v>1045</v>
      </c>
      <c r="R278" s="23" t="n">
        <f aca="false">YEAR(A278)</f>
        <v>2026</v>
      </c>
      <c r="S278" s="23" t="n">
        <f aca="false">IF(R278=2026,1,0)</f>
        <v>1</v>
      </c>
      <c r="T278" s="23" t="n">
        <f aca="false">IF(OR(P278="Individual",P278="Committee",P278="Union/Association",P278="Aggregated Unitemized Receipts"),1,0)</f>
        <v>1</v>
      </c>
      <c r="U278" s="0" t="str">
        <f aca="false">UPPER(TRIM(E278))</f>
        <v>MA</v>
      </c>
      <c r="V278" s="23" t="n">
        <f aca="false">IF(U278="MA",1,0)</f>
        <v>1</v>
      </c>
      <c r="W278" s="23" t="n">
        <f aca="false">IF(OR(ISNUMBER(SEARCH("malden",G278)),ISNUMBER(SEARCH("malden",H278))),1,0)</f>
        <v>0</v>
      </c>
      <c r="X278" s="23" t="n">
        <f aca="false">IF(AND(TRIM(G278)="",TRIM(H278)=""),1,0)</f>
        <v>0</v>
      </c>
    </row>
    <row r="279" customFormat="false" ht="15" hidden="false" customHeight="false" outlineLevel="0" collapsed="false">
      <c r="A279" s="22" t="n">
        <v>46134</v>
      </c>
      <c r="B279" s="23" t="s">
        <v>2501</v>
      </c>
      <c r="C279" s="23" t="s">
        <v>2502</v>
      </c>
      <c r="D279" s="23" t="s">
        <v>319</v>
      </c>
      <c r="E279" s="23" t="s">
        <v>99</v>
      </c>
      <c r="F279" s="23" t="s">
        <v>320</v>
      </c>
      <c r="G279" s="23" t="s">
        <v>91</v>
      </c>
      <c r="H279" s="23" t="s">
        <v>91</v>
      </c>
      <c r="J279" s="24" t="n">
        <v>35</v>
      </c>
      <c r="K279" s="0" t="n">
        <v>17408</v>
      </c>
      <c r="L279" s="23" t="s">
        <v>1694</v>
      </c>
      <c r="M279" s="0" t="n">
        <v>3</v>
      </c>
      <c r="N279" s="23" t="s">
        <v>93</v>
      </c>
      <c r="O279" s="0" t="n">
        <v>201</v>
      </c>
      <c r="P279" s="23" t="s">
        <v>94</v>
      </c>
      <c r="Q279" s="23" t="s">
        <v>1045</v>
      </c>
      <c r="R279" s="23" t="n">
        <f aca="false">YEAR(A279)</f>
        <v>2026</v>
      </c>
      <c r="S279" s="23" t="n">
        <f aca="false">IF(R279=2026,1,0)</f>
        <v>1</v>
      </c>
      <c r="T279" s="23" t="n">
        <f aca="false">IF(OR(P279="Individual",P279="Committee",P279="Union/Association",P279="Aggregated Unitemized Receipts"),1,0)</f>
        <v>1</v>
      </c>
      <c r="U279" s="0" t="str">
        <f aca="false">UPPER(TRIM(E279))</f>
        <v>MA</v>
      </c>
      <c r="V279" s="23" t="n">
        <f aca="false">IF(U279="MA",1,0)</f>
        <v>1</v>
      </c>
      <c r="W279" s="23" t="n">
        <f aca="false">IF(OR(ISNUMBER(SEARCH("malden",G279)),ISNUMBER(SEARCH("malden",H279))),1,0)</f>
        <v>0</v>
      </c>
      <c r="X279" s="23" t="n">
        <f aca="false">IF(AND(TRIM(G279)="",TRIM(H279)=""),1,0)</f>
        <v>0</v>
      </c>
    </row>
    <row r="280" customFormat="false" ht="15" hidden="false" customHeight="false" outlineLevel="0" collapsed="false">
      <c r="A280" s="22" t="n">
        <v>46134</v>
      </c>
      <c r="B280" s="23" t="s">
        <v>2503</v>
      </c>
      <c r="C280" s="23" t="s">
        <v>2504</v>
      </c>
      <c r="D280" s="23" t="s">
        <v>314</v>
      </c>
      <c r="E280" s="23" t="s">
        <v>99</v>
      </c>
      <c r="F280" s="23" t="s">
        <v>315</v>
      </c>
      <c r="G280" s="23" t="s">
        <v>2505</v>
      </c>
      <c r="H280" s="23" t="s">
        <v>2506</v>
      </c>
      <c r="J280" s="24" t="n">
        <v>105</v>
      </c>
      <c r="K280" s="0" t="n">
        <v>17408</v>
      </c>
      <c r="L280" s="23" t="s">
        <v>1694</v>
      </c>
      <c r="M280" s="0" t="n">
        <v>3</v>
      </c>
      <c r="N280" s="23" t="s">
        <v>93</v>
      </c>
      <c r="O280" s="0" t="n">
        <v>201</v>
      </c>
      <c r="P280" s="23" t="s">
        <v>94</v>
      </c>
      <c r="Q280" s="23" t="s">
        <v>1045</v>
      </c>
      <c r="R280" s="23" t="n">
        <f aca="false">YEAR(A280)</f>
        <v>2026</v>
      </c>
      <c r="S280" s="23" t="n">
        <f aca="false">IF(R280=2026,1,0)</f>
        <v>1</v>
      </c>
      <c r="T280" s="23" t="n">
        <f aca="false">IF(OR(P280="Individual",P280="Committee",P280="Union/Association",P280="Aggregated Unitemized Receipts"),1,0)</f>
        <v>1</v>
      </c>
      <c r="U280" s="0" t="str">
        <f aca="false">UPPER(TRIM(E280))</f>
        <v>MA</v>
      </c>
      <c r="V280" s="23" t="n">
        <f aca="false">IF(U280="MA",1,0)</f>
        <v>1</v>
      </c>
      <c r="W280" s="23" t="n">
        <f aca="false">IF(OR(ISNUMBER(SEARCH("malden",G280)),ISNUMBER(SEARCH("malden",H280))),1,0)</f>
        <v>0</v>
      </c>
      <c r="X280" s="23" t="n">
        <f aca="false">IF(AND(TRIM(G280)="",TRIM(H280)=""),1,0)</f>
        <v>0</v>
      </c>
    </row>
    <row r="281" customFormat="false" ht="15" hidden="false" customHeight="false" outlineLevel="0" collapsed="false">
      <c r="A281" s="22" t="n">
        <v>46134</v>
      </c>
      <c r="B281" s="23" t="s">
        <v>1915</v>
      </c>
      <c r="C281" s="23" t="s">
        <v>2507</v>
      </c>
      <c r="D281" s="23" t="s">
        <v>319</v>
      </c>
      <c r="E281" s="23" t="s">
        <v>99</v>
      </c>
      <c r="F281" s="23" t="s">
        <v>320</v>
      </c>
      <c r="G281" s="23" t="s">
        <v>174</v>
      </c>
      <c r="J281" s="24" t="n">
        <v>150</v>
      </c>
      <c r="K281" s="0" t="n">
        <v>17408</v>
      </c>
      <c r="L281" s="23" t="s">
        <v>1694</v>
      </c>
      <c r="M281" s="0" t="n">
        <v>3</v>
      </c>
      <c r="N281" s="23" t="s">
        <v>93</v>
      </c>
      <c r="O281" s="0" t="n">
        <v>201</v>
      </c>
      <c r="P281" s="23" t="s">
        <v>94</v>
      </c>
      <c r="Q281" s="23" t="s">
        <v>1045</v>
      </c>
      <c r="R281" s="23" t="n">
        <f aca="false">YEAR(A281)</f>
        <v>2026</v>
      </c>
      <c r="S281" s="23" t="n">
        <f aca="false">IF(R281=2026,1,0)</f>
        <v>1</v>
      </c>
      <c r="T281" s="23" t="n">
        <f aca="false">IF(OR(P281="Individual",P281="Committee",P281="Union/Association",P281="Aggregated Unitemized Receipts"),1,0)</f>
        <v>1</v>
      </c>
      <c r="U281" s="0" t="str">
        <f aca="false">UPPER(TRIM(E281))</f>
        <v>MA</v>
      </c>
      <c r="V281" s="23" t="n">
        <f aca="false">IF(U281="MA",1,0)</f>
        <v>1</v>
      </c>
      <c r="W281" s="23" t="n">
        <f aca="false">IF(OR(ISNUMBER(SEARCH("malden",G281)),ISNUMBER(SEARCH("malden",H281))),1,0)</f>
        <v>0</v>
      </c>
      <c r="X281" s="23" t="n">
        <f aca="false">IF(AND(TRIM(G281)="",TRIM(H281)=""),1,0)</f>
        <v>0</v>
      </c>
    </row>
    <row r="282" customFormat="false" ht="15" hidden="false" customHeight="false" outlineLevel="0" collapsed="false">
      <c r="A282" s="22" t="n">
        <v>46134</v>
      </c>
      <c r="B282" s="23" t="s">
        <v>2508</v>
      </c>
      <c r="C282" s="23" t="s">
        <v>2509</v>
      </c>
      <c r="D282" s="23" t="s">
        <v>319</v>
      </c>
      <c r="E282" s="23" t="s">
        <v>99</v>
      </c>
      <c r="F282" s="23" t="s">
        <v>320</v>
      </c>
      <c r="G282" s="23" t="s">
        <v>821</v>
      </c>
      <c r="H282" s="23" t="s">
        <v>2510</v>
      </c>
      <c r="J282" s="24" t="n">
        <v>250</v>
      </c>
      <c r="K282" s="0" t="n">
        <v>17408</v>
      </c>
      <c r="L282" s="23" t="s">
        <v>1694</v>
      </c>
      <c r="M282" s="0" t="n">
        <v>3</v>
      </c>
      <c r="N282" s="23" t="s">
        <v>93</v>
      </c>
      <c r="O282" s="0" t="n">
        <v>201</v>
      </c>
      <c r="P282" s="23" t="s">
        <v>94</v>
      </c>
      <c r="Q282" s="23" t="s">
        <v>1045</v>
      </c>
      <c r="R282" s="23" t="n">
        <f aca="false">YEAR(A282)</f>
        <v>2026</v>
      </c>
      <c r="S282" s="23" t="n">
        <f aca="false">IF(R282=2026,1,0)</f>
        <v>1</v>
      </c>
      <c r="T282" s="23" t="n">
        <f aca="false">IF(OR(P282="Individual",P282="Committee",P282="Union/Association",P282="Aggregated Unitemized Receipts"),1,0)</f>
        <v>1</v>
      </c>
      <c r="U282" s="0" t="str">
        <f aca="false">UPPER(TRIM(E282))</f>
        <v>MA</v>
      </c>
      <c r="V282" s="23" t="n">
        <f aca="false">IF(U282="MA",1,0)</f>
        <v>1</v>
      </c>
      <c r="W282" s="23" t="n">
        <f aca="false">IF(OR(ISNUMBER(SEARCH("malden",G282)),ISNUMBER(SEARCH("malden",H282))),1,0)</f>
        <v>0</v>
      </c>
      <c r="X282" s="23" t="n">
        <f aca="false">IF(AND(TRIM(G282)="",TRIM(H282)=""),1,0)</f>
        <v>0</v>
      </c>
    </row>
    <row r="283" customFormat="false" ht="15" hidden="false" customHeight="false" outlineLevel="0" collapsed="false">
      <c r="A283" s="22" t="n">
        <v>46134</v>
      </c>
      <c r="B283" s="23" t="s">
        <v>2511</v>
      </c>
      <c r="C283" s="23" t="s">
        <v>2512</v>
      </c>
      <c r="D283" s="23" t="s">
        <v>319</v>
      </c>
      <c r="E283" s="23" t="s">
        <v>99</v>
      </c>
      <c r="F283" s="23" t="s">
        <v>320</v>
      </c>
      <c r="G283" s="23" t="s">
        <v>2513</v>
      </c>
      <c r="H283" s="23" t="s">
        <v>2514</v>
      </c>
      <c r="J283" s="24" t="n">
        <v>200</v>
      </c>
      <c r="K283" s="0" t="n">
        <v>17408</v>
      </c>
      <c r="L283" s="23" t="s">
        <v>1694</v>
      </c>
      <c r="M283" s="0" t="n">
        <v>3</v>
      </c>
      <c r="N283" s="23" t="s">
        <v>93</v>
      </c>
      <c r="O283" s="0" t="n">
        <v>201</v>
      </c>
      <c r="P283" s="23" t="s">
        <v>94</v>
      </c>
      <c r="Q283" s="23" t="s">
        <v>1045</v>
      </c>
      <c r="R283" s="23" t="n">
        <f aca="false">YEAR(A283)</f>
        <v>2026</v>
      </c>
      <c r="S283" s="23" t="n">
        <f aca="false">IF(R283=2026,1,0)</f>
        <v>1</v>
      </c>
      <c r="T283" s="23" t="n">
        <f aca="false">IF(OR(P283="Individual",P283="Committee",P283="Union/Association",P283="Aggregated Unitemized Receipts"),1,0)</f>
        <v>1</v>
      </c>
      <c r="U283" s="0" t="str">
        <f aca="false">UPPER(TRIM(E283))</f>
        <v>MA</v>
      </c>
      <c r="V283" s="23" t="n">
        <f aca="false">IF(U283="MA",1,0)</f>
        <v>1</v>
      </c>
      <c r="W283" s="23" t="n">
        <f aca="false">IF(OR(ISNUMBER(SEARCH("malden",G283)),ISNUMBER(SEARCH("malden",H283))),1,0)</f>
        <v>0</v>
      </c>
      <c r="X283" s="23" t="n">
        <f aca="false">IF(AND(TRIM(G283)="",TRIM(H283)=""),1,0)</f>
        <v>0</v>
      </c>
    </row>
    <row r="284" customFormat="false" ht="15" hidden="false" customHeight="false" outlineLevel="0" collapsed="false">
      <c r="A284" s="22" t="n">
        <v>46127</v>
      </c>
      <c r="B284" s="23" t="s">
        <v>2515</v>
      </c>
      <c r="C284" s="23" t="s">
        <v>2516</v>
      </c>
      <c r="D284" s="23" t="s">
        <v>98</v>
      </c>
      <c r="E284" s="23" t="s">
        <v>99</v>
      </c>
      <c r="F284" s="23" t="s">
        <v>100</v>
      </c>
      <c r="G284" s="23" t="s">
        <v>2517</v>
      </c>
      <c r="H284" s="23" t="s">
        <v>1557</v>
      </c>
      <c r="J284" s="24" t="n">
        <v>100</v>
      </c>
      <c r="K284" s="0" t="n">
        <v>17408</v>
      </c>
      <c r="L284" s="23" t="s">
        <v>1694</v>
      </c>
      <c r="M284" s="0" t="n">
        <v>3</v>
      </c>
      <c r="N284" s="23" t="s">
        <v>93</v>
      </c>
      <c r="O284" s="0" t="n">
        <v>201</v>
      </c>
      <c r="P284" s="23" t="s">
        <v>94</v>
      </c>
      <c r="Q284" s="23" t="s">
        <v>2518</v>
      </c>
      <c r="R284" s="23" t="n">
        <f aca="false">YEAR(A284)</f>
        <v>2026</v>
      </c>
      <c r="S284" s="23" t="n">
        <f aca="false">IF(R284=2026,1,0)</f>
        <v>1</v>
      </c>
      <c r="T284" s="23" t="n">
        <f aca="false">IF(OR(P284="Individual",P284="Committee",P284="Union/Association",P284="Aggregated Unitemized Receipts"),1,0)</f>
        <v>1</v>
      </c>
      <c r="U284" s="0" t="str">
        <f aca="false">UPPER(TRIM(E284))</f>
        <v>MA</v>
      </c>
      <c r="V284" s="23" t="n">
        <f aca="false">IF(U284="MA",1,0)</f>
        <v>1</v>
      </c>
      <c r="W284" s="23" t="n">
        <f aca="false">IF(OR(ISNUMBER(SEARCH("malden",G284)),ISNUMBER(SEARCH("malden",H284))),1,0)</f>
        <v>0</v>
      </c>
      <c r="X284" s="23" t="n">
        <f aca="false">IF(AND(TRIM(G284)="",TRIM(H284)=""),1,0)</f>
        <v>0</v>
      </c>
    </row>
    <row r="285" customFormat="false" ht="15" hidden="false" customHeight="false" outlineLevel="0" collapsed="false">
      <c r="A285" s="22" t="n">
        <v>46127</v>
      </c>
      <c r="B285" s="23" t="s">
        <v>2519</v>
      </c>
      <c r="C285" s="23" t="s">
        <v>2520</v>
      </c>
      <c r="D285" s="23" t="s">
        <v>607</v>
      </c>
      <c r="E285" s="23" t="s">
        <v>99</v>
      </c>
      <c r="F285" s="23" t="s">
        <v>608</v>
      </c>
      <c r="G285" s="23" t="s">
        <v>1487</v>
      </c>
      <c r="H285" s="23" t="s">
        <v>2521</v>
      </c>
      <c r="J285" s="24" t="n">
        <v>200</v>
      </c>
      <c r="K285" s="0" t="n">
        <v>17408</v>
      </c>
      <c r="L285" s="23" t="s">
        <v>1694</v>
      </c>
      <c r="M285" s="0" t="n">
        <v>3</v>
      </c>
      <c r="N285" s="23" t="s">
        <v>93</v>
      </c>
      <c r="O285" s="0" t="n">
        <v>201</v>
      </c>
      <c r="P285" s="23" t="s">
        <v>94</v>
      </c>
      <c r="Q285" s="23" t="s">
        <v>2518</v>
      </c>
      <c r="R285" s="23" t="n">
        <f aca="false">YEAR(A285)</f>
        <v>2026</v>
      </c>
      <c r="S285" s="23" t="n">
        <f aca="false">IF(R285=2026,1,0)</f>
        <v>1</v>
      </c>
      <c r="T285" s="23" t="n">
        <f aca="false">IF(OR(P285="Individual",P285="Committee",P285="Union/Association",P285="Aggregated Unitemized Receipts"),1,0)</f>
        <v>1</v>
      </c>
      <c r="U285" s="0" t="str">
        <f aca="false">UPPER(TRIM(E285))</f>
        <v>MA</v>
      </c>
      <c r="V285" s="23" t="n">
        <f aca="false">IF(U285="MA",1,0)</f>
        <v>1</v>
      </c>
      <c r="W285" s="23" t="n">
        <f aca="false">IF(OR(ISNUMBER(SEARCH("malden",G285)),ISNUMBER(SEARCH("malden",H285))),1,0)</f>
        <v>0</v>
      </c>
      <c r="X285" s="23" t="n">
        <f aca="false">IF(AND(TRIM(G285)="",TRIM(H285)=""),1,0)</f>
        <v>0</v>
      </c>
    </row>
    <row r="286" customFormat="false" ht="15" hidden="false" customHeight="false" outlineLevel="0" collapsed="false">
      <c r="A286" s="22" t="n">
        <v>46127</v>
      </c>
      <c r="B286" s="23" t="s">
        <v>2522</v>
      </c>
      <c r="C286" s="23" t="s">
        <v>2523</v>
      </c>
      <c r="D286" s="23" t="s">
        <v>319</v>
      </c>
      <c r="E286" s="23" t="s">
        <v>99</v>
      </c>
      <c r="F286" s="23" t="s">
        <v>320</v>
      </c>
      <c r="G286" s="23" t="s">
        <v>2524</v>
      </c>
      <c r="H286" s="23" t="s">
        <v>2525</v>
      </c>
      <c r="J286" s="24" t="n">
        <v>100</v>
      </c>
      <c r="K286" s="0" t="n">
        <v>17408</v>
      </c>
      <c r="L286" s="23" t="s">
        <v>1694</v>
      </c>
      <c r="M286" s="0" t="n">
        <v>3</v>
      </c>
      <c r="N286" s="23" t="s">
        <v>93</v>
      </c>
      <c r="O286" s="0" t="n">
        <v>201</v>
      </c>
      <c r="P286" s="23" t="s">
        <v>94</v>
      </c>
      <c r="Q286" s="23" t="s">
        <v>2518</v>
      </c>
      <c r="R286" s="23" t="n">
        <f aca="false">YEAR(A286)</f>
        <v>2026</v>
      </c>
      <c r="S286" s="23" t="n">
        <f aca="false">IF(R286=2026,1,0)</f>
        <v>1</v>
      </c>
      <c r="T286" s="23" t="n">
        <f aca="false">IF(OR(P286="Individual",P286="Committee",P286="Union/Association",P286="Aggregated Unitemized Receipts"),1,0)</f>
        <v>1</v>
      </c>
      <c r="U286" s="0" t="str">
        <f aca="false">UPPER(TRIM(E286))</f>
        <v>MA</v>
      </c>
      <c r="V286" s="23" t="n">
        <f aca="false">IF(U286="MA",1,0)</f>
        <v>1</v>
      </c>
      <c r="W286" s="23" t="n">
        <f aca="false">IF(OR(ISNUMBER(SEARCH("malden",G286)),ISNUMBER(SEARCH("malden",H286))),1,0)</f>
        <v>0</v>
      </c>
      <c r="X286" s="23" t="n">
        <f aca="false">IF(AND(TRIM(G286)="",TRIM(H286)=""),1,0)</f>
        <v>0</v>
      </c>
    </row>
    <row r="287" customFormat="false" ht="15" hidden="false" customHeight="false" outlineLevel="0" collapsed="false">
      <c r="A287" s="22" t="n">
        <v>46127</v>
      </c>
      <c r="B287" s="23" t="s">
        <v>2526</v>
      </c>
      <c r="C287" s="23" t="s">
        <v>2527</v>
      </c>
      <c r="D287" s="23" t="s">
        <v>98</v>
      </c>
      <c r="E287" s="23" t="s">
        <v>99</v>
      </c>
      <c r="F287" s="23" t="s">
        <v>100</v>
      </c>
      <c r="G287" s="23" t="s">
        <v>91</v>
      </c>
      <c r="H287" s="23" t="s">
        <v>91</v>
      </c>
      <c r="J287" s="24" t="n">
        <v>50</v>
      </c>
      <c r="K287" s="0" t="n">
        <v>17408</v>
      </c>
      <c r="L287" s="23" t="s">
        <v>1694</v>
      </c>
      <c r="M287" s="0" t="n">
        <v>3</v>
      </c>
      <c r="N287" s="23" t="s">
        <v>93</v>
      </c>
      <c r="O287" s="0" t="n">
        <v>201</v>
      </c>
      <c r="P287" s="23" t="s">
        <v>94</v>
      </c>
      <c r="Q287" s="23" t="s">
        <v>2518</v>
      </c>
      <c r="R287" s="23" t="n">
        <f aca="false">YEAR(A287)</f>
        <v>2026</v>
      </c>
      <c r="S287" s="23" t="n">
        <f aca="false">IF(R287=2026,1,0)</f>
        <v>1</v>
      </c>
      <c r="T287" s="23" t="n">
        <f aca="false">IF(OR(P287="Individual",P287="Committee",P287="Union/Association",P287="Aggregated Unitemized Receipts"),1,0)</f>
        <v>1</v>
      </c>
      <c r="U287" s="0" t="str">
        <f aca="false">UPPER(TRIM(E287))</f>
        <v>MA</v>
      </c>
      <c r="V287" s="23" t="n">
        <f aca="false">IF(U287="MA",1,0)</f>
        <v>1</v>
      </c>
      <c r="W287" s="23" t="n">
        <f aca="false">IF(OR(ISNUMBER(SEARCH("malden",G287)),ISNUMBER(SEARCH("malden",H287))),1,0)</f>
        <v>0</v>
      </c>
      <c r="X287" s="23" t="n">
        <f aca="false">IF(AND(TRIM(G287)="",TRIM(H287)=""),1,0)</f>
        <v>0</v>
      </c>
    </row>
    <row r="288" customFormat="false" ht="15" hidden="false" customHeight="false" outlineLevel="0" collapsed="false">
      <c r="A288" s="22" t="n">
        <v>46127</v>
      </c>
      <c r="B288" s="23" t="s">
        <v>2528</v>
      </c>
      <c r="C288" s="23" t="s">
        <v>2529</v>
      </c>
      <c r="D288" s="23" t="s">
        <v>319</v>
      </c>
      <c r="E288" s="23" t="s">
        <v>99</v>
      </c>
      <c r="F288" s="23" t="s">
        <v>320</v>
      </c>
      <c r="G288" s="23" t="s">
        <v>2530</v>
      </c>
      <c r="H288" s="23" t="s">
        <v>2531</v>
      </c>
      <c r="J288" s="24" t="n">
        <v>250</v>
      </c>
      <c r="K288" s="0" t="n">
        <v>17408</v>
      </c>
      <c r="L288" s="23" t="s">
        <v>1694</v>
      </c>
      <c r="M288" s="0" t="n">
        <v>3</v>
      </c>
      <c r="N288" s="23" t="s">
        <v>93</v>
      </c>
      <c r="O288" s="0" t="n">
        <v>201</v>
      </c>
      <c r="P288" s="23" t="s">
        <v>94</v>
      </c>
      <c r="Q288" s="23" t="s">
        <v>2518</v>
      </c>
      <c r="R288" s="23" t="n">
        <f aca="false">YEAR(A288)</f>
        <v>2026</v>
      </c>
      <c r="S288" s="23" t="n">
        <f aca="false">IF(R288=2026,1,0)</f>
        <v>1</v>
      </c>
      <c r="T288" s="23" t="n">
        <f aca="false">IF(OR(P288="Individual",P288="Committee",P288="Union/Association",P288="Aggregated Unitemized Receipts"),1,0)</f>
        <v>1</v>
      </c>
      <c r="U288" s="0" t="str">
        <f aca="false">UPPER(TRIM(E288))</f>
        <v>MA</v>
      </c>
      <c r="V288" s="23" t="n">
        <f aca="false">IF(U288="MA",1,0)</f>
        <v>1</v>
      </c>
      <c r="W288" s="23" t="n">
        <f aca="false">IF(OR(ISNUMBER(SEARCH("malden",G288)),ISNUMBER(SEARCH("malden",H288))),1,0)</f>
        <v>0</v>
      </c>
      <c r="X288" s="23" t="n">
        <f aca="false">IF(AND(TRIM(G288)="",TRIM(H288)=""),1,0)</f>
        <v>0</v>
      </c>
    </row>
    <row r="289" customFormat="false" ht="15" hidden="false" customHeight="false" outlineLevel="0" collapsed="false">
      <c r="A289" s="22" t="n">
        <v>46127</v>
      </c>
      <c r="B289" s="23" t="s">
        <v>2532</v>
      </c>
      <c r="C289" s="23" t="s">
        <v>2533</v>
      </c>
      <c r="D289" s="23" t="s">
        <v>319</v>
      </c>
      <c r="E289" s="23" t="s">
        <v>99</v>
      </c>
      <c r="F289" s="23" t="s">
        <v>320</v>
      </c>
      <c r="G289" s="23" t="s">
        <v>200</v>
      </c>
      <c r="H289" s="23" t="s">
        <v>2534</v>
      </c>
      <c r="J289" s="24" t="n">
        <v>200</v>
      </c>
      <c r="K289" s="0" t="n">
        <v>17408</v>
      </c>
      <c r="L289" s="23" t="s">
        <v>1694</v>
      </c>
      <c r="M289" s="0" t="n">
        <v>3</v>
      </c>
      <c r="N289" s="23" t="s">
        <v>93</v>
      </c>
      <c r="O289" s="0" t="n">
        <v>201</v>
      </c>
      <c r="P289" s="23" t="s">
        <v>94</v>
      </c>
      <c r="Q289" s="23" t="s">
        <v>2518</v>
      </c>
      <c r="R289" s="23" t="n">
        <f aca="false">YEAR(A289)</f>
        <v>2026</v>
      </c>
      <c r="S289" s="23" t="n">
        <f aca="false">IF(R289=2026,1,0)</f>
        <v>1</v>
      </c>
      <c r="T289" s="23" t="n">
        <f aca="false">IF(OR(P289="Individual",P289="Committee",P289="Union/Association",P289="Aggregated Unitemized Receipts"),1,0)</f>
        <v>1</v>
      </c>
      <c r="U289" s="0" t="str">
        <f aca="false">UPPER(TRIM(E289))</f>
        <v>MA</v>
      </c>
      <c r="V289" s="23" t="n">
        <f aca="false">IF(U289="MA",1,0)</f>
        <v>1</v>
      </c>
      <c r="W289" s="23" t="n">
        <f aca="false">IF(OR(ISNUMBER(SEARCH("malden",G289)),ISNUMBER(SEARCH("malden",H289))),1,0)</f>
        <v>0</v>
      </c>
      <c r="X289" s="23" t="n">
        <f aca="false">IF(AND(TRIM(G289)="",TRIM(H289)=""),1,0)</f>
        <v>0</v>
      </c>
    </row>
    <row r="290" customFormat="false" ht="15" hidden="false" customHeight="false" outlineLevel="0" collapsed="false">
      <c r="A290" s="22" t="n">
        <v>46127</v>
      </c>
      <c r="B290" s="23" t="s">
        <v>2532</v>
      </c>
      <c r="C290" s="23" t="s">
        <v>2533</v>
      </c>
      <c r="D290" s="23" t="s">
        <v>319</v>
      </c>
      <c r="E290" s="23" t="s">
        <v>99</v>
      </c>
      <c r="F290" s="23" t="s">
        <v>320</v>
      </c>
      <c r="G290" s="23" t="s">
        <v>200</v>
      </c>
      <c r="H290" s="23" t="s">
        <v>2534</v>
      </c>
      <c r="J290" s="24" t="n">
        <v>100</v>
      </c>
      <c r="K290" s="0" t="n">
        <v>17408</v>
      </c>
      <c r="L290" s="23" t="s">
        <v>1694</v>
      </c>
      <c r="M290" s="0" t="n">
        <v>3</v>
      </c>
      <c r="N290" s="23" t="s">
        <v>93</v>
      </c>
      <c r="O290" s="0" t="n">
        <v>201</v>
      </c>
      <c r="P290" s="23" t="s">
        <v>94</v>
      </c>
      <c r="Q290" s="23" t="s">
        <v>2518</v>
      </c>
      <c r="R290" s="23" t="n">
        <f aca="false">YEAR(A290)</f>
        <v>2026</v>
      </c>
      <c r="S290" s="23" t="n">
        <f aca="false">IF(R290=2026,1,0)</f>
        <v>1</v>
      </c>
      <c r="T290" s="23" t="n">
        <f aca="false">IF(OR(P290="Individual",P290="Committee",P290="Union/Association",P290="Aggregated Unitemized Receipts"),1,0)</f>
        <v>1</v>
      </c>
      <c r="U290" s="0" t="str">
        <f aca="false">UPPER(TRIM(E290))</f>
        <v>MA</v>
      </c>
      <c r="V290" s="23" t="n">
        <f aca="false">IF(U290="MA",1,0)</f>
        <v>1</v>
      </c>
      <c r="W290" s="23" t="n">
        <f aca="false">IF(OR(ISNUMBER(SEARCH("malden",G290)),ISNUMBER(SEARCH("malden",H290))),1,0)</f>
        <v>0</v>
      </c>
      <c r="X290" s="23" t="n">
        <f aca="false">IF(AND(TRIM(G290)="",TRIM(H290)=""),1,0)</f>
        <v>0</v>
      </c>
    </row>
    <row r="291" customFormat="false" ht="15" hidden="false" customHeight="false" outlineLevel="0" collapsed="false">
      <c r="A291" s="22" t="n">
        <v>46127</v>
      </c>
      <c r="B291" s="23" t="s">
        <v>2535</v>
      </c>
      <c r="C291" s="23" t="s">
        <v>2057</v>
      </c>
      <c r="D291" s="23" t="s">
        <v>352</v>
      </c>
      <c r="E291" s="23" t="s">
        <v>99</v>
      </c>
      <c r="F291" s="23" t="s">
        <v>2058</v>
      </c>
      <c r="G291" s="23" t="s">
        <v>2059</v>
      </c>
      <c r="H291" s="23" t="s">
        <v>2060</v>
      </c>
      <c r="J291" s="24" t="n">
        <v>100</v>
      </c>
      <c r="K291" s="0" t="n">
        <v>17408</v>
      </c>
      <c r="L291" s="23" t="s">
        <v>1694</v>
      </c>
      <c r="M291" s="0" t="n">
        <v>3</v>
      </c>
      <c r="N291" s="23" t="s">
        <v>93</v>
      </c>
      <c r="O291" s="0" t="n">
        <v>201</v>
      </c>
      <c r="P291" s="23" t="s">
        <v>94</v>
      </c>
      <c r="Q291" s="23" t="s">
        <v>2518</v>
      </c>
      <c r="R291" s="23" t="n">
        <f aca="false">YEAR(A291)</f>
        <v>2026</v>
      </c>
      <c r="S291" s="23" t="n">
        <f aca="false">IF(R291=2026,1,0)</f>
        <v>1</v>
      </c>
      <c r="T291" s="23" t="n">
        <f aca="false">IF(OR(P291="Individual",P291="Committee",P291="Union/Association",P291="Aggregated Unitemized Receipts"),1,0)</f>
        <v>1</v>
      </c>
      <c r="U291" s="0" t="str">
        <f aca="false">UPPER(TRIM(E291))</f>
        <v>MA</v>
      </c>
      <c r="V291" s="23" t="n">
        <f aca="false">IF(U291="MA",1,0)</f>
        <v>1</v>
      </c>
      <c r="W291" s="23" t="n">
        <f aca="false">IF(OR(ISNUMBER(SEARCH("malden",G291)),ISNUMBER(SEARCH("malden",H291))),1,0)</f>
        <v>0</v>
      </c>
      <c r="X291" s="23" t="n">
        <f aca="false">IF(AND(TRIM(G291)="",TRIM(H291)=""),1,0)</f>
        <v>0</v>
      </c>
    </row>
    <row r="292" customFormat="false" ht="15" hidden="false" customHeight="false" outlineLevel="0" collapsed="false">
      <c r="A292" s="22" t="n">
        <v>46127</v>
      </c>
      <c r="B292" s="23" t="s">
        <v>1891</v>
      </c>
      <c r="C292" s="23" t="s">
        <v>2536</v>
      </c>
      <c r="D292" s="23" t="s">
        <v>319</v>
      </c>
      <c r="E292" s="23" t="s">
        <v>99</v>
      </c>
      <c r="F292" s="23" t="s">
        <v>320</v>
      </c>
      <c r="G292" s="23" t="s">
        <v>91</v>
      </c>
      <c r="H292" s="23" t="s">
        <v>91</v>
      </c>
      <c r="J292" s="24" t="n">
        <v>100</v>
      </c>
      <c r="K292" s="0" t="n">
        <v>17408</v>
      </c>
      <c r="L292" s="23" t="s">
        <v>1694</v>
      </c>
      <c r="M292" s="0" t="n">
        <v>3</v>
      </c>
      <c r="N292" s="23" t="s">
        <v>93</v>
      </c>
      <c r="O292" s="0" t="n">
        <v>201</v>
      </c>
      <c r="P292" s="23" t="s">
        <v>94</v>
      </c>
      <c r="Q292" s="23" t="s">
        <v>2518</v>
      </c>
      <c r="R292" s="23" t="n">
        <f aca="false">YEAR(A292)</f>
        <v>2026</v>
      </c>
      <c r="S292" s="23" t="n">
        <f aca="false">IF(R292=2026,1,0)</f>
        <v>1</v>
      </c>
      <c r="T292" s="23" t="n">
        <f aca="false">IF(OR(P292="Individual",P292="Committee",P292="Union/Association",P292="Aggregated Unitemized Receipts"),1,0)</f>
        <v>1</v>
      </c>
      <c r="U292" s="0" t="str">
        <f aca="false">UPPER(TRIM(E292))</f>
        <v>MA</v>
      </c>
      <c r="V292" s="23" t="n">
        <f aca="false">IF(U292="MA",1,0)</f>
        <v>1</v>
      </c>
      <c r="W292" s="23" t="n">
        <f aca="false">IF(OR(ISNUMBER(SEARCH("malden",G292)),ISNUMBER(SEARCH("malden",H292))),1,0)</f>
        <v>0</v>
      </c>
      <c r="X292" s="23" t="n">
        <f aca="false">IF(AND(TRIM(G292)="",TRIM(H292)=""),1,0)</f>
        <v>0</v>
      </c>
    </row>
    <row r="293" customFormat="false" ht="15" hidden="false" customHeight="false" outlineLevel="0" collapsed="false">
      <c r="A293" s="22" t="n">
        <v>46127</v>
      </c>
      <c r="B293" s="23" t="s">
        <v>2537</v>
      </c>
      <c r="C293" s="23" t="s">
        <v>2538</v>
      </c>
      <c r="D293" s="23" t="s">
        <v>319</v>
      </c>
      <c r="E293" s="23" t="s">
        <v>99</v>
      </c>
      <c r="F293" s="23" t="s">
        <v>320</v>
      </c>
      <c r="G293" s="23" t="s">
        <v>454</v>
      </c>
      <c r="H293" s="23" t="s">
        <v>2539</v>
      </c>
      <c r="J293" s="24" t="n">
        <v>250</v>
      </c>
      <c r="K293" s="0" t="n">
        <v>17408</v>
      </c>
      <c r="L293" s="23" t="s">
        <v>1694</v>
      </c>
      <c r="M293" s="0" t="n">
        <v>3</v>
      </c>
      <c r="N293" s="23" t="s">
        <v>93</v>
      </c>
      <c r="O293" s="0" t="n">
        <v>201</v>
      </c>
      <c r="P293" s="23" t="s">
        <v>94</v>
      </c>
      <c r="Q293" s="23" t="s">
        <v>2518</v>
      </c>
      <c r="R293" s="23" t="n">
        <f aca="false">YEAR(A293)</f>
        <v>2026</v>
      </c>
      <c r="S293" s="23" t="n">
        <f aca="false">IF(R293=2026,1,0)</f>
        <v>1</v>
      </c>
      <c r="T293" s="23" t="n">
        <f aca="false">IF(OR(P293="Individual",P293="Committee",P293="Union/Association",P293="Aggregated Unitemized Receipts"),1,0)</f>
        <v>1</v>
      </c>
      <c r="U293" s="0" t="str">
        <f aca="false">UPPER(TRIM(E293))</f>
        <v>MA</v>
      </c>
      <c r="V293" s="23" t="n">
        <f aca="false">IF(U293="MA",1,0)</f>
        <v>1</v>
      </c>
      <c r="W293" s="23" t="n">
        <f aca="false">IF(OR(ISNUMBER(SEARCH("malden",G293)),ISNUMBER(SEARCH("malden",H293))),1,0)</f>
        <v>0</v>
      </c>
      <c r="X293" s="23" t="n">
        <f aca="false">IF(AND(TRIM(G293)="",TRIM(H293)=""),1,0)</f>
        <v>0</v>
      </c>
    </row>
    <row r="294" customFormat="false" ht="15" hidden="false" customHeight="false" outlineLevel="0" collapsed="false">
      <c r="A294" s="22" t="n">
        <v>46127</v>
      </c>
      <c r="B294" s="23" t="s">
        <v>1737</v>
      </c>
      <c r="C294" s="23" t="s">
        <v>1738</v>
      </c>
      <c r="D294" s="23" t="s">
        <v>319</v>
      </c>
      <c r="E294" s="23" t="s">
        <v>99</v>
      </c>
      <c r="F294" s="23" t="s">
        <v>320</v>
      </c>
      <c r="G294" s="23" t="s">
        <v>1739</v>
      </c>
      <c r="H294" s="23" t="s">
        <v>1740</v>
      </c>
      <c r="J294" s="24" t="n">
        <v>7</v>
      </c>
      <c r="K294" s="0" t="n">
        <v>17408</v>
      </c>
      <c r="L294" s="23" t="s">
        <v>1694</v>
      </c>
      <c r="M294" s="0" t="n">
        <v>3</v>
      </c>
      <c r="N294" s="23" t="s">
        <v>93</v>
      </c>
      <c r="O294" s="0" t="n">
        <v>201</v>
      </c>
      <c r="P294" s="23" t="s">
        <v>94</v>
      </c>
      <c r="Q294" s="23" t="s">
        <v>2518</v>
      </c>
      <c r="R294" s="23" t="n">
        <f aca="false">YEAR(A294)</f>
        <v>2026</v>
      </c>
      <c r="S294" s="23" t="n">
        <f aca="false">IF(R294=2026,1,0)</f>
        <v>1</v>
      </c>
      <c r="T294" s="23" t="n">
        <f aca="false">IF(OR(P294="Individual",P294="Committee",P294="Union/Association",P294="Aggregated Unitemized Receipts"),1,0)</f>
        <v>1</v>
      </c>
      <c r="U294" s="0" t="str">
        <f aca="false">UPPER(TRIM(E294))</f>
        <v>MA</v>
      </c>
      <c r="V294" s="23" t="n">
        <f aca="false">IF(U294="MA",1,0)</f>
        <v>1</v>
      </c>
      <c r="W294" s="23" t="n">
        <f aca="false">IF(OR(ISNUMBER(SEARCH("malden",G294)),ISNUMBER(SEARCH("malden",H294))),1,0)</f>
        <v>0</v>
      </c>
      <c r="X294" s="23" t="n">
        <f aca="false">IF(AND(TRIM(G294)="",TRIM(H294)=""),1,0)</f>
        <v>0</v>
      </c>
    </row>
    <row r="295" customFormat="false" ht="15" hidden="false" customHeight="false" outlineLevel="0" collapsed="false">
      <c r="A295" s="22" t="n">
        <v>46127</v>
      </c>
      <c r="B295" s="23" t="s">
        <v>1750</v>
      </c>
      <c r="C295" s="23" t="s">
        <v>1751</v>
      </c>
      <c r="D295" s="23" t="s">
        <v>1752</v>
      </c>
      <c r="E295" s="23" t="s">
        <v>99</v>
      </c>
      <c r="F295" s="23" t="s">
        <v>320</v>
      </c>
      <c r="G295" s="23" t="s">
        <v>91</v>
      </c>
      <c r="H295" s="23" t="s">
        <v>91</v>
      </c>
      <c r="J295" s="24" t="n">
        <v>10</v>
      </c>
      <c r="K295" s="0" t="n">
        <v>17408</v>
      </c>
      <c r="L295" s="23" t="s">
        <v>1694</v>
      </c>
      <c r="M295" s="0" t="n">
        <v>3</v>
      </c>
      <c r="N295" s="23" t="s">
        <v>93</v>
      </c>
      <c r="O295" s="0" t="n">
        <v>201</v>
      </c>
      <c r="P295" s="23" t="s">
        <v>94</v>
      </c>
      <c r="Q295" s="23" t="s">
        <v>2518</v>
      </c>
      <c r="R295" s="23" t="n">
        <f aca="false">YEAR(A295)</f>
        <v>2026</v>
      </c>
      <c r="S295" s="23" t="n">
        <f aca="false">IF(R295=2026,1,0)</f>
        <v>1</v>
      </c>
      <c r="T295" s="23" t="n">
        <f aca="false">IF(OR(P295="Individual",P295="Committee",P295="Union/Association",P295="Aggregated Unitemized Receipts"),1,0)</f>
        <v>1</v>
      </c>
      <c r="U295" s="0" t="str">
        <f aca="false">UPPER(TRIM(E295))</f>
        <v>MA</v>
      </c>
      <c r="V295" s="23" t="n">
        <f aca="false">IF(U295="MA",1,0)</f>
        <v>1</v>
      </c>
      <c r="W295" s="23" t="n">
        <f aca="false">IF(OR(ISNUMBER(SEARCH("malden",G295)),ISNUMBER(SEARCH("malden",H295))),1,0)</f>
        <v>0</v>
      </c>
      <c r="X295" s="23" t="n">
        <f aca="false">IF(AND(TRIM(G295)="",TRIM(H295)=""),1,0)</f>
        <v>0</v>
      </c>
    </row>
    <row r="296" customFormat="false" ht="15" hidden="false" customHeight="false" outlineLevel="0" collapsed="false">
      <c r="A296" s="22" t="n">
        <v>46127</v>
      </c>
      <c r="B296" s="23" t="s">
        <v>2540</v>
      </c>
      <c r="C296" s="23" t="s">
        <v>2541</v>
      </c>
      <c r="D296" s="23" t="s">
        <v>319</v>
      </c>
      <c r="E296" s="23" t="s">
        <v>99</v>
      </c>
      <c r="F296" s="23" t="s">
        <v>320</v>
      </c>
      <c r="G296" s="23" t="s">
        <v>307</v>
      </c>
      <c r="H296" s="23" t="s">
        <v>2542</v>
      </c>
      <c r="J296" s="24" t="n">
        <v>50</v>
      </c>
      <c r="K296" s="0" t="n">
        <v>17408</v>
      </c>
      <c r="L296" s="23" t="s">
        <v>1694</v>
      </c>
      <c r="M296" s="0" t="n">
        <v>3</v>
      </c>
      <c r="N296" s="23" t="s">
        <v>93</v>
      </c>
      <c r="O296" s="0" t="n">
        <v>201</v>
      </c>
      <c r="P296" s="23" t="s">
        <v>94</v>
      </c>
      <c r="Q296" s="23" t="s">
        <v>2518</v>
      </c>
      <c r="R296" s="23" t="n">
        <f aca="false">YEAR(A296)</f>
        <v>2026</v>
      </c>
      <c r="S296" s="23" t="n">
        <f aca="false">IF(R296=2026,1,0)</f>
        <v>1</v>
      </c>
      <c r="T296" s="23" t="n">
        <f aca="false">IF(OR(P296="Individual",P296="Committee",P296="Union/Association",P296="Aggregated Unitemized Receipts"),1,0)</f>
        <v>1</v>
      </c>
      <c r="U296" s="0" t="str">
        <f aca="false">UPPER(TRIM(E296))</f>
        <v>MA</v>
      </c>
      <c r="V296" s="23" t="n">
        <f aca="false">IF(U296="MA",1,0)</f>
        <v>1</v>
      </c>
      <c r="W296" s="23" t="n">
        <f aca="false">IF(OR(ISNUMBER(SEARCH("malden",G296)),ISNUMBER(SEARCH("malden",H296))),1,0)</f>
        <v>0</v>
      </c>
      <c r="X296" s="23" t="n">
        <f aca="false">IF(AND(TRIM(G296)="",TRIM(H296)=""),1,0)</f>
        <v>0</v>
      </c>
    </row>
    <row r="297" customFormat="false" ht="15" hidden="false" customHeight="false" outlineLevel="0" collapsed="false">
      <c r="A297" s="22" t="n">
        <v>46127</v>
      </c>
      <c r="B297" s="23" t="s">
        <v>2543</v>
      </c>
      <c r="C297" s="23" t="s">
        <v>2544</v>
      </c>
      <c r="D297" s="23" t="s">
        <v>607</v>
      </c>
      <c r="E297" s="23" t="s">
        <v>99</v>
      </c>
      <c r="F297" s="23" t="s">
        <v>608</v>
      </c>
      <c r="G297" s="23" t="s">
        <v>933</v>
      </c>
      <c r="H297" s="23" t="s">
        <v>2545</v>
      </c>
      <c r="J297" s="24" t="n">
        <v>50</v>
      </c>
      <c r="K297" s="0" t="n">
        <v>17408</v>
      </c>
      <c r="L297" s="23" t="s">
        <v>1694</v>
      </c>
      <c r="M297" s="0" t="n">
        <v>3</v>
      </c>
      <c r="N297" s="23" t="s">
        <v>93</v>
      </c>
      <c r="O297" s="0" t="n">
        <v>201</v>
      </c>
      <c r="P297" s="23" t="s">
        <v>94</v>
      </c>
      <c r="Q297" s="23" t="s">
        <v>2518</v>
      </c>
      <c r="R297" s="23" t="n">
        <f aca="false">YEAR(A297)</f>
        <v>2026</v>
      </c>
      <c r="S297" s="23" t="n">
        <f aca="false">IF(R297=2026,1,0)</f>
        <v>1</v>
      </c>
      <c r="T297" s="23" t="n">
        <f aca="false">IF(OR(P297="Individual",P297="Committee",P297="Union/Association",P297="Aggregated Unitemized Receipts"),1,0)</f>
        <v>1</v>
      </c>
      <c r="U297" s="0" t="str">
        <f aca="false">UPPER(TRIM(E297))</f>
        <v>MA</v>
      </c>
      <c r="V297" s="23" t="n">
        <f aca="false">IF(U297="MA",1,0)</f>
        <v>1</v>
      </c>
      <c r="W297" s="23" t="n">
        <f aca="false">IF(OR(ISNUMBER(SEARCH("malden",G297)),ISNUMBER(SEARCH("malden",H297))),1,0)</f>
        <v>0</v>
      </c>
      <c r="X297" s="23" t="n">
        <f aca="false">IF(AND(TRIM(G297)="",TRIM(H297)=""),1,0)</f>
        <v>0</v>
      </c>
    </row>
    <row r="298" customFormat="false" ht="15" hidden="false" customHeight="false" outlineLevel="0" collapsed="false">
      <c r="A298" s="22" t="n">
        <v>46127</v>
      </c>
      <c r="B298" s="23" t="s">
        <v>2546</v>
      </c>
      <c r="C298" s="23" t="s">
        <v>2547</v>
      </c>
      <c r="D298" s="23" t="s">
        <v>319</v>
      </c>
      <c r="E298" s="23" t="s">
        <v>99</v>
      </c>
      <c r="F298" s="23" t="s">
        <v>320</v>
      </c>
      <c r="G298" s="23" t="s">
        <v>2548</v>
      </c>
      <c r="H298" s="23" t="s">
        <v>2549</v>
      </c>
      <c r="J298" s="24" t="n">
        <v>200</v>
      </c>
      <c r="K298" s="0" t="n">
        <v>17408</v>
      </c>
      <c r="L298" s="23" t="s">
        <v>1694</v>
      </c>
      <c r="M298" s="0" t="n">
        <v>3</v>
      </c>
      <c r="N298" s="23" t="s">
        <v>93</v>
      </c>
      <c r="O298" s="0" t="n">
        <v>201</v>
      </c>
      <c r="P298" s="23" t="s">
        <v>94</v>
      </c>
      <c r="Q298" s="23" t="s">
        <v>2518</v>
      </c>
      <c r="R298" s="23" t="n">
        <f aca="false">YEAR(A298)</f>
        <v>2026</v>
      </c>
      <c r="S298" s="23" t="n">
        <f aca="false">IF(R298=2026,1,0)</f>
        <v>1</v>
      </c>
      <c r="T298" s="23" t="n">
        <f aca="false">IF(OR(P298="Individual",P298="Committee",P298="Union/Association",P298="Aggregated Unitemized Receipts"),1,0)</f>
        <v>1</v>
      </c>
      <c r="U298" s="0" t="str">
        <f aca="false">UPPER(TRIM(E298))</f>
        <v>MA</v>
      </c>
      <c r="V298" s="23" t="n">
        <f aca="false">IF(U298="MA",1,0)</f>
        <v>1</v>
      </c>
      <c r="W298" s="23" t="n">
        <f aca="false">IF(OR(ISNUMBER(SEARCH("malden",G298)),ISNUMBER(SEARCH("malden",H298))),1,0)</f>
        <v>0</v>
      </c>
      <c r="X298" s="23" t="n">
        <f aca="false">IF(AND(TRIM(G298)="",TRIM(H298)=""),1,0)</f>
        <v>0</v>
      </c>
    </row>
    <row r="299" customFormat="false" ht="15" hidden="false" customHeight="false" outlineLevel="0" collapsed="false">
      <c r="A299" s="22" t="n">
        <v>46127</v>
      </c>
      <c r="B299" s="23" t="s">
        <v>2550</v>
      </c>
      <c r="C299" s="23" t="s">
        <v>2551</v>
      </c>
      <c r="D299" s="23" t="s">
        <v>2266</v>
      </c>
      <c r="E299" s="23" t="s">
        <v>99</v>
      </c>
      <c r="F299" s="23" t="s">
        <v>320</v>
      </c>
      <c r="G299" s="23" t="s">
        <v>91</v>
      </c>
      <c r="H299" s="23" t="s">
        <v>91</v>
      </c>
      <c r="J299" s="24" t="n">
        <v>25</v>
      </c>
      <c r="K299" s="0" t="n">
        <v>17408</v>
      </c>
      <c r="L299" s="23" t="s">
        <v>1694</v>
      </c>
      <c r="M299" s="0" t="n">
        <v>3</v>
      </c>
      <c r="N299" s="23" t="s">
        <v>93</v>
      </c>
      <c r="O299" s="0" t="n">
        <v>201</v>
      </c>
      <c r="P299" s="23" t="s">
        <v>94</v>
      </c>
      <c r="Q299" s="23" t="s">
        <v>2518</v>
      </c>
      <c r="R299" s="23" t="n">
        <f aca="false">YEAR(A299)</f>
        <v>2026</v>
      </c>
      <c r="S299" s="23" t="n">
        <f aca="false">IF(R299=2026,1,0)</f>
        <v>1</v>
      </c>
      <c r="T299" s="23" t="n">
        <f aca="false">IF(OR(P299="Individual",P299="Committee",P299="Union/Association",P299="Aggregated Unitemized Receipts"),1,0)</f>
        <v>1</v>
      </c>
      <c r="U299" s="0" t="str">
        <f aca="false">UPPER(TRIM(E299))</f>
        <v>MA</v>
      </c>
      <c r="V299" s="23" t="n">
        <f aca="false">IF(U299="MA",1,0)</f>
        <v>1</v>
      </c>
      <c r="W299" s="23" t="n">
        <f aca="false">IF(OR(ISNUMBER(SEARCH("malden",G299)),ISNUMBER(SEARCH("malden",H299))),1,0)</f>
        <v>0</v>
      </c>
      <c r="X299" s="23" t="n">
        <f aca="false">IF(AND(TRIM(G299)="",TRIM(H299)=""),1,0)</f>
        <v>0</v>
      </c>
    </row>
    <row r="300" customFormat="false" ht="15" hidden="false" customHeight="false" outlineLevel="0" collapsed="false">
      <c r="A300" s="22" t="n">
        <v>46127</v>
      </c>
      <c r="B300" s="23" t="s">
        <v>2140</v>
      </c>
      <c r="C300" s="23" t="s">
        <v>2552</v>
      </c>
      <c r="D300" s="23" t="s">
        <v>2142</v>
      </c>
      <c r="E300" s="23" t="s">
        <v>99</v>
      </c>
      <c r="F300" s="23" t="s">
        <v>2143</v>
      </c>
      <c r="G300" s="23" t="s">
        <v>174</v>
      </c>
      <c r="H300" s="23" t="s">
        <v>174</v>
      </c>
      <c r="J300" s="24" t="n">
        <v>100</v>
      </c>
      <c r="K300" s="0" t="n">
        <v>17408</v>
      </c>
      <c r="L300" s="23" t="s">
        <v>1694</v>
      </c>
      <c r="M300" s="0" t="n">
        <v>3</v>
      </c>
      <c r="N300" s="23" t="s">
        <v>93</v>
      </c>
      <c r="O300" s="0" t="n">
        <v>201</v>
      </c>
      <c r="P300" s="23" t="s">
        <v>94</v>
      </c>
      <c r="Q300" s="23" t="s">
        <v>2518</v>
      </c>
      <c r="R300" s="23" t="n">
        <f aca="false">YEAR(A300)</f>
        <v>2026</v>
      </c>
      <c r="S300" s="23" t="n">
        <f aca="false">IF(R300=2026,1,0)</f>
        <v>1</v>
      </c>
      <c r="T300" s="23" t="n">
        <f aca="false">IF(OR(P300="Individual",P300="Committee",P300="Union/Association",P300="Aggregated Unitemized Receipts"),1,0)</f>
        <v>1</v>
      </c>
      <c r="U300" s="0" t="str">
        <f aca="false">UPPER(TRIM(E300))</f>
        <v>MA</v>
      </c>
      <c r="V300" s="23" t="n">
        <f aca="false">IF(U300="MA",1,0)</f>
        <v>1</v>
      </c>
      <c r="W300" s="23" t="n">
        <f aca="false">IF(OR(ISNUMBER(SEARCH("malden",G300)),ISNUMBER(SEARCH("malden",H300))),1,0)</f>
        <v>0</v>
      </c>
      <c r="X300" s="23" t="n">
        <f aca="false">IF(AND(TRIM(G300)="",TRIM(H300)=""),1,0)</f>
        <v>0</v>
      </c>
    </row>
    <row r="301" customFormat="false" ht="15" hidden="false" customHeight="false" outlineLevel="0" collapsed="false">
      <c r="A301" s="22" t="n">
        <v>46127</v>
      </c>
      <c r="B301" s="23" t="s">
        <v>2553</v>
      </c>
      <c r="C301" s="23" t="s">
        <v>2554</v>
      </c>
      <c r="D301" s="23" t="s">
        <v>319</v>
      </c>
      <c r="E301" s="23" t="s">
        <v>99</v>
      </c>
      <c r="F301" s="23" t="s">
        <v>320</v>
      </c>
      <c r="G301" s="23" t="s">
        <v>91</v>
      </c>
      <c r="H301" s="23" t="s">
        <v>91</v>
      </c>
      <c r="J301" s="24" t="n">
        <v>75</v>
      </c>
      <c r="K301" s="0" t="n">
        <v>17408</v>
      </c>
      <c r="L301" s="23" t="s">
        <v>1694</v>
      </c>
      <c r="M301" s="0" t="n">
        <v>3</v>
      </c>
      <c r="N301" s="23" t="s">
        <v>93</v>
      </c>
      <c r="O301" s="0" t="n">
        <v>201</v>
      </c>
      <c r="P301" s="23" t="s">
        <v>94</v>
      </c>
      <c r="Q301" s="23" t="s">
        <v>2518</v>
      </c>
      <c r="R301" s="23" t="n">
        <f aca="false">YEAR(A301)</f>
        <v>2026</v>
      </c>
      <c r="S301" s="23" t="n">
        <f aca="false">IF(R301=2026,1,0)</f>
        <v>1</v>
      </c>
      <c r="T301" s="23" t="n">
        <f aca="false">IF(OR(P301="Individual",P301="Committee",P301="Union/Association",P301="Aggregated Unitemized Receipts"),1,0)</f>
        <v>1</v>
      </c>
      <c r="U301" s="0" t="str">
        <f aca="false">UPPER(TRIM(E301))</f>
        <v>MA</v>
      </c>
      <c r="V301" s="23" t="n">
        <f aca="false">IF(U301="MA",1,0)</f>
        <v>1</v>
      </c>
      <c r="W301" s="23" t="n">
        <f aca="false">IF(OR(ISNUMBER(SEARCH("malden",G301)),ISNUMBER(SEARCH("malden",H301))),1,0)</f>
        <v>0</v>
      </c>
      <c r="X301" s="23" t="n">
        <f aca="false">IF(AND(TRIM(G301)="",TRIM(H301)=""),1,0)</f>
        <v>0</v>
      </c>
    </row>
    <row r="302" customFormat="false" ht="15" hidden="false" customHeight="false" outlineLevel="0" collapsed="false">
      <c r="A302" s="22" t="n">
        <v>46127</v>
      </c>
      <c r="B302" s="23" t="s">
        <v>2555</v>
      </c>
      <c r="C302" s="23" t="s">
        <v>2556</v>
      </c>
      <c r="D302" s="23" t="s">
        <v>319</v>
      </c>
      <c r="E302" s="23" t="s">
        <v>99</v>
      </c>
      <c r="F302" s="23" t="s">
        <v>320</v>
      </c>
      <c r="G302" s="23" t="s">
        <v>91</v>
      </c>
      <c r="H302" s="23" t="s">
        <v>91</v>
      </c>
      <c r="J302" s="24" t="n">
        <v>150</v>
      </c>
      <c r="K302" s="0" t="n">
        <v>17408</v>
      </c>
      <c r="L302" s="23" t="s">
        <v>1694</v>
      </c>
      <c r="M302" s="0" t="n">
        <v>3</v>
      </c>
      <c r="N302" s="23" t="s">
        <v>93</v>
      </c>
      <c r="O302" s="0" t="n">
        <v>201</v>
      </c>
      <c r="P302" s="23" t="s">
        <v>94</v>
      </c>
      <c r="Q302" s="23" t="s">
        <v>2518</v>
      </c>
      <c r="R302" s="23" t="n">
        <f aca="false">YEAR(A302)</f>
        <v>2026</v>
      </c>
      <c r="S302" s="23" t="n">
        <f aca="false">IF(R302=2026,1,0)</f>
        <v>1</v>
      </c>
      <c r="T302" s="23" t="n">
        <f aca="false">IF(OR(P302="Individual",P302="Committee",P302="Union/Association",P302="Aggregated Unitemized Receipts"),1,0)</f>
        <v>1</v>
      </c>
      <c r="U302" s="0" t="str">
        <f aca="false">UPPER(TRIM(E302))</f>
        <v>MA</v>
      </c>
      <c r="V302" s="23" t="n">
        <f aca="false">IF(U302="MA",1,0)</f>
        <v>1</v>
      </c>
      <c r="W302" s="23" t="n">
        <f aca="false">IF(OR(ISNUMBER(SEARCH("malden",G302)),ISNUMBER(SEARCH("malden",H302))),1,0)</f>
        <v>0</v>
      </c>
      <c r="X302" s="23" t="n">
        <f aca="false">IF(AND(TRIM(G302)="",TRIM(H302)=""),1,0)</f>
        <v>0</v>
      </c>
    </row>
    <row r="303" customFormat="false" ht="15" hidden="false" customHeight="false" outlineLevel="0" collapsed="false">
      <c r="A303" s="22" t="n">
        <v>46127</v>
      </c>
      <c r="B303" s="23" t="s">
        <v>2557</v>
      </c>
      <c r="C303" s="23" t="s">
        <v>2558</v>
      </c>
      <c r="D303" s="23" t="s">
        <v>319</v>
      </c>
      <c r="E303" s="23" t="s">
        <v>99</v>
      </c>
      <c r="F303" s="23" t="s">
        <v>2559</v>
      </c>
      <c r="G303" s="23" t="s">
        <v>2560</v>
      </c>
      <c r="H303" s="23" t="s">
        <v>2561</v>
      </c>
      <c r="J303" s="24" t="n">
        <v>100</v>
      </c>
      <c r="K303" s="0" t="n">
        <v>17408</v>
      </c>
      <c r="L303" s="23" t="s">
        <v>1694</v>
      </c>
      <c r="M303" s="0" t="n">
        <v>3</v>
      </c>
      <c r="N303" s="23" t="s">
        <v>93</v>
      </c>
      <c r="O303" s="0" t="n">
        <v>201</v>
      </c>
      <c r="P303" s="23" t="s">
        <v>94</v>
      </c>
      <c r="Q303" s="23" t="s">
        <v>2518</v>
      </c>
      <c r="R303" s="23" t="n">
        <f aca="false">YEAR(A303)</f>
        <v>2026</v>
      </c>
      <c r="S303" s="23" t="n">
        <f aca="false">IF(R303=2026,1,0)</f>
        <v>1</v>
      </c>
      <c r="T303" s="23" t="n">
        <f aca="false">IF(OR(P303="Individual",P303="Committee",P303="Union/Association",P303="Aggregated Unitemized Receipts"),1,0)</f>
        <v>1</v>
      </c>
      <c r="U303" s="0" t="str">
        <f aca="false">UPPER(TRIM(E303))</f>
        <v>MA</v>
      </c>
      <c r="V303" s="23" t="n">
        <f aca="false">IF(U303="MA",1,0)</f>
        <v>1</v>
      </c>
      <c r="W303" s="23" t="n">
        <f aca="false">IF(OR(ISNUMBER(SEARCH("malden",G303)),ISNUMBER(SEARCH("malden",H303))),1,0)</f>
        <v>0</v>
      </c>
      <c r="X303" s="23" t="n">
        <f aca="false">IF(AND(TRIM(G303)="",TRIM(H303)=""),1,0)</f>
        <v>0</v>
      </c>
    </row>
    <row r="304" customFormat="false" ht="15" hidden="false" customHeight="false" outlineLevel="0" collapsed="false">
      <c r="A304" s="22" t="n">
        <v>46127</v>
      </c>
      <c r="B304" s="23" t="s">
        <v>2562</v>
      </c>
      <c r="C304" s="23" t="s">
        <v>2563</v>
      </c>
      <c r="D304" s="23" t="s">
        <v>98</v>
      </c>
      <c r="E304" s="23" t="s">
        <v>99</v>
      </c>
      <c r="F304" s="23" t="s">
        <v>100</v>
      </c>
      <c r="G304" s="23" t="s">
        <v>91</v>
      </c>
      <c r="H304" s="23" t="s">
        <v>91</v>
      </c>
      <c r="J304" s="24" t="n">
        <v>20</v>
      </c>
      <c r="K304" s="0" t="n">
        <v>17408</v>
      </c>
      <c r="L304" s="23" t="s">
        <v>1694</v>
      </c>
      <c r="M304" s="0" t="n">
        <v>3</v>
      </c>
      <c r="N304" s="23" t="s">
        <v>93</v>
      </c>
      <c r="O304" s="0" t="n">
        <v>201</v>
      </c>
      <c r="P304" s="23" t="s">
        <v>94</v>
      </c>
      <c r="Q304" s="23" t="s">
        <v>2518</v>
      </c>
      <c r="R304" s="23" t="n">
        <f aca="false">YEAR(A304)</f>
        <v>2026</v>
      </c>
      <c r="S304" s="23" t="n">
        <f aca="false">IF(R304=2026,1,0)</f>
        <v>1</v>
      </c>
      <c r="T304" s="23" t="n">
        <f aca="false">IF(OR(P304="Individual",P304="Committee",P304="Union/Association",P304="Aggregated Unitemized Receipts"),1,0)</f>
        <v>1</v>
      </c>
      <c r="U304" s="0" t="str">
        <f aca="false">UPPER(TRIM(E304))</f>
        <v>MA</v>
      </c>
      <c r="V304" s="23" t="n">
        <f aca="false">IF(U304="MA",1,0)</f>
        <v>1</v>
      </c>
      <c r="W304" s="23" t="n">
        <f aca="false">IF(OR(ISNUMBER(SEARCH("malden",G304)),ISNUMBER(SEARCH("malden",H304))),1,0)</f>
        <v>0</v>
      </c>
      <c r="X304" s="23" t="n">
        <f aca="false">IF(AND(TRIM(G304)="",TRIM(H304)=""),1,0)</f>
        <v>0</v>
      </c>
    </row>
    <row r="305" customFormat="false" ht="15" hidden="false" customHeight="false" outlineLevel="0" collapsed="false">
      <c r="A305" s="22" t="n">
        <v>46127</v>
      </c>
      <c r="B305" s="23" t="s">
        <v>2564</v>
      </c>
      <c r="C305" s="23" t="s">
        <v>2565</v>
      </c>
      <c r="D305" s="23" t="s">
        <v>319</v>
      </c>
      <c r="E305" s="23" t="s">
        <v>99</v>
      </c>
      <c r="F305" s="23" t="s">
        <v>320</v>
      </c>
      <c r="G305" s="23" t="s">
        <v>644</v>
      </c>
      <c r="H305" s="23" t="s">
        <v>2566</v>
      </c>
      <c r="J305" s="24" t="n">
        <v>200</v>
      </c>
      <c r="K305" s="0" t="n">
        <v>17408</v>
      </c>
      <c r="L305" s="23" t="s">
        <v>1694</v>
      </c>
      <c r="M305" s="0" t="n">
        <v>3</v>
      </c>
      <c r="N305" s="23" t="s">
        <v>93</v>
      </c>
      <c r="O305" s="0" t="n">
        <v>201</v>
      </c>
      <c r="P305" s="23" t="s">
        <v>94</v>
      </c>
      <c r="Q305" s="23" t="s">
        <v>2518</v>
      </c>
      <c r="R305" s="23" t="n">
        <f aca="false">YEAR(A305)</f>
        <v>2026</v>
      </c>
      <c r="S305" s="23" t="n">
        <f aca="false">IF(R305=2026,1,0)</f>
        <v>1</v>
      </c>
      <c r="T305" s="23" t="n">
        <f aca="false">IF(OR(P305="Individual",P305="Committee",P305="Union/Association",P305="Aggregated Unitemized Receipts"),1,0)</f>
        <v>1</v>
      </c>
      <c r="U305" s="0" t="str">
        <f aca="false">UPPER(TRIM(E305))</f>
        <v>MA</v>
      </c>
      <c r="V305" s="23" t="n">
        <f aca="false">IF(U305="MA",1,0)</f>
        <v>1</v>
      </c>
      <c r="W305" s="23" t="n">
        <f aca="false">IF(OR(ISNUMBER(SEARCH("malden",G305)),ISNUMBER(SEARCH("malden",H305))),1,0)</f>
        <v>0</v>
      </c>
      <c r="X305" s="23" t="n">
        <f aca="false">IF(AND(TRIM(G305)="",TRIM(H305)=""),1,0)</f>
        <v>0</v>
      </c>
    </row>
    <row r="306" customFormat="false" ht="15" hidden="false" customHeight="false" outlineLevel="0" collapsed="false">
      <c r="A306" s="22" t="n">
        <v>46127</v>
      </c>
      <c r="B306" s="23" t="s">
        <v>2567</v>
      </c>
      <c r="C306" s="23" t="s">
        <v>2568</v>
      </c>
      <c r="D306" s="23" t="s">
        <v>2569</v>
      </c>
      <c r="E306" s="23" t="s">
        <v>99</v>
      </c>
      <c r="F306" s="23" t="s">
        <v>2570</v>
      </c>
      <c r="G306" s="23" t="s">
        <v>2571</v>
      </c>
      <c r="H306" s="23" t="s">
        <v>2330</v>
      </c>
      <c r="J306" s="24" t="n">
        <v>100</v>
      </c>
      <c r="K306" s="0" t="n">
        <v>17408</v>
      </c>
      <c r="L306" s="23" t="s">
        <v>1694</v>
      </c>
      <c r="M306" s="0" t="n">
        <v>3</v>
      </c>
      <c r="N306" s="23" t="s">
        <v>93</v>
      </c>
      <c r="O306" s="0" t="n">
        <v>201</v>
      </c>
      <c r="P306" s="23" t="s">
        <v>94</v>
      </c>
      <c r="Q306" s="23" t="s">
        <v>2518</v>
      </c>
      <c r="R306" s="23" t="n">
        <f aca="false">YEAR(A306)</f>
        <v>2026</v>
      </c>
      <c r="S306" s="23" t="n">
        <f aca="false">IF(R306=2026,1,0)</f>
        <v>1</v>
      </c>
      <c r="T306" s="23" t="n">
        <f aca="false">IF(OR(P306="Individual",P306="Committee",P306="Union/Association",P306="Aggregated Unitemized Receipts"),1,0)</f>
        <v>1</v>
      </c>
      <c r="U306" s="0" t="str">
        <f aca="false">UPPER(TRIM(E306))</f>
        <v>MA</v>
      </c>
      <c r="V306" s="23" t="n">
        <f aca="false">IF(U306="MA",1,0)</f>
        <v>1</v>
      </c>
      <c r="W306" s="23" t="n">
        <f aca="false">IF(OR(ISNUMBER(SEARCH("malden",G306)),ISNUMBER(SEARCH("malden",H306))),1,0)</f>
        <v>0</v>
      </c>
      <c r="X306" s="23" t="n">
        <f aca="false">IF(AND(TRIM(G306)="",TRIM(H306)=""),1,0)</f>
        <v>0</v>
      </c>
    </row>
    <row r="307" customFormat="false" ht="15" hidden="false" customHeight="false" outlineLevel="0" collapsed="false">
      <c r="A307" s="22" t="n">
        <v>46127</v>
      </c>
      <c r="B307" s="23" t="s">
        <v>2572</v>
      </c>
      <c r="C307" s="23" t="s">
        <v>2573</v>
      </c>
      <c r="D307" s="23" t="s">
        <v>319</v>
      </c>
      <c r="E307" s="23" t="s">
        <v>99</v>
      </c>
      <c r="F307" s="23" t="s">
        <v>320</v>
      </c>
      <c r="G307" s="23" t="s">
        <v>91</v>
      </c>
      <c r="H307" s="23" t="s">
        <v>91</v>
      </c>
      <c r="J307" s="24" t="n">
        <v>50</v>
      </c>
      <c r="K307" s="0" t="n">
        <v>17408</v>
      </c>
      <c r="L307" s="23" t="s">
        <v>1694</v>
      </c>
      <c r="M307" s="0" t="n">
        <v>3</v>
      </c>
      <c r="N307" s="23" t="s">
        <v>93</v>
      </c>
      <c r="O307" s="0" t="n">
        <v>201</v>
      </c>
      <c r="P307" s="23" t="s">
        <v>94</v>
      </c>
      <c r="Q307" s="23" t="s">
        <v>2518</v>
      </c>
      <c r="R307" s="23" t="n">
        <f aca="false">YEAR(A307)</f>
        <v>2026</v>
      </c>
      <c r="S307" s="23" t="n">
        <f aca="false">IF(R307=2026,1,0)</f>
        <v>1</v>
      </c>
      <c r="T307" s="23" t="n">
        <f aca="false">IF(OR(P307="Individual",P307="Committee",P307="Union/Association",P307="Aggregated Unitemized Receipts"),1,0)</f>
        <v>1</v>
      </c>
      <c r="U307" s="0" t="str">
        <f aca="false">UPPER(TRIM(E307))</f>
        <v>MA</v>
      </c>
      <c r="V307" s="23" t="n">
        <f aca="false">IF(U307="MA",1,0)</f>
        <v>1</v>
      </c>
      <c r="W307" s="23" t="n">
        <f aca="false">IF(OR(ISNUMBER(SEARCH("malden",G307)),ISNUMBER(SEARCH("malden",H307))),1,0)</f>
        <v>0</v>
      </c>
      <c r="X307" s="23" t="n">
        <f aca="false">IF(AND(TRIM(G307)="",TRIM(H307)=""),1,0)</f>
        <v>0</v>
      </c>
    </row>
    <row r="308" customFormat="false" ht="15" hidden="false" customHeight="false" outlineLevel="0" collapsed="false">
      <c r="A308" s="22" t="n">
        <v>46127</v>
      </c>
      <c r="B308" s="23" t="s">
        <v>2574</v>
      </c>
      <c r="C308" s="23" t="s">
        <v>2575</v>
      </c>
      <c r="D308" s="23" t="s">
        <v>319</v>
      </c>
      <c r="E308" s="23" t="s">
        <v>99</v>
      </c>
      <c r="F308" s="23" t="s">
        <v>320</v>
      </c>
      <c r="G308" s="23" t="s">
        <v>91</v>
      </c>
      <c r="H308" s="23" t="s">
        <v>91</v>
      </c>
      <c r="J308" s="24" t="n">
        <v>50</v>
      </c>
      <c r="K308" s="0" t="n">
        <v>17408</v>
      </c>
      <c r="L308" s="23" t="s">
        <v>1694</v>
      </c>
      <c r="M308" s="0" t="n">
        <v>3</v>
      </c>
      <c r="N308" s="23" t="s">
        <v>93</v>
      </c>
      <c r="O308" s="0" t="n">
        <v>201</v>
      </c>
      <c r="P308" s="23" t="s">
        <v>94</v>
      </c>
      <c r="Q308" s="23" t="s">
        <v>2518</v>
      </c>
      <c r="R308" s="23" t="n">
        <f aca="false">YEAR(A308)</f>
        <v>2026</v>
      </c>
      <c r="S308" s="23" t="n">
        <f aca="false">IF(R308=2026,1,0)</f>
        <v>1</v>
      </c>
      <c r="T308" s="23" t="n">
        <f aca="false">IF(OR(P308="Individual",P308="Committee",P308="Union/Association",P308="Aggregated Unitemized Receipts"),1,0)</f>
        <v>1</v>
      </c>
      <c r="U308" s="0" t="str">
        <f aca="false">UPPER(TRIM(E308))</f>
        <v>MA</v>
      </c>
      <c r="V308" s="23" t="n">
        <f aca="false">IF(U308="MA",1,0)</f>
        <v>1</v>
      </c>
      <c r="W308" s="23" t="n">
        <f aca="false">IF(OR(ISNUMBER(SEARCH("malden",G308)),ISNUMBER(SEARCH("malden",H308))),1,0)</f>
        <v>0</v>
      </c>
      <c r="X308" s="23" t="n">
        <f aca="false">IF(AND(TRIM(G308)="",TRIM(H308)=""),1,0)</f>
        <v>0</v>
      </c>
    </row>
    <row r="309" customFormat="false" ht="15" hidden="false" customHeight="false" outlineLevel="0" collapsed="false">
      <c r="A309" s="22" t="n">
        <v>46127</v>
      </c>
      <c r="B309" s="23" t="s">
        <v>2576</v>
      </c>
      <c r="C309" s="23" t="s">
        <v>2577</v>
      </c>
      <c r="D309" s="23" t="s">
        <v>607</v>
      </c>
      <c r="E309" s="23" t="s">
        <v>99</v>
      </c>
      <c r="F309" s="23" t="s">
        <v>608</v>
      </c>
      <c r="G309" s="23" t="s">
        <v>91</v>
      </c>
      <c r="H309" s="23" t="s">
        <v>91</v>
      </c>
      <c r="J309" s="24" t="n">
        <v>50</v>
      </c>
      <c r="K309" s="0" t="n">
        <v>17408</v>
      </c>
      <c r="L309" s="23" t="s">
        <v>1694</v>
      </c>
      <c r="M309" s="0" t="n">
        <v>3</v>
      </c>
      <c r="N309" s="23" t="s">
        <v>93</v>
      </c>
      <c r="O309" s="0" t="n">
        <v>201</v>
      </c>
      <c r="P309" s="23" t="s">
        <v>94</v>
      </c>
      <c r="Q309" s="23" t="s">
        <v>2518</v>
      </c>
      <c r="R309" s="23" t="n">
        <f aca="false">YEAR(A309)</f>
        <v>2026</v>
      </c>
      <c r="S309" s="23" t="n">
        <f aca="false">IF(R309=2026,1,0)</f>
        <v>1</v>
      </c>
      <c r="T309" s="23" t="n">
        <f aca="false">IF(OR(P309="Individual",P309="Committee",P309="Union/Association",P309="Aggregated Unitemized Receipts"),1,0)</f>
        <v>1</v>
      </c>
      <c r="U309" s="0" t="str">
        <f aca="false">UPPER(TRIM(E309))</f>
        <v>MA</v>
      </c>
      <c r="V309" s="23" t="n">
        <f aca="false">IF(U309="MA",1,0)</f>
        <v>1</v>
      </c>
      <c r="W309" s="23" t="n">
        <f aca="false">IF(OR(ISNUMBER(SEARCH("malden",G309)),ISNUMBER(SEARCH("malden",H309))),1,0)</f>
        <v>0</v>
      </c>
      <c r="X309" s="23" t="n">
        <f aca="false">IF(AND(TRIM(G309)="",TRIM(H309)=""),1,0)</f>
        <v>0</v>
      </c>
    </row>
    <row r="310" customFormat="false" ht="15" hidden="false" customHeight="false" outlineLevel="0" collapsed="false">
      <c r="A310" s="22" t="n">
        <v>46127</v>
      </c>
      <c r="B310" s="23" t="s">
        <v>2578</v>
      </c>
      <c r="C310" s="23" t="s">
        <v>2554</v>
      </c>
      <c r="D310" s="23" t="s">
        <v>319</v>
      </c>
      <c r="E310" s="23" t="s">
        <v>99</v>
      </c>
      <c r="F310" s="23" t="s">
        <v>320</v>
      </c>
      <c r="G310" s="23" t="s">
        <v>91</v>
      </c>
      <c r="H310" s="23" t="s">
        <v>91</v>
      </c>
      <c r="J310" s="24" t="n">
        <v>50</v>
      </c>
      <c r="K310" s="0" t="n">
        <v>17408</v>
      </c>
      <c r="L310" s="23" t="s">
        <v>1694</v>
      </c>
      <c r="M310" s="0" t="n">
        <v>3</v>
      </c>
      <c r="N310" s="23" t="s">
        <v>93</v>
      </c>
      <c r="O310" s="0" t="n">
        <v>201</v>
      </c>
      <c r="P310" s="23" t="s">
        <v>94</v>
      </c>
      <c r="Q310" s="23" t="s">
        <v>2518</v>
      </c>
      <c r="R310" s="23" t="n">
        <f aca="false">YEAR(A310)</f>
        <v>2026</v>
      </c>
      <c r="S310" s="23" t="n">
        <f aca="false">IF(R310=2026,1,0)</f>
        <v>1</v>
      </c>
      <c r="T310" s="23" t="n">
        <f aca="false">IF(OR(P310="Individual",P310="Committee",P310="Union/Association",P310="Aggregated Unitemized Receipts"),1,0)</f>
        <v>1</v>
      </c>
      <c r="U310" s="0" t="str">
        <f aca="false">UPPER(TRIM(E310))</f>
        <v>MA</v>
      </c>
      <c r="V310" s="23" t="n">
        <f aca="false">IF(U310="MA",1,0)</f>
        <v>1</v>
      </c>
      <c r="W310" s="23" t="n">
        <f aca="false">IF(OR(ISNUMBER(SEARCH("malden",G310)),ISNUMBER(SEARCH("malden",H310))),1,0)</f>
        <v>0</v>
      </c>
      <c r="X310" s="23" t="n">
        <f aca="false">IF(AND(TRIM(G310)="",TRIM(H310)=""),1,0)</f>
        <v>0</v>
      </c>
    </row>
    <row r="311" customFormat="false" ht="15" hidden="false" customHeight="false" outlineLevel="0" collapsed="false">
      <c r="A311" s="22" t="n">
        <v>46127</v>
      </c>
      <c r="B311" s="23" t="s">
        <v>2579</v>
      </c>
      <c r="C311" s="23" t="s">
        <v>2580</v>
      </c>
      <c r="D311" s="23" t="s">
        <v>319</v>
      </c>
      <c r="E311" s="23" t="s">
        <v>99</v>
      </c>
      <c r="F311" s="23" t="s">
        <v>320</v>
      </c>
      <c r="G311" s="23" t="s">
        <v>2581</v>
      </c>
      <c r="H311" s="23" t="s">
        <v>2582</v>
      </c>
      <c r="J311" s="24" t="n">
        <v>100</v>
      </c>
      <c r="K311" s="0" t="n">
        <v>17408</v>
      </c>
      <c r="L311" s="23" t="s">
        <v>1694</v>
      </c>
      <c r="M311" s="0" t="n">
        <v>3</v>
      </c>
      <c r="N311" s="23" t="s">
        <v>93</v>
      </c>
      <c r="O311" s="0" t="n">
        <v>201</v>
      </c>
      <c r="P311" s="23" t="s">
        <v>94</v>
      </c>
      <c r="Q311" s="23" t="s">
        <v>2518</v>
      </c>
      <c r="R311" s="23" t="n">
        <f aca="false">YEAR(A311)</f>
        <v>2026</v>
      </c>
      <c r="S311" s="23" t="n">
        <f aca="false">IF(R311=2026,1,0)</f>
        <v>1</v>
      </c>
      <c r="T311" s="23" t="n">
        <f aca="false">IF(OR(P311="Individual",P311="Committee",P311="Union/Association",P311="Aggregated Unitemized Receipts"),1,0)</f>
        <v>1</v>
      </c>
      <c r="U311" s="0" t="str">
        <f aca="false">UPPER(TRIM(E311))</f>
        <v>MA</v>
      </c>
      <c r="V311" s="23" t="n">
        <f aca="false">IF(U311="MA",1,0)</f>
        <v>1</v>
      </c>
      <c r="W311" s="23" t="n">
        <f aca="false">IF(OR(ISNUMBER(SEARCH("malden",G311)),ISNUMBER(SEARCH("malden",H311))),1,0)</f>
        <v>0</v>
      </c>
      <c r="X311" s="23" t="n">
        <f aca="false">IF(AND(TRIM(G311)="",TRIM(H311)=""),1,0)</f>
        <v>0</v>
      </c>
    </row>
    <row r="312" customFormat="false" ht="15" hidden="false" customHeight="false" outlineLevel="0" collapsed="false">
      <c r="A312" s="22" t="n">
        <v>46127</v>
      </c>
      <c r="B312" s="23" t="s">
        <v>2583</v>
      </c>
      <c r="C312" s="23" t="s">
        <v>2584</v>
      </c>
      <c r="D312" s="23" t="s">
        <v>319</v>
      </c>
      <c r="E312" s="23" t="s">
        <v>99</v>
      </c>
      <c r="F312" s="23" t="s">
        <v>320</v>
      </c>
      <c r="G312" s="23" t="s">
        <v>91</v>
      </c>
      <c r="H312" s="23" t="s">
        <v>91</v>
      </c>
      <c r="J312" s="24" t="n">
        <v>25</v>
      </c>
      <c r="K312" s="0" t="n">
        <v>17408</v>
      </c>
      <c r="L312" s="23" t="s">
        <v>1694</v>
      </c>
      <c r="M312" s="0" t="n">
        <v>3</v>
      </c>
      <c r="N312" s="23" t="s">
        <v>93</v>
      </c>
      <c r="O312" s="0" t="n">
        <v>201</v>
      </c>
      <c r="P312" s="23" t="s">
        <v>94</v>
      </c>
      <c r="Q312" s="23" t="s">
        <v>2518</v>
      </c>
      <c r="R312" s="23" t="n">
        <f aca="false">YEAR(A312)</f>
        <v>2026</v>
      </c>
      <c r="S312" s="23" t="n">
        <f aca="false">IF(R312=2026,1,0)</f>
        <v>1</v>
      </c>
      <c r="T312" s="23" t="n">
        <f aca="false">IF(OR(P312="Individual",P312="Committee",P312="Union/Association",P312="Aggregated Unitemized Receipts"),1,0)</f>
        <v>1</v>
      </c>
      <c r="U312" s="0" t="str">
        <f aca="false">UPPER(TRIM(E312))</f>
        <v>MA</v>
      </c>
      <c r="V312" s="23" t="n">
        <f aca="false">IF(U312="MA",1,0)</f>
        <v>1</v>
      </c>
      <c r="W312" s="23" t="n">
        <f aca="false">IF(OR(ISNUMBER(SEARCH("malden",G312)),ISNUMBER(SEARCH("malden",H312))),1,0)</f>
        <v>0</v>
      </c>
      <c r="X312" s="23" t="n">
        <f aca="false">IF(AND(TRIM(G312)="",TRIM(H312)=""),1,0)</f>
        <v>0</v>
      </c>
    </row>
    <row r="313" customFormat="false" ht="15" hidden="false" customHeight="false" outlineLevel="0" collapsed="false">
      <c r="A313" s="22" t="n">
        <v>46127</v>
      </c>
      <c r="B313" s="23" t="s">
        <v>2585</v>
      </c>
      <c r="C313" s="23" t="s">
        <v>2586</v>
      </c>
      <c r="D313" s="23" t="s">
        <v>319</v>
      </c>
      <c r="E313" s="23" t="s">
        <v>99</v>
      </c>
      <c r="F313" s="23" t="s">
        <v>2587</v>
      </c>
      <c r="G313" s="23" t="s">
        <v>91</v>
      </c>
      <c r="H313" s="23" t="s">
        <v>91</v>
      </c>
      <c r="J313" s="24" t="n">
        <v>75</v>
      </c>
      <c r="K313" s="0" t="n">
        <v>17408</v>
      </c>
      <c r="L313" s="23" t="s">
        <v>1694</v>
      </c>
      <c r="M313" s="0" t="n">
        <v>3</v>
      </c>
      <c r="N313" s="23" t="s">
        <v>93</v>
      </c>
      <c r="O313" s="0" t="n">
        <v>201</v>
      </c>
      <c r="P313" s="23" t="s">
        <v>94</v>
      </c>
      <c r="Q313" s="23" t="s">
        <v>2518</v>
      </c>
      <c r="R313" s="23" t="n">
        <f aca="false">YEAR(A313)</f>
        <v>2026</v>
      </c>
      <c r="S313" s="23" t="n">
        <f aca="false">IF(R313=2026,1,0)</f>
        <v>1</v>
      </c>
      <c r="T313" s="23" t="n">
        <f aca="false">IF(OR(P313="Individual",P313="Committee",P313="Union/Association",P313="Aggregated Unitemized Receipts"),1,0)</f>
        <v>1</v>
      </c>
      <c r="U313" s="0" t="str">
        <f aca="false">UPPER(TRIM(E313))</f>
        <v>MA</v>
      </c>
      <c r="V313" s="23" t="n">
        <f aca="false">IF(U313="MA",1,0)</f>
        <v>1</v>
      </c>
      <c r="W313" s="23" t="n">
        <f aca="false">IF(OR(ISNUMBER(SEARCH("malden",G313)),ISNUMBER(SEARCH("malden",H313))),1,0)</f>
        <v>0</v>
      </c>
      <c r="X313" s="23" t="n">
        <f aca="false">IF(AND(TRIM(G313)="",TRIM(H313)=""),1,0)</f>
        <v>0</v>
      </c>
    </row>
    <row r="314" customFormat="false" ht="15" hidden="false" customHeight="false" outlineLevel="0" collapsed="false">
      <c r="A314" s="22" t="n">
        <v>46127</v>
      </c>
      <c r="B314" s="23" t="s">
        <v>2588</v>
      </c>
      <c r="C314" s="23" t="s">
        <v>2589</v>
      </c>
      <c r="D314" s="23" t="s">
        <v>607</v>
      </c>
      <c r="E314" s="23" t="s">
        <v>99</v>
      </c>
      <c r="F314" s="23" t="s">
        <v>608</v>
      </c>
      <c r="G314" s="23" t="s">
        <v>91</v>
      </c>
      <c r="H314" s="23" t="s">
        <v>91</v>
      </c>
      <c r="J314" s="24" t="n">
        <v>250</v>
      </c>
      <c r="K314" s="0" t="n">
        <v>17408</v>
      </c>
      <c r="L314" s="23" t="s">
        <v>1694</v>
      </c>
      <c r="M314" s="0" t="n">
        <v>3</v>
      </c>
      <c r="N314" s="23" t="s">
        <v>93</v>
      </c>
      <c r="O314" s="0" t="n">
        <v>201</v>
      </c>
      <c r="P314" s="23" t="s">
        <v>94</v>
      </c>
      <c r="Q314" s="23" t="s">
        <v>2518</v>
      </c>
      <c r="R314" s="23" t="n">
        <f aca="false">YEAR(A314)</f>
        <v>2026</v>
      </c>
      <c r="S314" s="23" t="n">
        <f aca="false">IF(R314=2026,1,0)</f>
        <v>1</v>
      </c>
      <c r="T314" s="23" t="n">
        <f aca="false">IF(OR(P314="Individual",P314="Committee",P314="Union/Association",P314="Aggregated Unitemized Receipts"),1,0)</f>
        <v>1</v>
      </c>
      <c r="U314" s="0" t="str">
        <f aca="false">UPPER(TRIM(E314))</f>
        <v>MA</v>
      </c>
      <c r="V314" s="23" t="n">
        <f aca="false">IF(U314="MA",1,0)</f>
        <v>1</v>
      </c>
      <c r="W314" s="23" t="n">
        <f aca="false">IF(OR(ISNUMBER(SEARCH("malden",G314)),ISNUMBER(SEARCH("malden",H314))),1,0)</f>
        <v>0</v>
      </c>
      <c r="X314" s="23" t="n">
        <f aca="false">IF(AND(TRIM(G314)="",TRIM(H314)=""),1,0)</f>
        <v>0</v>
      </c>
    </row>
    <row r="315" customFormat="false" ht="15" hidden="false" customHeight="false" outlineLevel="0" collapsed="false">
      <c r="A315" s="22" t="n">
        <v>46127</v>
      </c>
      <c r="B315" s="23" t="s">
        <v>2590</v>
      </c>
      <c r="C315" s="23" t="s">
        <v>2591</v>
      </c>
      <c r="D315" s="23" t="s">
        <v>319</v>
      </c>
      <c r="E315" s="23" t="s">
        <v>99</v>
      </c>
      <c r="F315" s="23" t="s">
        <v>320</v>
      </c>
      <c r="G315" s="23" t="s">
        <v>2592</v>
      </c>
      <c r="H315" s="23" t="s">
        <v>2593</v>
      </c>
      <c r="J315" s="24" t="n">
        <v>50</v>
      </c>
      <c r="K315" s="0" t="n">
        <v>17408</v>
      </c>
      <c r="L315" s="23" t="s">
        <v>1694</v>
      </c>
      <c r="M315" s="0" t="n">
        <v>3</v>
      </c>
      <c r="N315" s="23" t="s">
        <v>93</v>
      </c>
      <c r="O315" s="0" t="n">
        <v>201</v>
      </c>
      <c r="P315" s="23" t="s">
        <v>94</v>
      </c>
      <c r="Q315" s="23" t="s">
        <v>2518</v>
      </c>
      <c r="R315" s="23" t="n">
        <f aca="false">YEAR(A315)</f>
        <v>2026</v>
      </c>
      <c r="S315" s="23" t="n">
        <f aca="false">IF(R315=2026,1,0)</f>
        <v>1</v>
      </c>
      <c r="T315" s="23" t="n">
        <f aca="false">IF(OR(P315="Individual",P315="Committee",P315="Union/Association",P315="Aggregated Unitemized Receipts"),1,0)</f>
        <v>1</v>
      </c>
      <c r="U315" s="0" t="str">
        <f aca="false">UPPER(TRIM(E315))</f>
        <v>MA</v>
      </c>
      <c r="V315" s="23" t="n">
        <f aca="false">IF(U315="MA",1,0)</f>
        <v>1</v>
      </c>
      <c r="W315" s="23" t="n">
        <f aca="false">IF(OR(ISNUMBER(SEARCH("malden",G315)),ISNUMBER(SEARCH("malden",H315))),1,0)</f>
        <v>0</v>
      </c>
      <c r="X315" s="23" t="n">
        <f aca="false">IF(AND(TRIM(G315)="",TRIM(H315)=""),1,0)</f>
        <v>0</v>
      </c>
    </row>
    <row r="316" customFormat="false" ht="15" hidden="false" customHeight="false" outlineLevel="0" collapsed="false">
      <c r="A316" s="22" t="n">
        <v>46127</v>
      </c>
      <c r="B316" s="23" t="s">
        <v>2594</v>
      </c>
      <c r="C316" s="23" t="s">
        <v>2595</v>
      </c>
      <c r="D316" s="23" t="s">
        <v>319</v>
      </c>
      <c r="E316" s="23" t="s">
        <v>99</v>
      </c>
      <c r="F316" s="23" t="s">
        <v>320</v>
      </c>
      <c r="G316" s="23" t="s">
        <v>2596</v>
      </c>
      <c r="H316" s="23" t="s">
        <v>879</v>
      </c>
      <c r="J316" s="24" t="n">
        <v>200</v>
      </c>
      <c r="K316" s="0" t="n">
        <v>17408</v>
      </c>
      <c r="L316" s="23" t="s">
        <v>1694</v>
      </c>
      <c r="M316" s="0" t="n">
        <v>3</v>
      </c>
      <c r="N316" s="23" t="s">
        <v>93</v>
      </c>
      <c r="O316" s="0" t="n">
        <v>201</v>
      </c>
      <c r="P316" s="23" t="s">
        <v>94</v>
      </c>
      <c r="Q316" s="23" t="s">
        <v>2518</v>
      </c>
      <c r="R316" s="23" t="n">
        <f aca="false">YEAR(A316)</f>
        <v>2026</v>
      </c>
      <c r="S316" s="23" t="n">
        <f aca="false">IF(R316=2026,1,0)</f>
        <v>1</v>
      </c>
      <c r="T316" s="23" t="n">
        <f aca="false">IF(OR(P316="Individual",P316="Committee",P316="Union/Association",P316="Aggregated Unitemized Receipts"),1,0)</f>
        <v>1</v>
      </c>
      <c r="U316" s="0" t="str">
        <f aca="false">UPPER(TRIM(E316))</f>
        <v>MA</v>
      </c>
      <c r="V316" s="23" t="n">
        <f aca="false">IF(U316="MA",1,0)</f>
        <v>1</v>
      </c>
      <c r="W316" s="23" t="n">
        <f aca="false">IF(OR(ISNUMBER(SEARCH("malden",G316)),ISNUMBER(SEARCH("malden",H316))),1,0)</f>
        <v>0</v>
      </c>
      <c r="X316" s="23" t="n">
        <f aca="false">IF(AND(TRIM(G316)="",TRIM(H316)=""),1,0)</f>
        <v>0</v>
      </c>
    </row>
    <row r="317" customFormat="false" ht="15" hidden="false" customHeight="false" outlineLevel="0" collapsed="false">
      <c r="A317" s="22" t="n">
        <v>46127</v>
      </c>
      <c r="B317" s="23" t="s">
        <v>2597</v>
      </c>
      <c r="C317" s="23" t="s">
        <v>2598</v>
      </c>
      <c r="D317" s="23" t="s">
        <v>607</v>
      </c>
      <c r="E317" s="23" t="s">
        <v>99</v>
      </c>
      <c r="F317" s="23" t="s">
        <v>608</v>
      </c>
      <c r="G317" s="23" t="s">
        <v>641</v>
      </c>
      <c r="H317" s="23" t="s">
        <v>1880</v>
      </c>
      <c r="J317" s="24" t="n">
        <v>100</v>
      </c>
      <c r="K317" s="0" t="n">
        <v>17408</v>
      </c>
      <c r="L317" s="23" t="s">
        <v>1694</v>
      </c>
      <c r="M317" s="0" t="n">
        <v>3</v>
      </c>
      <c r="N317" s="23" t="s">
        <v>93</v>
      </c>
      <c r="O317" s="0" t="n">
        <v>201</v>
      </c>
      <c r="P317" s="23" t="s">
        <v>94</v>
      </c>
      <c r="Q317" s="23" t="s">
        <v>2518</v>
      </c>
      <c r="R317" s="23" t="n">
        <f aca="false">YEAR(A317)</f>
        <v>2026</v>
      </c>
      <c r="S317" s="23" t="n">
        <f aca="false">IF(R317=2026,1,0)</f>
        <v>1</v>
      </c>
      <c r="T317" s="23" t="n">
        <f aca="false">IF(OR(P317="Individual",P317="Committee",P317="Union/Association",P317="Aggregated Unitemized Receipts"),1,0)</f>
        <v>1</v>
      </c>
      <c r="U317" s="0" t="str">
        <f aca="false">UPPER(TRIM(E317))</f>
        <v>MA</v>
      </c>
      <c r="V317" s="23" t="n">
        <f aca="false">IF(U317="MA",1,0)</f>
        <v>1</v>
      </c>
      <c r="W317" s="23" t="n">
        <f aca="false">IF(OR(ISNUMBER(SEARCH("malden",G317)),ISNUMBER(SEARCH("malden",H317))),1,0)</f>
        <v>0</v>
      </c>
      <c r="X317" s="23" t="n">
        <f aca="false">IF(AND(TRIM(G317)="",TRIM(H317)=""),1,0)</f>
        <v>0</v>
      </c>
    </row>
    <row r="318" customFormat="false" ht="15" hidden="false" customHeight="false" outlineLevel="0" collapsed="false">
      <c r="A318" s="22" t="n">
        <v>46127</v>
      </c>
      <c r="B318" s="23" t="s">
        <v>2599</v>
      </c>
      <c r="C318" s="23" t="s">
        <v>2600</v>
      </c>
      <c r="D318" s="23" t="s">
        <v>319</v>
      </c>
      <c r="E318" s="23" t="s">
        <v>99</v>
      </c>
      <c r="F318" s="23" t="s">
        <v>2601</v>
      </c>
      <c r="G318" s="23" t="s">
        <v>543</v>
      </c>
      <c r="H318" s="23" t="s">
        <v>2602</v>
      </c>
      <c r="J318" s="24" t="n">
        <v>150</v>
      </c>
      <c r="K318" s="0" t="n">
        <v>17408</v>
      </c>
      <c r="L318" s="23" t="s">
        <v>1694</v>
      </c>
      <c r="M318" s="0" t="n">
        <v>3</v>
      </c>
      <c r="N318" s="23" t="s">
        <v>93</v>
      </c>
      <c r="O318" s="0" t="n">
        <v>201</v>
      </c>
      <c r="P318" s="23" t="s">
        <v>94</v>
      </c>
      <c r="Q318" s="23" t="s">
        <v>2518</v>
      </c>
      <c r="R318" s="23" t="n">
        <f aca="false">YEAR(A318)</f>
        <v>2026</v>
      </c>
      <c r="S318" s="23" t="n">
        <f aca="false">IF(R318=2026,1,0)</f>
        <v>1</v>
      </c>
      <c r="T318" s="23" t="n">
        <f aca="false">IF(OR(P318="Individual",P318="Committee",P318="Union/Association",P318="Aggregated Unitemized Receipts"),1,0)</f>
        <v>1</v>
      </c>
      <c r="U318" s="0" t="str">
        <f aca="false">UPPER(TRIM(E318))</f>
        <v>MA</v>
      </c>
      <c r="V318" s="23" t="n">
        <f aca="false">IF(U318="MA",1,0)</f>
        <v>1</v>
      </c>
      <c r="W318" s="23" t="n">
        <f aca="false">IF(OR(ISNUMBER(SEARCH("malden",G318)),ISNUMBER(SEARCH("malden",H318))),1,0)</f>
        <v>0</v>
      </c>
      <c r="X318" s="23" t="n">
        <f aca="false">IF(AND(TRIM(G318)="",TRIM(H318)=""),1,0)</f>
        <v>0</v>
      </c>
    </row>
    <row r="319" customFormat="false" ht="15" hidden="false" customHeight="false" outlineLevel="0" collapsed="false">
      <c r="A319" s="22" t="n">
        <v>46127</v>
      </c>
      <c r="B319" s="23" t="s">
        <v>2603</v>
      </c>
      <c r="C319" s="23" t="s">
        <v>2604</v>
      </c>
      <c r="D319" s="23" t="s">
        <v>319</v>
      </c>
      <c r="E319" s="23" t="s">
        <v>99</v>
      </c>
      <c r="F319" s="23" t="s">
        <v>320</v>
      </c>
      <c r="G319" s="23" t="s">
        <v>91</v>
      </c>
      <c r="H319" s="23" t="s">
        <v>91</v>
      </c>
      <c r="J319" s="24" t="n">
        <v>35</v>
      </c>
      <c r="K319" s="0" t="n">
        <v>17408</v>
      </c>
      <c r="L319" s="23" t="s">
        <v>1694</v>
      </c>
      <c r="M319" s="0" t="n">
        <v>3</v>
      </c>
      <c r="N319" s="23" t="s">
        <v>93</v>
      </c>
      <c r="O319" s="0" t="n">
        <v>201</v>
      </c>
      <c r="P319" s="23" t="s">
        <v>94</v>
      </c>
      <c r="Q319" s="23" t="s">
        <v>2518</v>
      </c>
      <c r="R319" s="23" t="n">
        <f aca="false">YEAR(A319)</f>
        <v>2026</v>
      </c>
      <c r="S319" s="23" t="n">
        <f aca="false">IF(R319=2026,1,0)</f>
        <v>1</v>
      </c>
      <c r="T319" s="23" t="n">
        <f aca="false">IF(OR(P319="Individual",P319="Committee",P319="Union/Association",P319="Aggregated Unitemized Receipts"),1,0)</f>
        <v>1</v>
      </c>
      <c r="U319" s="0" t="str">
        <f aca="false">UPPER(TRIM(E319))</f>
        <v>MA</v>
      </c>
      <c r="V319" s="23" t="n">
        <f aca="false">IF(U319="MA",1,0)</f>
        <v>1</v>
      </c>
      <c r="W319" s="23" t="n">
        <f aca="false">IF(OR(ISNUMBER(SEARCH("malden",G319)),ISNUMBER(SEARCH("malden",H319))),1,0)</f>
        <v>0</v>
      </c>
      <c r="X319" s="23" t="n">
        <f aca="false">IF(AND(TRIM(G319)="",TRIM(H319)=""),1,0)</f>
        <v>0</v>
      </c>
    </row>
    <row r="320" customFormat="false" ht="15" hidden="false" customHeight="false" outlineLevel="0" collapsed="false">
      <c r="A320" s="22" t="n">
        <v>46127</v>
      </c>
      <c r="B320" s="23" t="s">
        <v>2605</v>
      </c>
      <c r="C320" s="23" t="s">
        <v>2606</v>
      </c>
      <c r="D320" s="23" t="s">
        <v>319</v>
      </c>
      <c r="E320" s="23" t="s">
        <v>99</v>
      </c>
      <c r="F320" s="23" t="s">
        <v>320</v>
      </c>
      <c r="G320" s="23" t="s">
        <v>688</v>
      </c>
      <c r="H320" s="23" t="s">
        <v>2607</v>
      </c>
      <c r="J320" s="24" t="n">
        <v>50</v>
      </c>
      <c r="K320" s="0" t="n">
        <v>17408</v>
      </c>
      <c r="L320" s="23" t="s">
        <v>1694</v>
      </c>
      <c r="M320" s="0" t="n">
        <v>3</v>
      </c>
      <c r="N320" s="23" t="s">
        <v>93</v>
      </c>
      <c r="O320" s="0" t="n">
        <v>201</v>
      </c>
      <c r="P320" s="23" t="s">
        <v>94</v>
      </c>
      <c r="Q320" s="23" t="s">
        <v>2518</v>
      </c>
      <c r="R320" s="23" t="n">
        <f aca="false">YEAR(A320)</f>
        <v>2026</v>
      </c>
      <c r="S320" s="23" t="n">
        <f aca="false">IF(R320=2026,1,0)</f>
        <v>1</v>
      </c>
      <c r="T320" s="23" t="n">
        <f aca="false">IF(OR(P320="Individual",P320="Committee",P320="Union/Association",P320="Aggregated Unitemized Receipts"),1,0)</f>
        <v>1</v>
      </c>
      <c r="U320" s="0" t="str">
        <f aca="false">UPPER(TRIM(E320))</f>
        <v>MA</v>
      </c>
      <c r="V320" s="23" t="n">
        <f aca="false">IF(U320="MA",1,0)</f>
        <v>1</v>
      </c>
      <c r="W320" s="23" t="n">
        <f aca="false">IF(OR(ISNUMBER(SEARCH("malden",G320)),ISNUMBER(SEARCH("malden",H320))),1,0)</f>
        <v>0</v>
      </c>
      <c r="X320" s="23" t="n">
        <f aca="false">IF(AND(TRIM(G320)="",TRIM(H320)=""),1,0)</f>
        <v>0</v>
      </c>
    </row>
    <row r="321" customFormat="false" ht="15" hidden="false" customHeight="false" outlineLevel="0" collapsed="false">
      <c r="A321" s="22" t="n">
        <v>46127</v>
      </c>
      <c r="B321" s="23" t="s">
        <v>2608</v>
      </c>
      <c r="C321" s="23" t="s">
        <v>2533</v>
      </c>
      <c r="D321" s="23" t="s">
        <v>319</v>
      </c>
      <c r="E321" s="23" t="s">
        <v>99</v>
      </c>
      <c r="F321" s="23" t="s">
        <v>320</v>
      </c>
      <c r="G321" s="23" t="s">
        <v>661</v>
      </c>
      <c r="H321" s="23" t="s">
        <v>1880</v>
      </c>
      <c r="J321" s="24" t="n">
        <v>100</v>
      </c>
      <c r="K321" s="0" t="n">
        <v>17408</v>
      </c>
      <c r="L321" s="23" t="s">
        <v>1694</v>
      </c>
      <c r="M321" s="0" t="n">
        <v>3</v>
      </c>
      <c r="N321" s="23" t="s">
        <v>93</v>
      </c>
      <c r="O321" s="0" t="n">
        <v>201</v>
      </c>
      <c r="P321" s="23" t="s">
        <v>94</v>
      </c>
      <c r="Q321" s="23" t="s">
        <v>2518</v>
      </c>
      <c r="R321" s="23" t="n">
        <f aca="false">YEAR(A321)</f>
        <v>2026</v>
      </c>
      <c r="S321" s="23" t="n">
        <f aca="false">IF(R321=2026,1,0)</f>
        <v>1</v>
      </c>
      <c r="T321" s="23" t="n">
        <f aca="false">IF(OR(P321="Individual",P321="Committee",P321="Union/Association",P321="Aggregated Unitemized Receipts"),1,0)</f>
        <v>1</v>
      </c>
      <c r="U321" s="0" t="str">
        <f aca="false">UPPER(TRIM(E321))</f>
        <v>MA</v>
      </c>
      <c r="V321" s="23" t="n">
        <f aca="false">IF(U321="MA",1,0)</f>
        <v>1</v>
      </c>
      <c r="W321" s="23" t="n">
        <f aca="false">IF(OR(ISNUMBER(SEARCH("malden",G321)),ISNUMBER(SEARCH("malden",H321))),1,0)</f>
        <v>0</v>
      </c>
      <c r="X321" s="23" t="n">
        <f aca="false">IF(AND(TRIM(G321)="",TRIM(H321)=""),1,0)</f>
        <v>0</v>
      </c>
    </row>
    <row r="322" customFormat="false" ht="15" hidden="false" customHeight="false" outlineLevel="0" collapsed="false">
      <c r="A322" s="22" t="n">
        <v>46127</v>
      </c>
      <c r="B322" s="23" t="s">
        <v>2609</v>
      </c>
      <c r="C322" s="23" t="s">
        <v>2610</v>
      </c>
      <c r="D322" s="23" t="s">
        <v>319</v>
      </c>
      <c r="E322" s="23" t="s">
        <v>99</v>
      </c>
      <c r="F322" s="23" t="s">
        <v>320</v>
      </c>
      <c r="G322" s="23" t="s">
        <v>2611</v>
      </c>
      <c r="H322" s="23" t="s">
        <v>2612</v>
      </c>
      <c r="J322" s="24" t="n">
        <v>100</v>
      </c>
      <c r="K322" s="0" t="n">
        <v>17408</v>
      </c>
      <c r="L322" s="23" t="s">
        <v>1694</v>
      </c>
      <c r="M322" s="0" t="n">
        <v>3</v>
      </c>
      <c r="N322" s="23" t="s">
        <v>93</v>
      </c>
      <c r="O322" s="0" t="n">
        <v>201</v>
      </c>
      <c r="P322" s="23" t="s">
        <v>94</v>
      </c>
      <c r="Q322" s="23" t="s">
        <v>2518</v>
      </c>
      <c r="R322" s="23" t="n">
        <f aca="false">YEAR(A322)</f>
        <v>2026</v>
      </c>
      <c r="S322" s="23" t="n">
        <f aca="false">IF(R322=2026,1,0)</f>
        <v>1</v>
      </c>
      <c r="T322" s="23" t="n">
        <f aca="false">IF(OR(P322="Individual",P322="Committee",P322="Union/Association",P322="Aggregated Unitemized Receipts"),1,0)</f>
        <v>1</v>
      </c>
      <c r="U322" s="0" t="str">
        <f aca="false">UPPER(TRIM(E322))</f>
        <v>MA</v>
      </c>
      <c r="V322" s="23" t="n">
        <f aca="false">IF(U322="MA",1,0)</f>
        <v>1</v>
      </c>
      <c r="W322" s="23" t="n">
        <f aca="false">IF(OR(ISNUMBER(SEARCH("malden",G322)),ISNUMBER(SEARCH("malden",H322))),1,0)</f>
        <v>0</v>
      </c>
      <c r="X322" s="23" t="n">
        <f aca="false">IF(AND(TRIM(G322)="",TRIM(H322)=""),1,0)</f>
        <v>0</v>
      </c>
    </row>
    <row r="323" customFormat="false" ht="15" hidden="false" customHeight="false" outlineLevel="0" collapsed="false">
      <c r="A323" s="22" t="n">
        <v>46127</v>
      </c>
      <c r="B323" s="23" t="s">
        <v>2613</v>
      </c>
      <c r="C323" s="23" t="s">
        <v>2614</v>
      </c>
      <c r="D323" s="23" t="s">
        <v>607</v>
      </c>
      <c r="E323" s="23" t="s">
        <v>99</v>
      </c>
      <c r="F323" s="23" t="s">
        <v>608</v>
      </c>
      <c r="G323" s="23" t="s">
        <v>91</v>
      </c>
      <c r="H323" s="23" t="s">
        <v>91</v>
      </c>
      <c r="J323" s="24" t="n">
        <v>25</v>
      </c>
      <c r="K323" s="0" t="n">
        <v>17408</v>
      </c>
      <c r="L323" s="23" t="s">
        <v>1694</v>
      </c>
      <c r="M323" s="0" t="n">
        <v>3</v>
      </c>
      <c r="N323" s="23" t="s">
        <v>93</v>
      </c>
      <c r="O323" s="0" t="n">
        <v>201</v>
      </c>
      <c r="P323" s="23" t="s">
        <v>94</v>
      </c>
      <c r="Q323" s="23" t="s">
        <v>2518</v>
      </c>
      <c r="R323" s="23" t="n">
        <f aca="false">YEAR(A323)</f>
        <v>2026</v>
      </c>
      <c r="S323" s="23" t="n">
        <f aca="false">IF(R323=2026,1,0)</f>
        <v>1</v>
      </c>
      <c r="T323" s="23" t="n">
        <f aca="false">IF(OR(P323="Individual",P323="Committee",P323="Union/Association",P323="Aggregated Unitemized Receipts"),1,0)</f>
        <v>1</v>
      </c>
      <c r="U323" s="0" t="str">
        <f aca="false">UPPER(TRIM(E323))</f>
        <v>MA</v>
      </c>
      <c r="V323" s="23" t="n">
        <f aca="false">IF(U323="MA",1,0)</f>
        <v>1</v>
      </c>
      <c r="W323" s="23" t="n">
        <f aca="false">IF(OR(ISNUMBER(SEARCH("malden",G323)),ISNUMBER(SEARCH("malden",H323))),1,0)</f>
        <v>0</v>
      </c>
      <c r="X323" s="23" t="n">
        <f aca="false">IF(AND(TRIM(G323)="",TRIM(H323)=""),1,0)</f>
        <v>0</v>
      </c>
    </row>
    <row r="324" customFormat="false" ht="15" hidden="false" customHeight="false" outlineLevel="0" collapsed="false">
      <c r="A324" s="22" t="n">
        <v>46127</v>
      </c>
      <c r="B324" s="23" t="s">
        <v>2615</v>
      </c>
      <c r="C324" s="23" t="s">
        <v>2616</v>
      </c>
      <c r="D324" s="23" t="s">
        <v>319</v>
      </c>
      <c r="E324" s="23" t="s">
        <v>99</v>
      </c>
      <c r="F324" s="23" t="s">
        <v>320</v>
      </c>
      <c r="G324" s="23" t="s">
        <v>2617</v>
      </c>
      <c r="H324" s="23" t="s">
        <v>2618</v>
      </c>
      <c r="J324" s="24" t="n">
        <v>100</v>
      </c>
      <c r="K324" s="0" t="n">
        <v>17408</v>
      </c>
      <c r="L324" s="23" t="s">
        <v>1694</v>
      </c>
      <c r="M324" s="0" t="n">
        <v>3</v>
      </c>
      <c r="N324" s="23" t="s">
        <v>93</v>
      </c>
      <c r="O324" s="0" t="n">
        <v>201</v>
      </c>
      <c r="P324" s="23" t="s">
        <v>94</v>
      </c>
      <c r="Q324" s="23" t="s">
        <v>2518</v>
      </c>
      <c r="R324" s="23" t="n">
        <f aca="false">YEAR(A324)</f>
        <v>2026</v>
      </c>
      <c r="S324" s="23" t="n">
        <f aca="false">IF(R324=2026,1,0)</f>
        <v>1</v>
      </c>
      <c r="T324" s="23" t="n">
        <f aca="false">IF(OR(P324="Individual",P324="Committee",P324="Union/Association",P324="Aggregated Unitemized Receipts"),1,0)</f>
        <v>1</v>
      </c>
      <c r="U324" s="0" t="str">
        <f aca="false">UPPER(TRIM(E324))</f>
        <v>MA</v>
      </c>
      <c r="V324" s="23" t="n">
        <f aca="false">IF(U324="MA",1,0)</f>
        <v>1</v>
      </c>
      <c r="W324" s="23" t="n">
        <f aca="false">IF(OR(ISNUMBER(SEARCH("malden",G324)),ISNUMBER(SEARCH("malden",H324))),1,0)</f>
        <v>0</v>
      </c>
      <c r="X324" s="23" t="n">
        <f aca="false">IF(AND(TRIM(G324)="",TRIM(H324)=""),1,0)</f>
        <v>0</v>
      </c>
    </row>
    <row r="325" customFormat="false" ht="15" hidden="false" customHeight="false" outlineLevel="0" collapsed="false">
      <c r="A325" s="22" t="n">
        <v>46127</v>
      </c>
      <c r="B325" s="23" t="s">
        <v>2619</v>
      </c>
      <c r="C325" s="23" t="s">
        <v>2620</v>
      </c>
      <c r="D325" s="23" t="s">
        <v>319</v>
      </c>
      <c r="E325" s="23" t="s">
        <v>99</v>
      </c>
      <c r="F325" s="23" t="s">
        <v>2621</v>
      </c>
      <c r="G325" s="23" t="s">
        <v>661</v>
      </c>
      <c r="H325" s="23" t="s">
        <v>2622</v>
      </c>
      <c r="J325" s="24" t="n">
        <v>100</v>
      </c>
      <c r="K325" s="0" t="n">
        <v>17408</v>
      </c>
      <c r="L325" s="23" t="s">
        <v>1694</v>
      </c>
      <c r="M325" s="0" t="n">
        <v>3</v>
      </c>
      <c r="N325" s="23" t="s">
        <v>93</v>
      </c>
      <c r="O325" s="0" t="n">
        <v>201</v>
      </c>
      <c r="P325" s="23" t="s">
        <v>94</v>
      </c>
      <c r="Q325" s="23" t="s">
        <v>2518</v>
      </c>
      <c r="R325" s="23" t="n">
        <f aca="false">YEAR(A325)</f>
        <v>2026</v>
      </c>
      <c r="S325" s="23" t="n">
        <f aca="false">IF(R325=2026,1,0)</f>
        <v>1</v>
      </c>
      <c r="T325" s="23" t="n">
        <f aca="false">IF(OR(P325="Individual",P325="Committee",P325="Union/Association",P325="Aggregated Unitemized Receipts"),1,0)</f>
        <v>1</v>
      </c>
      <c r="U325" s="0" t="str">
        <f aca="false">UPPER(TRIM(E325))</f>
        <v>MA</v>
      </c>
      <c r="V325" s="23" t="n">
        <f aca="false">IF(U325="MA",1,0)</f>
        <v>1</v>
      </c>
      <c r="W325" s="23" t="n">
        <f aca="false">IF(OR(ISNUMBER(SEARCH("malden",G325)),ISNUMBER(SEARCH("malden",H325))),1,0)</f>
        <v>0</v>
      </c>
      <c r="X325" s="23" t="n">
        <f aca="false">IF(AND(TRIM(G325)="",TRIM(H325)=""),1,0)</f>
        <v>0</v>
      </c>
    </row>
    <row r="326" customFormat="false" ht="15" hidden="false" customHeight="false" outlineLevel="0" collapsed="false">
      <c r="A326" s="22" t="n">
        <v>46127</v>
      </c>
      <c r="B326" s="23" t="s">
        <v>2511</v>
      </c>
      <c r="C326" s="23" t="s">
        <v>2512</v>
      </c>
      <c r="D326" s="23" t="s">
        <v>319</v>
      </c>
      <c r="E326" s="23" t="s">
        <v>99</v>
      </c>
      <c r="F326" s="23" t="s">
        <v>320</v>
      </c>
      <c r="G326" s="23" t="s">
        <v>2513</v>
      </c>
      <c r="H326" s="23" t="s">
        <v>2514</v>
      </c>
      <c r="J326" s="24" t="n">
        <v>200</v>
      </c>
      <c r="K326" s="0" t="n">
        <v>17408</v>
      </c>
      <c r="L326" s="23" t="s">
        <v>1694</v>
      </c>
      <c r="M326" s="0" t="n">
        <v>3</v>
      </c>
      <c r="N326" s="23" t="s">
        <v>93</v>
      </c>
      <c r="O326" s="0" t="n">
        <v>201</v>
      </c>
      <c r="P326" s="23" t="s">
        <v>94</v>
      </c>
      <c r="Q326" s="23" t="s">
        <v>2518</v>
      </c>
      <c r="R326" s="23" t="n">
        <f aca="false">YEAR(A326)</f>
        <v>2026</v>
      </c>
      <c r="S326" s="23" t="n">
        <f aca="false">IF(R326=2026,1,0)</f>
        <v>1</v>
      </c>
      <c r="T326" s="23" t="n">
        <f aca="false">IF(OR(P326="Individual",P326="Committee",P326="Union/Association",P326="Aggregated Unitemized Receipts"),1,0)</f>
        <v>1</v>
      </c>
      <c r="U326" s="0" t="str">
        <f aca="false">UPPER(TRIM(E326))</f>
        <v>MA</v>
      </c>
      <c r="V326" s="23" t="n">
        <f aca="false">IF(U326="MA",1,0)</f>
        <v>1</v>
      </c>
      <c r="W326" s="23" t="n">
        <f aca="false">IF(OR(ISNUMBER(SEARCH("malden",G326)),ISNUMBER(SEARCH("malden",H326))),1,0)</f>
        <v>0</v>
      </c>
      <c r="X326" s="23" t="n">
        <f aca="false">IF(AND(TRIM(G326)="",TRIM(H326)=""),1,0)</f>
        <v>0</v>
      </c>
    </row>
    <row r="327" customFormat="false" ht="15" hidden="false" customHeight="false" outlineLevel="0" collapsed="false">
      <c r="A327" s="22" t="n">
        <v>46127</v>
      </c>
      <c r="B327" s="23" t="s">
        <v>2623</v>
      </c>
      <c r="C327" s="23" t="s">
        <v>2624</v>
      </c>
      <c r="D327" s="23" t="s">
        <v>319</v>
      </c>
      <c r="E327" s="23" t="s">
        <v>99</v>
      </c>
      <c r="F327" s="23" t="s">
        <v>320</v>
      </c>
      <c r="G327" s="23" t="s">
        <v>2625</v>
      </c>
      <c r="H327" s="23" t="s">
        <v>2626</v>
      </c>
      <c r="J327" s="24" t="n">
        <v>200</v>
      </c>
      <c r="K327" s="0" t="n">
        <v>17408</v>
      </c>
      <c r="L327" s="23" t="s">
        <v>1694</v>
      </c>
      <c r="M327" s="0" t="n">
        <v>3</v>
      </c>
      <c r="N327" s="23" t="s">
        <v>93</v>
      </c>
      <c r="O327" s="0" t="n">
        <v>201</v>
      </c>
      <c r="P327" s="23" t="s">
        <v>94</v>
      </c>
      <c r="Q327" s="23" t="s">
        <v>2518</v>
      </c>
      <c r="R327" s="23" t="n">
        <f aca="false">YEAR(A327)</f>
        <v>2026</v>
      </c>
      <c r="S327" s="23" t="n">
        <f aca="false">IF(R327=2026,1,0)</f>
        <v>1</v>
      </c>
      <c r="T327" s="23" t="n">
        <f aca="false">IF(OR(P327="Individual",P327="Committee",P327="Union/Association",P327="Aggregated Unitemized Receipts"),1,0)</f>
        <v>1</v>
      </c>
      <c r="U327" s="0" t="str">
        <f aca="false">UPPER(TRIM(E327))</f>
        <v>MA</v>
      </c>
      <c r="V327" s="23" t="n">
        <f aca="false">IF(U327="MA",1,0)</f>
        <v>1</v>
      </c>
      <c r="W327" s="23" t="n">
        <f aca="false">IF(OR(ISNUMBER(SEARCH("malden",G327)),ISNUMBER(SEARCH("malden",H327))),1,0)</f>
        <v>0</v>
      </c>
      <c r="X327" s="23" t="n">
        <f aca="false">IF(AND(TRIM(G327)="",TRIM(H327)=""),1,0)</f>
        <v>0</v>
      </c>
    </row>
    <row r="328" customFormat="false" ht="15" hidden="false" customHeight="false" outlineLevel="0" collapsed="false">
      <c r="A328" s="22" t="n">
        <v>46127</v>
      </c>
      <c r="B328" s="23" t="s">
        <v>2627</v>
      </c>
      <c r="C328" s="23" t="s">
        <v>2628</v>
      </c>
      <c r="D328" s="23" t="s">
        <v>319</v>
      </c>
      <c r="E328" s="23" t="s">
        <v>99</v>
      </c>
      <c r="F328" s="23" t="s">
        <v>320</v>
      </c>
      <c r="G328" s="23" t="s">
        <v>91</v>
      </c>
      <c r="H328" s="23" t="s">
        <v>91</v>
      </c>
      <c r="J328" s="24" t="n">
        <v>20</v>
      </c>
      <c r="K328" s="0" t="n">
        <v>17408</v>
      </c>
      <c r="L328" s="23" t="s">
        <v>1694</v>
      </c>
      <c r="M328" s="0" t="n">
        <v>3</v>
      </c>
      <c r="N328" s="23" t="s">
        <v>93</v>
      </c>
      <c r="O328" s="0" t="n">
        <v>201</v>
      </c>
      <c r="P328" s="23" t="s">
        <v>94</v>
      </c>
      <c r="Q328" s="23" t="s">
        <v>2518</v>
      </c>
      <c r="R328" s="23" t="n">
        <f aca="false">YEAR(A328)</f>
        <v>2026</v>
      </c>
      <c r="S328" s="23" t="n">
        <f aca="false">IF(R328=2026,1,0)</f>
        <v>1</v>
      </c>
      <c r="T328" s="23" t="n">
        <f aca="false">IF(OR(P328="Individual",P328="Committee",P328="Union/Association",P328="Aggregated Unitemized Receipts"),1,0)</f>
        <v>1</v>
      </c>
      <c r="U328" s="0" t="str">
        <f aca="false">UPPER(TRIM(E328))</f>
        <v>MA</v>
      </c>
      <c r="V328" s="23" t="n">
        <f aca="false">IF(U328="MA",1,0)</f>
        <v>1</v>
      </c>
      <c r="W328" s="23" t="n">
        <f aca="false">IF(OR(ISNUMBER(SEARCH("malden",G328)),ISNUMBER(SEARCH("malden",H328))),1,0)</f>
        <v>0</v>
      </c>
      <c r="X328" s="23" t="n">
        <f aca="false">IF(AND(TRIM(G328)="",TRIM(H328)=""),1,0)</f>
        <v>0</v>
      </c>
    </row>
    <row r="329" customFormat="false" ht="15" hidden="false" customHeight="false" outlineLevel="0" collapsed="false">
      <c r="A329" s="22" t="n">
        <v>46127</v>
      </c>
      <c r="B329" s="23" t="s">
        <v>2629</v>
      </c>
      <c r="C329" s="23" t="s">
        <v>2630</v>
      </c>
      <c r="D329" s="23" t="s">
        <v>319</v>
      </c>
      <c r="E329" s="23" t="s">
        <v>99</v>
      </c>
      <c r="F329" s="23" t="s">
        <v>320</v>
      </c>
      <c r="G329" s="23" t="s">
        <v>166</v>
      </c>
      <c r="H329" s="23" t="s">
        <v>2626</v>
      </c>
      <c r="J329" s="24" t="n">
        <v>200</v>
      </c>
      <c r="K329" s="0" t="n">
        <v>17408</v>
      </c>
      <c r="L329" s="23" t="s">
        <v>1694</v>
      </c>
      <c r="M329" s="0" t="n">
        <v>3</v>
      </c>
      <c r="N329" s="23" t="s">
        <v>93</v>
      </c>
      <c r="O329" s="0" t="n">
        <v>201</v>
      </c>
      <c r="P329" s="23" t="s">
        <v>94</v>
      </c>
      <c r="Q329" s="23" t="s">
        <v>2518</v>
      </c>
      <c r="R329" s="23" t="n">
        <f aca="false">YEAR(A329)</f>
        <v>2026</v>
      </c>
      <c r="S329" s="23" t="n">
        <f aca="false">IF(R329=2026,1,0)</f>
        <v>1</v>
      </c>
      <c r="T329" s="23" t="n">
        <f aca="false">IF(OR(P329="Individual",P329="Committee",P329="Union/Association",P329="Aggregated Unitemized Receipts"),1,0)</f>
        <v>1</v>
      </c>
      <c r="U329" s="0" t="str">
        <f aca="false">UPPER(TRIM(E329))</f>
        <v>MA</v>
      </c>
      <c r="V329" s="23" t="n">
        <f aca="false">IF(U329="MA",1,0)</f>
        <v>1</v>
      </c>
      <c r="W329" s="23" t="n">
        <f aca="false">IF(OR(ISNUMBER(SEARCH("malden",G329)),ISNUMBER(SEARCH("malden",H329))),1,0)</f>
        <v>0</v>
      </c>
      <c r="X329" s="23" t="n">
        <f aca="false">IF(AND(TRIM(G329)="",TRIM(H329)=""),1,0)</f>
        <v>0</v>
      </c>
    </row>
    <row r="330" customFormat="false" ht="15" hidden="false" customHeight="false" outlineLevel="0" collapsed="false">
      <c r="A330" s="22" t="n">
        <v>46127</v>
      </c>
      <c r="B330" s="23" t="s">
        <v>2631</v>
      </c>
      <c r="C330" s="23" t="s">
        <v>2632</v>
      </c>
      <c r="D330" s="23" t="s">
        <v>98</v>
      </c>
      <c r="E330" s="23" t="s">
        <v>99</v>
      </c>
      <c r="F330" s="23" t="s">
        <v>100</v>
      </c>
      <c r="G330" s="23" t="s">
        <v>2633</v>
      </c>
      <c r="H330" s="23" t="s">
        <v>2634</v>
      </c>
      <c r="J330" s="24" t="n">
        <v>50</v>
      </c>
      <c r="K330" s="0" t="n">
        <v>17408</v>
      </c>
      <c r="L330" s="23" t="s">
        <v>1694</v>
      </c>
      <c r="M330" s="0" t="n">
        <v>3</v>
      </c>
      <c r="N330" s="23" t="s">
        <v>93</v>
      </c>
      <c r="O330" s="0" t="n">
        <v>201</v>
      </c>
      <c r="P330" s="23" t="s">
        <v>94</v>
      </c>
      <c r="Q330" s="23" t="s">
        <v>2518</v>
      </c>
      <c r="R330" s="23" t="n">
        <f aca="false">YEAR(A330)</f>
        <v>2026</v>
      </c>
      <c r="S330" s="23" t="n">
        <f aca="false">IF(R330=2026,1,0)</f>
        <v>1</v>
      </c>
      <c r="T330" s="23" t="n">
        <f aca="false">IF(OR(P330="Individual",P330="Committee",P330="Union/Association",P330="Aggregated Unitemized Receipts"),1,0)</f>
        <v>1</v>
      </c>
      <c r="U330" s="0" t="str">
        <f aca="false">UPPER(TRIM(E330))</f>
        <v>MA</v>
      </c>
      <c r="V330" s="23" t="n">
        <f aca="false">IF(U330="MA",1,0)</f>
        <v>1</v>
      </c>
      <c r="W330" s="23" t="n">
        <f aca="false">IF(OR(ISNUMBER(SEARCH("malden",G330)),ISNUMBER(SEARCH("malden",H330))),1,0)</f>
        <v>0</v>
      </c>
      <c r="X330" s="23" t="n">
        <f aca="false">IF(AND(TRIM(G330)="",TRIM(H330)=""),1,0)</f>
        <v>0</v>
      </c>
    </row>
    <row r="331" customFormat="false" ht="15" hidden="false" customHeight="false" outlineLevel="0" collapsed="false">
      <c r="A331" s="22" t="n">
        <v>46127</v>
      </c>
      <c r="B331" s="23" t="s">
        <v>2635</v>
      </c>
      <c r="C331" s="23" t="s">
        <v>1548</v>
      </c>
      <c r="D331" s="23" t="s">
        <v>98</v>
      </c>
      <c r="E331" s="23" t="s">
        <v>99</v>
      </c>
      <c r="F331" s="23" t="s">
        <v>100</v>
      </c>
      <c r="G331" s="23" t="s">
        <v>2636</v>
      </c>
      <c r="H331" s="23" t="s">
        <v>2637</v>
      </c>
      <c r="J331" s="24" t="n">
        <v>25</v>
      </c>
      <c r="K331" s="0" t="n">
        <v>17408</v>
      </c>
      <c r="L331" s="23" t="s">
        <v>1694</v>
      </c>
      <c r="M331" s="0" t="n">
        <v>3</v>
      </c>
      <c r="N331" s="23" t="s">
        <v>93</v>
      </c>
      <c r="O331" s="0" t="n">
        <v>201</v>
      </c>
      <c r="P331" s="23" t="s">
        <v>94</v>
      </c>
      <c r="Q331" s="23" t="s">
        <v>2518</v>
      </c>
      <c r="R331" s="23" t="n">
        <f aca="false">YEAR(A331)</f>
        <v>2026</v>
      </c>
      <c r="S331" s="23" t="n">
        <f aca="false">IF(R331=2026,1,0)</f>
        <v>1</v>
      </c>
      <c r="T331" s="23" t="n">
        <f aca="false">IF(OR(P331="Individual",P331="Committee",P331="Union/Association",P331="Aggregated Unitemized Receipts"),1,0)</f>
        <v>1</v>
      </c>
      <c r="U331" s="0" t="str">
        <f aca="false">UPPER(TRIM(E331))</f>
        <v>MA</v>
      </c>
      <c r="V331" s="23" t="n">
        <f aca="false">IF(U331="MA",1,0)</f>
        <v>1</v>
      </c>
      <c r="W331" s="23" t="n">
        <f aca="false">IF(OR(ISNUMBER(SEARCH("malden",G331)),ISNUMBER(SEARCH("malden",H331))),1,0)</f>
        <v>0</v>
      </c>
      <c r="X331" s="23" t="n">
        <f aca="false">IF(AND(TRIM(G331)="",TRIM(H331)=""),1,0)</f>
        <v>0</v>
      </c>
    </row>
    <row r="332" customFormat="false" ht="15" hidden="false" customHeight="false" outlineLevel="0" collapsed="false">
      <c r="A332" s="22" t="n">
        <v>46127</v>
      </c>
      <c r="B332" s="23" t="s">
        <v>2638</v>
      </c>
      <c r="C332" s="23" t="s">
        <v>2639</v>
      </c>
      <c r="D332" s="23" t="s">
        <v>601</v>
      </c>
      <c r="E332" s="23" t="s">
        <v>99</v>
      </c>
      <c r="F332" s="23" t="s">
        <v>2640</v>
      </c>
      <c r="G332" s="23" t="s">
        <v>237</v>
      </c>
      <c r="H332" s="23" t="s">
        <v>2641</v>
      </c>
      <c r="J332" s="24" t="n">
        <v>100</v>
      </c>
      <c r="K332" s="0" t="n">
        <v>17408</v>
      </c>
      <c r="L332" s="23" t="s">
        <v>1694</v>
      </c>
      <c r="M332" s="0" t="n">
        <v>3</v>
      </c>
      <c r="N332" s="23" t="s">
        <v>93</v>
      </c>
      <c r="O332" s="0" t="n">
        <v>201</v>
      </c>
      <c r="P332" s="23" t="s">
        <v>94</v>
      </c>
      <c r="Q332" s="23" t="s">
        <v>2518</v>
      </c>
      <c r="R332" s="23" t="n">
        <f aca="false">YEAR(A332)</f>
        <v>2026</v>
      </c>
      <c r="S332" s="23" t="n">
        <f aca="false">IF(R332=2026,1,0)</f>
        <v>1</v>
      </c>
      <c r="T332" s="23" t="n">
        <f aca="false">IF(OR(P332="Individual",P332="Committee",P332="Union/Association",P332="Aggregated Unitemized Receipts"),1,0)</f>
        <v>1</v>
      </c>
      <c r="U332" s="0" t="str">
        <f aca="false">UPPER(TRIM(E332))</f>
        <v>MA</v>
      </c>
      <c r="V332" s="23" t="n">
        <f aca="false">IF(U332="MA",1,0)</f>
        <v>1</v>
      </c>
      <c r="W332" s="23" t="n">
        <f aca="false">IF(OR(ISNUMBER(SEARCH("malden",G332)),ISNUMBER(SEARCH("malden",H332))),1,0)</f>
        <v>0</v>
      </c>
      <c r="X332" s="23" t="n">
        <f aca="false">IF(AND(TRIM(G332)="",TRIM(H332)=""),1,0)</f>
        <v>0</v>
      </c>
    </row>
    <row r="333" customFormat="false" ht="15" hidden="false" customHeight="false" outlineLevel="0" collapsed="false">
      <c r="A333" s="22" t="n">
        <v>46127</v>
      </c>
      <c r="B333" s="23" t="s">
        <v>2642</v>
      </c>
      <c r="C333" s="23" t="s">
        <v>2643</v>
      </c>
      <c r="D333" s="23" t="s">
        <v>319</v>
      </c>
      <c r="E333" s="23" t="s">
        <v>99</v>
      </c>
      <c r="F333" s="23" t="s">
        <v>320</v>
      </c>
      <c r="G333" s="23" t="s">
        <v>2644</v>
      </c>
      <c r="H333" s="23" t="s">
        <v>2645</v>
      </c>
      <c r="J333" s="24" t="n">
        <v>100</v>
      </c>
      <c r="K333" s="0" t="n">
        <v>17408</v>
      </c>
      <c r="L333" s="23" t="s">
        <v>1694</v>
      </c>
      <c r="M333" s="0" t="n">
        <v>3</v>
      </c>
      <c r="N333" s="23" t="s">
        <v>93</v>
      </c>
      <c r="O333" s="0" t="n">
        <v>201</v>
      </c>
      <c r="P333" s="23" t="s">
        <v>94</v>
      </c>
      <c r="Q333" s="23" t="s">
        <v>2518</v>
      </c>
      <c r="R333" s="23" t="n">
        <f aca="false">YEAR(A333)</f>
        <v>2026</v>
      </c>
      <c r="S333" s="23" t="n">
        <f aca="false">IF(R333=2026,1,0)</f>
        <v>1</v>
      </c>
      <c r="T333" s="23" t="n">
        <f aca="false">IF(OR(P333="Individual",P333="Committee",P333="Union/Association",P333="Aggregated Unitemized Receipts"),1,0)</f>
        <v>1</v>
      </c>
      <c r="U333" s="0" t="str">
        <f aca="false">UPPER(TRIM(E333))</f>
        <v>MA</v>
      </c>
      <c r="V333" s="23" t="n">
        <f aca="false">IF(U333="MA",1,0)</f>
        <v>1</v>
      </c>
      <c r="W333" s="23" t="n">
        <f aca="false">IF(OR(ISNUMBER(SEARCH("malden",G333)),ISNUMBER(SEARCH("malden",H333))),1,0)</f>
        <v>0</v>
      </c>
      <c r="X333" s="23" t="n">
        <f aca="false">IF(AND(TRIM(G333)="",TRIM(H333)=""),1,0)</f>
        <v>0</v>
      </c>
    </row>
    <row r="334" customFormat="false" ht="15" hidden="false" customHeight="false" outlineLevel="0" collapsed="false">
      <c r="A334" s="22" t="n">
        <v>46127</v>
      </c>
      <c r="B334" s="23" t="s">
        <v>2646</v>
      </c>
      <c r="C334" s="23" t="s">
        <v>2647</v>
      </c>
      <c r="D334" s="23" t="s">
        <v>98</v>
      </c>
      <c r="E334" s="23" t="s">
        <v>99</v>
      </c>
      <c r="F334" s="23" t="s">
        <v>100</v>
      </c>
      <c r="G334" s="23" t="s">
        <v>91</v>
      </c>
      <c r="H334" s="23" t="s">
        <v>91</v>
      </c>
      <c r="J334" s="24" t="n">
        <v>70</v>
      </c>
      <c r="K334" s="0" t="n">
        <v>17408</v>
      </c>
      <c r="L334" s="23" t="s">
        <v>1694</v>
      </c>
      <c r="M334" s="0" t="n">
        <v>3</v>
      </c>
      <c r="N334" s="23" t="s">
        <v>93</v>
      </c>
      <c r="O334" s="0" t="n">
        <v>201</v>
      </c>
      <c r="P334" s="23" t="s">
        <v>94</v>
      </c>
      <c r="Q334" s="23" t="s">
        <v>2518</v>
      </c>
      <c r="R334" s="23" t="n">
        <f aca="false">YEAR(A334)</f>
        <v>2026</v>
      </c>
      <c r="S334" s="23" t="n">
        <f aca="false">IF(R334=2026,1,0)</f>
        <v>1</v>
      </c>
      <c r="T334" s="23" t="n">
        <f aca="false">IF(OR(P334="Individual",P334="Committee",P334="Union/Association",P334="Aggregated Unitemized Receipts"),1,0)</f>
        <v>1</v>
      </c>
      <c r="U334" s="0" t="str">
        <f aca="false">UPPER(TRIM(E334))</f>
        <v>MA</v>
      </c>
      <c r="V334" s="23" t="n">
        <f aca="false">IF(U334="MA",1,0)</f>
        <v>1</v>
      </c>
      <c r="W334" s="23" t="n">
        <f aca="false">IF(OR(ISNUMBER(SEARCH("malden",G334)),ISNUMBER(SEARCH("malden",H334))),1,0)</f>
        <v>0</v>
      </c>
      <c r="X334" s="23" t="n">
        <f aca="false">IF(AND(TRIM(G334)="",TRIM(H334)=""),1,0)</f>
        <v>0</v>
      </c>
    </row>
    <row r="335" customFormat="false" ht="15" hidden="false" customHeight="false" outlineLevel="0" collapsed="false">
      <c r="A335" s="22" t="n">
        <v>46127</v>
      </c>
      <c r="B335" s="23" t="s">
        <v>2648</v>
      </c>
      <c r="C335" s="23" t="s">
        <v>2649</v>
      </c>
      <c r="D335" s="23" t="s">
        <v>319</v>
      </c>
      <c r="E335" s="23" t="s">
        <v>99</v>
      </c>
      <c r="F335" s="23" t="s">
        <v>320</v>
      </c>
      <c r="G335" s="23" t="s">
        <v>91</v>
      </c>
      <c r="J335" s="24" t="n">
        <v>50</v>
      </c>
      <c r="K335" s="0" t="n">
        <v>17408</v>
      </c>
      <c r="L335" s="23" t="s">
        <v>1694</v>
      </c>
      <c r="M335" s="0" t="n">
        <v>3</v>
      </c>
      <c r="N335" s="23" t="s">
        <v>93</v>
      </c>
      <c r="O335" s="0" t="n">
        <v>201</v>
      </c>
      <c r="P335" s="23" t="s">
        <v>94</v>
      </c>
      <c r="Q335" s="23" t="s">
        <v>2518</v>
      </c>
      <c r="R335" s="23" t="n">
        <f aca="false">YEAR(A335)</f>
        <v>2026</v>
      </c>
      <c r="S335" s="23" t="n">
        <f aca="false">IF(R335=2026,1,0)</f>
        <v>1</v>
      </c>
      <c r="T335" s="23" t="n">
        <f aca="false">IF(OR(P335="Individual",P335="Committee",P335="Union/Association",P335="Aggregated Unitemized Receipts"),1,0)</f>
        <v>1</v>
      </c>
      <c r="U335" s="0" t="str">
        <f aca="false">UPPER(TRIM(E335))</f>
        <v>MA</v>
      </c>
      <c r="V335" s="23" t="n">
        <f aca="false">IF(U335="MA",1,0)</f>
        <v>1</v>
      </c>
      <c r="W335" s="23" t="n">
        <f aca="false">IF(OR(ISNUMBER(SEARCH("malden",G335)),ISNUMBER(SEARCH("malden",H335))),1,0)</f>
        <v>0</v>
      </c>
      <c r="X335" s="23" t="n">
        <f aca="false">IF(AND(TRIM(G335)="",TRIM(H335)=""),1,0)</f>
        <v>0</v>
      </c>
    </row>
    <row r="336" customFormat="false" ht="15" hidden="false" customHeight="false" outlineLevel="0" collapsed="false">
      <c r="A336" s="22" t="n">
        <v>46127</v>
      </c>
      <c r="B336" s="23" t="s">
        <v>2650</v>
      </c>
      <c r="C336" s="23" t="s">
        <v>2651</v>
      </c>
      <c r="D336" s="23" t="s">
        <v>319</v>
      </c>
      <c r="E336" s="23" t="s">
        <v>99</v>
      </c>
      <c r="F336" s="23" t="s">
        <v>320</v>
      </c>
      <c r="G336" s="23" t="s">
        <v>91</v>
      </c>
      <c r="H336" s="23" t="s">
        <v>91</v>
      </c>
      <c r="J336" s="24" t="n">
        <v>250</v>
      </c>
      <c r="K336" s="0" t="n">
        <v>17408</v>
      </c>
      <c r="L336" s="23" t="s">
        <v>1694</v>
      </c>
      <c r="M336" s="0" t="n">
        <v>3</v>
      </c>
      <c r="N336" s="23" t="s">
        <v>93</v>
      </c>
      <c r="O336" s="0" t="n">
        <v>201</v>
      </c>
      <c r="P336" s="23" t="s">
        <v>94</v>
      </c>
      <c r="Q336" s="23" t="s">
        <v>2518</v>
      </c>
      <c r="R336" s="23" t="n">
        <f aca="false">YEAR(A336)</f>
        <v>2026</v>
      </c>
      <c r="S336" s="23" t="n">
        <f aca="false">IF(R336=2026,1,0)</f>
        <v>1</v>
      </c>
      <c r="T336" s="23" t="n">
        <f aca="false">IF(OR(P336="Individual",P336="Committee",P336="Union/Association",P336="Aggregated Unitemized Receipts"),1,0)</f>
        <v>1</v>
      </c>
      <c r="U336" s="0" t="str">
        <f aca="false">UPPER(TRIM(E336))</f>
        <v>MA</v>
      </c>
      <c r="V336" s="23" t="n">
        <f aca="false">IF(U336="MA",1,0)</f>
        <v>1</v>
      </c>
      <c r="W336" s="23" t="n">
        <f aca="false">IF(OR(ISNUMBER(SEARCH("malden",G336)),ISNUMBER(SEARCH("malden",H336))),1,0)</f>
        <v>0</v>
      </c>
      <c r="X336" s="23" t="n">
        <f aca="false">IF(AND(TRIM(G336)="",TRIM(H336)=""),1,0)</f>
        <v>0</v>
      </c>
    </row>
    <row r="337" customFormat="false" ht="15" hidden="false" customHeight="false" outlineLevel="0" collapsed="false">
      <c r="A337" s="22" t="n">
        <v>46127</v>
      </c>
      <c r="B337" s="23" t="s">
        <v>2652</v>
      </c>
      <c r="C337" s="23" t="s">
        <v>2653</v>
      </c>
      <c r="D337" s="23" t="s">
        <v>2654</v>
      </c>
      <c r="E337" s="23" t="s">
        <v>1253</v>
      </c>
      <c r="F337" s="23" t="s">
        <v>2655</v>
      </c>
      <c r="G337" s="23" t="s">
        <v>1680</v>
      </c>
      <c r="H337" s="23" t="s">
        <v>2656</v>
      </c>
      <c r="J337" s="24" t="n">
        <v>100</v>
      </c>
      <c r="K337" s="0" t="n">
        <v>17408</v>
      </c>
      <c r="L337" s="23" t="s">
        <v>1694</v>
      </c>
      <c r="M337" s="0" t="n">
        <v>3</v>
      </c>
      <c r="N337" s="23" t="s">
        <v>93</v>
      </c>
      <c r="O337" s="0" t="n">
        <v>201</v>
      </c>
      <c r="P337" s="23" t="s">
        <v>94</v>
      </c>
      <c r="Q337" s="23" t="s">
        <v>2518</v>
      </c>
      <c r="R337" s="23" t="n">
        <f aca="false">YEAR(A337)</f>
        <v>2026</v>
      </c>
      <c r="S337" s="23" t="n">
        <f aca="false">IF(R337=2026,1,0)</f>
        <v>1</v>
      </c>
      <c r="T337" s="23" t="n">
        <f aca="false">IF(OR(P337="Individual",P337="Committee",P337="Union/Association",P337="Aggregated Unitemized Receipts"),1,0)</f>
        <v>1</v>
      </c>
      <c r="U337" s="0" t="str">
        <f aca="false">UPPER(TRIM(E337))</f>
        <v>VA</v>
      </c>
      <c r="V337" s="23" t="n">
        <f aca="false">IF(U337="MA",1,0)</f>
        <v>0</v>
      </c>
      <c r="W337" s="23" t="n">
        <f aca="false">IF(OR(ISNUMBER(SEARCH("malden",G337)),ISNUMBER(SEARCH("malden",H337))),1,0)</f>
        <v>0</v>
      </c>
      <c r="X337" s="23" t="n">
        <f aca="false">IF(AND(TRIM(G337)="",TRIM(H337)=""),1,0)</f>
        <v>0</v>
      </c>
    </row>
    <row r="338" customFormat="false" ht="15" hidden="false" customHeight="false" outlineLevel="0" collapsed="false">
      <c r="A338" s="22" t="n">
        <v>46127</v>
      </c>
      <c r="B338" s="23" t="s">
        <v>207</v>
      </c>
      <c r="C338" s="23" t="s">
        <v>2657</v>
      </c>
      <c r="D338" s="23" t="s">
        <v>98</v>
      </c>
      <c r="E338" s="23" t="s">
        <v>99</v>
      </c>
      <c r="F338" s="23" t="s">
        <v>100</v>
      </c>
      <c r="G338" s="23" t="s">
        <v>209</v>
      </c>
      <c r="H338" s="23" t="s">
        <v>2658</v>
      </c>
      <c r="J338" s="24" t="n">
        <v>100</v>
      </c>
      <c r="K338" s="0" t="n">
        <v>17408</v>
      </c>
      <c r="L338" s="23" t="s">
        <v>1694</v>
      </c>
      <c r="M338" s="0" t="n">
        <v>3</v>
      </c>
      <c r="N338" s="23" t="s">
        <v>93</v>
      </c>
      <c r="O338" s="0" t="n">
        <v>201</v>
      </c>
      <c r="P338" s="23" t="s">
        <v>94</v>
      </c>
      <c r="Q338" s="23" t="s">
        <v>2518</v>
      </c>
      <c r="R338" s="23" t="n">
        <f aca="false">YEAR(A338)</f>
        <v>2026</v>
      </c>
      <c r="S338" s="23" t="n">
        <f aca="false">IF(R338=2026,1,0)</f>
        <v>1</v>
      </c>
      <c r="T338" s="23" t="n">
        <f aca="false">IF(OR(P338="Individual",P338="Committee",P338="Union/Association",P338="Aggregated Unitemized Receipts"),1,0)</f>
        <v>1</v>
      </c>
      <c r="U338" s="0" t="str">
        <f aca="false">UPPER(TRIM(E338))</f>
        <v>MA</v>
      </c>
      <c r="V338" s="23" t="n">
        <f aca="false">IF(U338="MA",1,0)</f>
        <v>1</v>
      </c>
      <c r="W338" s="23" t="n">
        <f aca="false">IF(OR(ISNUMBER(SEARCH("malden",G338)),ISNUMBER(SEARCH("malden",H338))),1,0)</f>
        <v>0</v>
      </c>
      <c r="X338" s="23" t="n">
        <f aca="false">IF(AND(TRIM(G338)="",TRIM(H338)=""),1,0)</f>
        <v>0</v>
      </c>
    </row>
    <row r="339" customFormat="false" ht="15" hidden="false" customHeight="false" outlineLevel="0" collapsed="false">
      <c r="A339" s="22" t="n">
        <v>46127</v>
      </c>
      <c r="B339" s="23" t="s">
        <v>2659</v>
      </c>
      <c r="C339" s="23" t="s">
        <v>2660</v>
      </c>
      <c r="D339" s="23" t="s">
        <v>319</v>
      </c>
      <c r="E339" s="23" t="s">
        <v>99</v>
      </c>
      <c r="F339" s="23" t="s">
        <v>320</v>
      </c>
      <c r="G339" s="23" t="s">
        <v>91</v>
      </c>
      <c r="H339" s="23" t="s">
        <v>91</v>
      </c>
      <c r="J339" s="24" t="n">
        <v>100</v>
      </c>
      <c r="K339" s="0" t="n">
        <v>17408</v>
      </c>
      <c r="L339" s="23" t="s">
        <v>1694</v>
      </c>
      <c r="M339" s="0" t="n">
        <v>3</v>
      </c>
      <c r="N339" s="23" t="s">
        <v>93</v>
      </c>
      <c r="O339" s="0" t="n">
        <v>201</v>
      </c>
      <c r="P339" s="23" t="s">
        <v>94</v>
      </c>
      <c r="Q339" s="23" t="s">
        <v>2518</v>
      </c>
      <c r="R339" s="23" t="n">
        <f aca="false">YEAR(A339)</f>
        <v>2026</v>
      </c>
      <c r="S339" s="23" t="n">
        <f aca="false">IF(R339=2026,1,0)</f>
        <v>1</v>
      </c>
      <c r="T339" s="23" t="n">
        <f aca="false">IF(OR(P339="Individual",P339="Committee",P339="Union/Association",P339="Aggregated Unitemized Receipts"),1,0)</f>
        <v>1</v>
      </c>
      <c r="U339" s="0" t="str">
        <f aca="false">UPPER(TRIM(E339))</f>
        <v>MA</v>
      </c>
      <c r="V339" s="23" t="n">
        <f aca="false">IF(U339="MA",1,0)</f>
        <v>1</v>
      </c>
      <c r="W339" s="23" t="n">
        <f aca="false">IF(OR(ISNUMBER(SEARCH("malden",G339)),ISNUMBER(SEARCH("malden",H339))),1,0)</f>
        <v>0</v>
      </c>
      <c r="X339" s="23" t="n">
        <f aca="false">IF(AND(TRIM(G339)="",TRIM(H339)=""),1,0)</f>
        <v>0</v>
      </c>
    </row>
    <row r="340" customFormat="false" ht="15" hidden="false" customHeight="false" outlineLevel="0" collapsed="false">
      <c r="A340" s="22" t="n">
        <v>46120</v>
      </c>
      <c r="B340" s="23" t="s">
        <v>2661</v>
      </c>
      <c r="C340" s="23" t="s">
        <v>2662</v>
      </c>
      <c r="D340" s="23" t="s">
        <v>319</v>
      </c>
      <c r="E340" s="23" t="s">
        <v>99</v>
      </c>
      <c r="F340" s="23" t="s">
        <v>320</v>
      </c>
      <c r="G340" s="23" t="s">
        <v>200</v>
      </c>
      <c r="H340" s="23" t="s">
        <v>2663</v>
      </c>
      <c r="J340" s="24" t="n">
        <v>100</v>
      </c>
      <c r="K340" s="0" t="n">
        <v>17408</v>
      </c>
      <c r="L340" s="23" t="s">
        <v>1694</v>
      </c>
      <c r="M340" s="0" t="n">
        <v>3</v>
      </c>
      <c r="N340" s="23" t="s">
        <v>93</v>
      </c>
      <c r="O340" s="0" t="n">
        <v>201</v>
      </c>
      <c r="P340" s="23" t="s">
        <v>94</v>
      </c>
      <c r="Q340" s="23" t="s">
        <v>2664</v>
      </c>
      <c r="R340" s="23" t="n">
        <f aca="false">YEAR(A340)</f>
        <v>2026</v>
      </c>
      <c r="S340" s="23" t="n">
        <f aca="false">IF(R340=2026,1,0)</f>
        <v>1</v>
      </c>
      <c r="T340" s="23" t="n">
        <f aca="false">IF(OR(P340="Individual",P340="Committee",P340="Union/Association",P340="Aggregated Unitemized Receipts"),1,0)</f>
        <v>1</v>
      </c>
      <c r="U340" s="0" t="str">
        <f aca="false">UPPER(TRIM(E340))</f>
        <v>MA</v>
      </c>
      <c r="V340" s="23" t="n">
        <f aca="false">IF(U340="MA",1,0)</f>
        <v>1</v>
      </c>
      <c r="W340" s="23" t="n">
        <f aca="false">IF(OR(ISNUMBER(SEARCH("malden",G340)),ISNUMBER(SEARCH("malden",H340))),1,0)</f>
        <v>0</v>
      </c>
      <c r="X340" s="23" t="n">
        <f aca="false">IF(AND(TRIM(G340)="",TRIM(H340)=""),1,0)</f>
        <v>0</v>
      </c>
    </row>
    <row r="341" customFormat="false" ht="15" hidden="false" customHeight="false" outlineLevel="0" collapsed="false">
      <c r="A341" s="22" t="n">
        <v>46120</v>
      </c>
      <c r="B341" s="23" t="s">
        <v>2665</v>
      </c>
      <c r="C341" s="23" t="s">
        <v>2666</v>
      </c>
      <c r="D341" s="23" t="s">
        <v>319</v>
      </c>
      <c r="E341" s="23" t="s">
        <v>99</v>
      </c>
      <c r="F341" s="23" t="s">
        <v>320</v>
      </c>
      <c r="G341" s="23" t="s">
        <v>2667</v>
      </c>
      <c r="H341" s="23" t="s">
        <v>2668</v>
      </c>
      <c r="J341" s="24" t="n">
        <v>150</v>
      </c>
      <c r="K341" s="0" t="n">
        <v>17408</v>
      </c>
      <c r="L341" s="23" t="s">
        <v>1694</v>
      </c>
      <c r="M341" s="0" t="n">
        <v>3</v>
      </c>
      <c r="N341" s="23" t="s">
        <v>93</v>
      </c>
      <c r="O341" s="0" t="n">
        <v>201</v>
      </c>
      <c r="P341" s="23" t="s">
        <v>94</v>
      </c>
      <c r="Q341" s="23" t="s">
        <v>2664</v>
      </c>
      <c r="R341" s="23" t="n">
        <f aca="false">YEAR(A341)</f>
        <v>2026</v>
      </c>
      <c r="S341" s="23" t="n">
        <f aca="false">IF(R341=2026,1,0)</f>
        <v>1</v>
      </c>
      <c r="T341" s="23" t="n">
        <f aca="false">IF(OR(P341="Individual",P341="Committee",P341="Union/Association",P341="Aggregated Unitemized Receipts"),1,0)</f>
        <v>1</v>
      </c>
      <c r="U341" s="0" t="str">
        <f aca="false">UPPER(TRIM(E341))</f>
        <v>MA</v>
      </c>
      <c r="V341" s="23" t="n">
        <f aca="false">IF(U341="MA",1,0)</f>
        <v>1</v>
      </c>
      <c r="W341" s="23" t="n">
        <f aca="false">IF(OR(ISNUMBER(SEARCH("malden",G341)),ISNUMBER(SEARCH("malden",H341))),1,0)</f>
        <v>0</v>
      </c>
      <c r="X341" s="23" t="n">
        <f aca="false">IF(AND(TRIM(G341)="",TRIM(H341)=""),1,0)</f>
        <v>0</v>
      </c>
    </row>
    <row r="342" customFormat="false" ht="15" hidden="false" customHeight="false" outlineLevel="0" collapsed="false">
      <c r="A342" s="22" t="n">
        <v>46120</v>
      </c>
      <c r="B342" s="23" t="s">
        <v>2669</v>
      </c>
      <c r="C342" s="23" t="s">
        <v>2670</v>
      </c>
      <c r="D342" s="23" t="s">
        <v>607</v>
      </c>
      <c r="E342" s="23" t="s">
        <v>99</v>
      </c>
      <c r="F342" s="23" t="s">
        <v>608</v>
      </c>
      <c r="G342" s="23" t="s">
        <v>298</v>
      </c>
      <c r="H342" s="23" t="s">
        <v>2671</v>
      </c>
      <c r="J342" s="24" t="n">
        <v>100</v>
      </c>
      <c r="K342" s="0" t="n">
        <v>17408</v>
      </c>
      <c r="L342" s="23" t="s">
        <v>1694</v>
      </c>
      <c r="M342" s="0" t="n">
        <v>3</v>
      </c>
      <c r="N342" s="23" t="s">
        <v>93</v>
      </c>
      <c r="O342" s="0" t="n">
        <v>201</v>
      </c>
      <c r="P342" s="23" t="s">
        <v>94</v>
      </c>
      <c r="Q342" s="23" t="s">
        <v>2664</v>
      </c>
      <c r="R342" s="23" t="n">
        <f aca="false">YEAR(A342)</f>
        <v>2026</v>
      </c>
      <c r="S342" s="23" t="n">
        <f aca="false">IF(R342=2026,1,0)</f>
        <v>1</v>
      </c>
      <c r="T342" s="23" t="n">
        <f aca="false">IF(OR(P342="Individual",P342="Committee",P342="Union/Association",P342="Aggregated Unitemized Receipts"),1,0)</f>
        <v>1</v>
      </c>
      <c r="U342" s="0" t="str">
        <f aca="false">UPPER(TRIM(E342))</f>
        <v>MA</v>
      </c>
      <c r="V342" s="23" t="n">
        <f aca="false">IF(U342="MA",1,0)</f>
        <v>1</v>
      </c>
      <c r="W342" s="23" t="n">
        <f aca="false">IF(OR(ISNUMBER(SEARCH("malden",G342)),ISNUMBER(SEARCH("malden",H342))),1,0)</f>
        <v>0</v>
      </c>
      <c r="X342" s="23" t="n">
        <f aca="false">IF(AND(TRIM(G342)="",TRIM(H342)=""),1,0)</f>
        <v>0</v>
      </c>
    </row>
    <row r="343" customFormat="false" ht="15" hidden="false" customHeight="false" outlineLevel="0" collapsed="false">
      <c r="A343" s="22" t="n">
        <v>46120</v>
      </c>
      <c r="B343" s="23" t="s">
        <v>2672</v>
      </c>
      <c r="C343" s="23" t="s">
        <v>2673</v>
      </c>
      <c r="D343" s="23" t="s">
        <v>319</v>
      </c>
      <c r="E343" s="23" t="s">
        <v>99</v>
      </c>
      <c r="F343" s="23" t="s">
        <v>320</v>
      </c>
      <c r="G343" s="23" t="s">
        <v>924</v>
      </c>
      <c r="H343" s="23" t="s">
        <v>1880</v>
      </c>
      <c r="J343" s="24" t="n">
        <v>50</v>
      </c>
      <c r="K343" s="0" t="n">
        <v>17408</v>
      </c>
      <c r="L343" s="23" t="s">
        <v>1694</v>
      </c>
      <c r="M343" s="0" t="n">
        <v>3</v>
      </c>
      <c r="N343" s="23" t="s">
        <v>93</v>
      </c>
      <c r="O343" s="0" t="n">
        <v>201</v>
      </c>
      <c r="P343" s="23" t="s">
        <v>94</v>
      </c>
      <c r="Q343" s="23" t="s">
        <v>2664</v>
      </c>
      <c r="R343" s="23" t="n">
        <f aca="false">YEAR(A343)</f>
        <v>2026</v>
      </c>
      <c r="S343" s="23" t="n">
        <f aca="false">IF(R343=2026,1,0)</f>
        <v>1</v>
      </c>
      <c r="T343" s="23" t="n">
        <f aca="false">IF(OR(P343="Individual",P343="Committee",P343="Union/Association",P343="Aggregated Unitemized Receipts"),1,0)</f>
        <v>1</v>
      </c>
      <c r="U343" s="0" t="str">
        <f aca="false">UPPER(TRIM(E343))</f>
        <v>MA</v>
      </c>
      <c r="V343" s="23" t="n">
        <f aca="false">IF(U343="MA",1,0)</f>
        <v>1</v>
      </c>
      <c r="W343" s="23" t="n">
        <f aca="false">IF(OR(ISNUMBER(SEARCH("malden",G343)),ISNUMBER(SEARCH("malden",H343))),1,0)</f>
        <v>0</v>
      </c>
      <c r="X343" s="23" t="n">
        <f aca="false">IF(AND(TRIM(G343)="",TRIM(H343)=""),1,0)</f>
        <v>0</v>
      </c>
    </row>
    <row r="344" customFormat="false" ht="15" hidden="false" customHeight="false" outlineLevel="0" collapsed="false">
      <c r="A344" s="22" t="n">
        <v>46120</v>
      </c>
      <c r="B344" s="23" t="s">
        <v>2674</v>
      </c>
      <c r="C344" s="23" t="s">
        <v>2675</v>
      </c>
      <c r="D344" s="23" t="s">
        <v>319</v>
      </c>
      <c r="E344" s="23" t="s">
        <v>99</v>
      </c>
      <c r="F344" s="23" t="s">
        <v>320</v>
      </c>
      <c r="G344" s="23" t="s">
        <v>200</v>
      </c>
      <c r="H344" s="23" t="s">
        <v>2676</v>
      </c>
      <c r="J344" s="24" t="n">
        <v>150</v>
      </c>
      <c r="K344" s="0" t="n">
        <v>17408</v>
      </c>
      <c r="L344" s="23" t="s">
        <v>1694</v>
      </c>
      <c r="M344" s="0" t="n">
        <v>3</v>
      </c>
      <c r="N344" s="23" t="s">
        <v>93</v>
      </c>
      <c r="O344" s="0" t="n">
        <v>201</v>
      </c>
      <c r="P344" s="23" t="s">
        <v>94</v>
      </c>
      <c r="Q344" s="23" t="s">
        <v>2664</v>
      </c>
      <c r="R344" s="23" t="n">
        <f aca="false">YEAR(A344)</f>
        <v>2026</v>
      </c>
      <c r="S344" s="23" t="n">
        <f aca="false">IF(R344=2026,1,0)</f>
        <v>1</v>
      </c>
      <c r="T344" s="23" t="n">
        <f aca="false">IF(OR(P344="Individual",P344="Committee",P344="Union/Association",P344="Aggregated Unitemized Receipts"),1,0)</f>
        <v>1</v>
      </c>
      <c r="U344" s="0" t="str">
        <f aca="false">UPPER(TRIM(E344))</f>
        <v>MA</v>
      </c>
      <c r="V344" s="23" t="n">
        <f aca="false">IF(U344="MA",1,0)</f>
        <v>1</v>
      </c>
      <c r="W344" s="23" t="n">
        <f aca="false">IF(OR(ISNUMBER(SEARCH("malden",G344)),ISNUMBER(SEARCH("malden",H344))),1,0)</f>
        <v>0</v>
      </c>
      <c r="X344" s="23" t="n">
        <f aca="false">IF(AND(TRIM(G344)="",TRIM(H344)=""),1,0)</f>
        <v>0</v>
      </c>
    </row>
    <row r="345" customFormat="false" ht="15" hidden="false" customHeight="false" outlineLevel="0" collapsed="false">
      <c r="A345" s="22" t="n">
        <v>46120</v>
      </c>
      <c r="B345" s="23" t="s">
        <v>2677</v>
      </c>
      <c r="C345" s="23" t="s">
        <v>2678</v>
      </c>
      <c r="D345" s="23" t="s">
        <v>319</v>
      </c>
      <c r="E345" s="23" t="s">
        <v>99</v>
      </c>
      <c r="F345" s="23" t="s">
        <v>320</v>
      </c>
      <c r="G345" s="23" t="s">
        <v>91</v>
      </c>
      <c r="H345" s="23" t="s">
        <v>91</v>
      </c>
      <c r="J345" s="24" t="n">
        <v>100</v>
      </c>
      <c r="K345" s="0" t="n">
        <v>17408</v>
      </c>
      <c r="L345" s="23" t="s">
        <v>1694</v>
      </c>
      <c r="M345" s="0" t="n">
        <v>3</v>
      </c>
      <c r="N345" s="23" t="s">
        <v>93</v>
      </c>
      <c r="O345" s="0" t="n">
        <v>201</v>
      </c>
      <c r="P345" s="23" t="s">
        <v>94</v>
      </c>
      <c r="Q345" s="23" t="s">
        <v>2664</v>
      </c>
      <c r="R345" s="23" t="n">
        <f aca="false">YEAR(A345)</f>
        <v>2026</v>
      </c>
      <c r="S345" s="23" t="n">
        <f aca="false">IF(R345=2026,1,0)</f>
        <v>1</v>
      </c>
      <c r="T345" s="23" t="n">
        <f aca="false">IF(OR(P345="Individual",P345="Committee",P345="Union/Association",P345="Aggregated Unitemized Receipts"),1,0)</f>
        <v>1</v>
      </c>
      <c r="U345" s="0" t="str">
        <f aca="false">UPPER(TRIM(E345))</f>
        <v>MA</v>
      </c>
      <c r="V345" s="23" t="n">
        <f aca="false">IF(U345="MA",1,0)</f>
        <v>1</v>
      </c>
      <c r="W345" s="23" t="n">
        <f aca="false">IF(OR(ISNUMBER(SEARCH("malden",G345)),ISNUMBER(SEARCH("malden",H345))),1,0)</f>
        <v>0</v>
      </c>
      <c r="X345" s="23" t="n">
        <f aca="false">IF(AND(TRIM(G345)="",TRIM(H345)=""),1,0)</f>
        <v>0</v>
      </c>
    </row>
    <row r="346" customFormat="false" ht="15" hidden="false" customHeight="false" outlineLevel="0" collapsed="false">
      <c r="A346" s="22" t="n">
        <v>46120</v>
      </c>
      <c r="B346" s="23" t="s">
        <v>1854</v>
      </c>
      <c r="C346" s="23" t="s">
        <v>1855</v>
      </c>
      <c r="D346" s="23" t="s">
        <v>1856</v>
      </c>
      <c r="E346" s="23" t="s">
        <v>304</v>
      </c>
      <c r="F346" s="23" t="s">
        <v>1857</v>
      </c>
      <c r="G346" s="23" t="s">
        <v>1858</v>
      </c>
      <c r="H346" s="23" t="s">
        <v>1859</v>
      </c>
      <c r="J346" s="24" t="n">
        <v>100</v>
      </c>
      <c r="K346" s="0" t="n">
        <v>17408</v>
      </c>
      <c r="L346" s="23" t="s">
        <v>1694</v>
      </c>
      <c r="M346" s="0" t="n">
        <v>3</v>
      </c>
      <c r="N346" s="23" t="s">
        <v>93</v>
      </c>
      <c r="O346" s="0" t="n">
        <v>201</v>
      </c>
      <c r="P346" s="23" t="s">
        <v>94</v>
      </c>
      <c r="Q346" s="23" t="s">
        <v>2664</v>
      </c>
      <c r="R346" s="23" t="n">
        <f aca="false">YEAR(A346)</f>
        <v>2026</v>
      </c>
      <c r="S346" s="23" t="n">
        <f aca="false">IF(R346=2026,1,0)</f>
        <v>1</v>
      </c>
      <c r="T346" s="23" t="n">
        <f aca="false">IF(OR(P346="Individual",P346="Committee",P346="Union/Association",P346="Aggregated Unitemized Receipts"),1,0)</f>
        <v>1</v>
      </c>
      <c r="U346" s="0" t="str">
        <f aca="false">UPPER(TRIM(E346))</f>
        <v>MD</v>
      </c>
      <c r="V346" s="23" t="n">
        <f aca="false">IF(U346="MA",1,0)</f>
        <v>0</v>
      </c>
      <c r="W346" s="23" t="n">
        <f aca="false">IF(OR(ISNUMBER(SEARCH("malden",G346)),ISNUMBER(SEARCH("malden",H346))),1,0)</f>
        <v>0</v>
      </c>
      <c r="X346" s="23" t="n">
        <f aca="false">IF(AND(TRIM(G346)="",TRIM(H346)=""),1,0)</f>
        <v>0</v>
      </c>
    </row>
    <row r="347" customFormat="false" ht="15" hidden="false" customHeight="false" outlineLevel="0" collapsed="false">
      <c r="A347" s="22" t="n">
        <v>46120</v>
      </c>
      <c r="B347" s="23" t="s">
        <v>1831</v>
      </c>
      <c r="C347" s="23" t="s">
        <v>1832</v>
      </c>
      <c r="D347" s="23" t="s">
        <v>607</v>
      </c>
      <c r="E347" s="23" t="s">
        <v>99</v>
      </c>
      <c r="F347" s="23" t="s">
        <v>608</v>
      </c>
      <c r="G347" s="23" t="s">
        <v>91</v>
      </c>
      <c r="H347" s="23" t="s">
        <v>91</v>
      </c>
      <c r="J347" s="24" t="n">
        <v>15</v>
      </c>
      <c r="K347" s="0" t="n">
        <v>17408</v>
      </c>
      <c r="L347" s="23" t="s">
        <v>1694</v>
      </c>
      <c r="M347" s="0" t="n">
        <v>3</v>
      </c>
      <c r="N347" s="23" t="s">
        <v>93</v>
      </c>
      <c r="O347" s="0" t="n">
        <v>201</v>
      </c>
      <c r="P347" s="23" t="s">
        <v>94</v>
      </c>
      <c r="Q347" s="23" t="s">
        <v>2664</v>
      </c>
      <c r="R347" s="23" t="n">
        <f aca="false">YEAR(A347)</f>
        <v>2026</v>
      </c>
      <c r="S347" s="23" t="n">
        <f aca="false">IF(R347=2026,1,0)</f>
        <v>1</v>
      </c>
      <c r="T347" s="23" t="n">
        <f aca="false">IF(OR(P347="Individual",P347="Committee",P347="Union/Association",P347="Aggregated Unitemized Receipts"),1,0)</f>
        <v>1</v>
      </c>
      <c r="U347" s="0" t="str">
        <f aca="false">UPPER(TRIM(E347))</f>
        <v>MA</v>
      </c>
      <c r="V347" s="23" t="n">
        <f aca="false">IF(U347="MA",1,0)</f>
        <v>1</v>
      </c>
      <c r="W347" s="23" t="n">
        <f aca="false">IF(OR(ISNUMBER(SEARCH("malden",G347)),ISNUMBER(SEARCH("malden",H347))),1,0)</f>
        <v>0</v>
      </c>
      <c r="X347" s="23" t="n">
        <f aca="false">IF(AND(TRIM(G347)="",TRIM(H347)=""),1,0)</f>
        <v>0</v>
      </c>
    </row>
    <row r="348" customFormat="false" ht="15" hidden="false" customHeight="false" outlineLevel="0" collapsed="false">
      <c r="A348" s="22" t="n">
        <v>46120</v>
      </c>
      <c r="B348" s="23" t="s">
        <v>2168</v>
      </c>
      <c r="C348" s="23" t="s">
        <v>2169</v>
      </c>
      <c r="D348" s="23" t="s">
        <v>314</v>
      </c>
      <c r="E348" s="23" t="s">
        <v>99</v>
      </c>
      <c r="F348" s="23" t="s">
        <v>315</v>
      </c>
      <c r="G348" s="23" t="s">
        <v>91</v>
      </c>
      <c r="H348" s="23" t="s">
        <v>91</v>
      </c>
      <c r="J348" s="24" t="n">
        <v>100</v>
      </c>
      <c r="K348" s="0" t="n">
        <v>17408</v>
      </c>
      <c r="L348" s="23" t="s">
        <v>1694</v>
      </c>
      <c r="M348" s="0" t="n">
        <v>3</v>
      </c>
      <c r="N348" s="23" t="s">
        <v>93</v>
      </c>
      <c r="O348" s="0" t="n">
        <v>201</v>
      </c>
      <c r="P348" s="23" t="s">
        <v>94</v>
      </c>
      <c r="Q348" s="23" t="s">
        <v>2664</v>
      </c>
      <c r="R348" s="23" t="n">
        <f aca="false">YEAR(A348)</f>
        <v>2026</v>
      </c>
      <c r="S348" s="23" t="n">
        <f aca="false">IF(R348=2026,1,0)</f>
        <v>1</v>
      </c>
      <c r="T348" s="23" t="n">
        <f aca="false">IF(OR(P348="Individual",P348="Committee",P348="Union/Association",P348="Aggregated Unitemized Receipts"),1,0)</f>
        <v>1</v>
      </c>
      <c r="U348" s="0" t="str">
        <f aca="false">UPPER(TRIM(E348))</f>
        <v>MA</v>
      </c>
      <c r="V348" s="23" t="n">
        <f aca="false">IF(U348="MA",1,0)</f>
        <v>1</v>
      </c>
      <c r="W348" s="23" t="n">
        <f aca="false">IF(OR(ISNUMBER(SEARCH("malden",G348)),ISNUMBER(SEARCH("malden",H348))),1,0)</f>
        <v>0</v>
      </c>
      <c r="X348" s="23" t="n">
        <f aca="false">IF(AND(TRIM(G348)="",TRIM(H348)=""),1,0)</f>
        <v>0</v>
      </c>
    </row>
    <row r="349" customFormat="false" ht="15" hidden="false" customHeight="false" outlineLevel="0" collapsed="false">
      <c r="A349" s="22" t="n">
        <v>46120</v>
      </c>
      <c r="B349" s="23" t="s">
        <v>2679</v>
      </c>
      <c r="C349" s="23" t="s">
        <v>2680</v>
      </c>
      <c r="D349" s="23" t="s">
        <v>1752</v>
      </c>
      <c r="E349" s="23" t="s">
        <v>99</v>
      </c>
      <c r="F349" s="23" t="s">
        <v>320</v>
      </c>
      <c r="G349" s="23" t="s">
        <v>2681</v>
      </c>
      <c r="H349" s="23" t="s">
        <v>2682</v>
      </c>
      <c r="J349" s="24" t="n">
        <v>500</v>
      </c>
      <c r="K349" s="0" t="n">
        <v>17408</v>
      </c>
      <c r="L349" s="23" t="s">
        <v>1694</v>
      </c>
      <c r="M349" s="0" t="n">
        <v>3</v>
      </c>
      <c r="N349" s="23" t="s">
        <v>93</v>
      </c>
      <c r="O349" s="0" t="n">
        <v>201</v>
      </c>
      <c r="P349" s="23" t="s">
        <v>94</v>
      </c>
      <c r="Q349" s="23" t="s">
        <v>2664</v>
      </c>
      <c r="R349" s="23" t="n">
        <f aca="false">YEAR(A349)</f>
        <v>2026</v>
      </c>
      <c r="S349" s="23" t="n">
        <f aca="false">IF(R349=2026,1,0)</f>
        <v>1</v>
      </c>
      <c r="T349" s="23" t="n">
        <f aca="false">IF(OR(P349="Individual",P349="Committee",P349="Union/Association",P349="Aggregated Unitemized Receipts"),1,0)</f>
        <v>1</v>
      </c>
      <c r="U349" s="0" t="str">
        <f aca="false">UPPER(TRIM(E349))</f>
        <v>MA</v>
      </c>
      <c r="V349" s="23" t="n">
        <f aca="false">IF(U349="MA",1,0)</f>
        <v>1</v>
      </c>
      <c r="W349" s="23" t="n">
        <f aca="false">IF(OR(ISNUMBER(SEARCH("malden",G349)),ISNUMBER(SEARCH("malden",H349))),1,0)</f>
        <v>0</v>
      </c>
      <c r="X349" s="23" t="n">
        <f aca="false">IF(AND(TRIM(G349)="",TRIM(H349)=""),1,0)</f>
        <v>0</v>
      </c>
    </row>
    <row r="350" customFormat="false" ht="15" hidden="false" customHeight="false" outlineLevel="0" collapsed="false">
      <c r="A350" s="22" t="n">
        <v>46115</v>
      </c>
      <c r="B350" s="23" t="s">
        <v>2683</v>
      </c>
      <c r="C350" s="23" t="s">
        <v>2684</v>
      </c>
      <c r="D350" s="23" t="s">
        <v>607</v>
      </c>
      <c r="E350" s="23" t="s">
        <v>99</v>
      </c>
      <c r="F350" s="23" t="s">
        <v>608</v>
      </c>
      <c r="G350" s="23" t="s">
        <v>2095</v>
      </c>
      <c r="H350" s="23" t="s">
        <v>91</v>
      </c>
      <c r="J350" s="24" t="n">
        <v>100</v>
      </c>
      <c r="K350" s="0" t="n">
        <v>17408</v>
      </c>
      <c r="L350" s="23" t="s">
        <v>1694</v>
      </c>
      <c r="M350" s="0" t="n">
        <v>3</v>
      </c>
      <c r="N350" s="23" t="s">
        <v>93</v>
      </c>
      <c r="O350" s="0" t="n">
        <v>201</v>
      </c>
      <c r="P350" s="23" t="s">
        <v>94</v>
      </c>
      <c r="Q350" s="23" t="s">
        <v>2685</v>
      </c>
      <c r="R350" s="23" t="n">
        <f aca="false">YEAR(A350)</f>
        <v>2026</v>
      </c>
      <c r="S350" s="23" t="n">
        <f aca="false">IF(R350=2026,1,0)</f>
        <v>1</v>
      </c>
      <c r="T350" s="23" t="n">
        <f aca="false">IF(OR(P350="Individual",P350="Committee",P350="Union/Association",P350="Aggregated Unitemized Receipts"),1,0)</f>
        <v>1</v>
      </c>
      <c r="U350" s="0" t="str">
        <f aca="false">UPPER(TRIM(E350))</f>
        <v>MA</v>
      </c>
      <c r="V350" s="23" t="n">
        <f aca="false">IF(U350="MA",1,0)</f>
        <v>1</v>
      </c>
      <c r="W350" s="23" t="n">
        <f aca="false">IF(OR(ISNUMBER(SEARCH("malden",G350)),ISNUMBER(SEARCH("malden",H350))),1,0)</f>
        <v>0</v>
      </c>
      <c r="X350" s="23" t="n">
        <f aca="false">IF(AND(TRIM(G350)="",TRIM(H350)=""),1,0)</f>
        <v>0</v>
      </c>
    </row>
    <row r="351" customFormat="false" ht="15" hidden="false" customHeight="false" outlineLevel="0" collapsed="false">
      <c r="A351" s="22" t="n">
        <v>46113</v>
      </c>
      <c r="B351" s="23" t="s">
        <v>2686</v>
      </c>
      <c r="C351" s="23" t="s">
        <v>2687</v>
      </c>
      <c r="D351" s="23" t="s">
        <v>1476</v>
      </c>
      <c r="E351" s="23" t="s">
        <v>99</v>
      </c>
      <c r="F351" s="23" t="s">
        <v>1477</v>
      </c>
      <c r="G351" s="23" t="s">
        <v>2320</v>
      </c>
      <c r="H351" s="23" t="s">
        <v>2688</v>
      </c>
      <c r="J351" s="24" t="n">
        <v>250</v>
      </c>
      <c r="K351" s="0" t="n">
        <v>17408</v>
      </c>
      <c r="L351" s="23" t="s">
        <v>1694</v>
      </c>
      <c r="M351" s="0" t="n">
        <v>3</v>
      </c>
      <c r="N351" s="23" t="s">
        <v>93</v>
      </c>
      <c r="O351" s="0" t="n">
        <v>201</v>
      </c>
      <c r="P351" s="23" t="s">
        <v>94</v>
      </c>
      <c r="Q351" s="23" t="s">
        <v>2689</v>
      </c>
      <c r="R351" s="23" t="n">
        <f aca="false">YEAR(A351)</f>
        <v>2026</v>
      </c>
      <c r="S351" s="23" t="n">
        <f aca="false">IF(R351=2026,1,0)</f>
        <v>1</v>
      </c>
      <c r="T351" s="23" t="n">
        <f aca="false">IF(OR(P351="Individual",P351="Committee",P351="Union/Association",P351="Aggregated Unitemized Receipts"),1,0)</f>
        <v>1</v>
      </c>
      <c r="U351" s="0" t="str">
        <f aca="false">UPPER(TRIM(E351))</f>
        <v>MA</v>
      </c>
      <c r="V351" s="23" t="n">
        <f aca="false">IF(U351="MA",1,0)</f>
        <v>1</v>
      </c>
      <c r="W351" s="23" t="n">
        <f aca="false">IF(OR(ISNUMBER(SEARCH("malden",G351)),ISNUMBER(SEARCH("malden",H351))),1,0)</f>
        <v>0</v>
      </c>
      <c r="X351" s="23" t="n">
        <f aca="false">IF(AND(TRIM(G351)="",TRIM(H351)=""),1,0)</f>
        <v>0</v>
      </c>
    </row>
    <row r="352" customFormat="false" ht="15" hidden="false" customHeight="false" outlineLevel="0" collapsed="false">
      <c r="A352" s="22" t="n">
        <v>46113</v>
      </c>
      <c r="B352" s="23" t="s">
        <v>2690</v>
      </c>
      <c r="C352" s="23" t="s">
        <v>2691</v>
      </c>
      <c r="D352" s="23" t="s">
        <v>2266</v>
      </c>
      <c r="E352" s="23" t="s">
        <v>99</v>
      </c>
      <c r="F352" s="23" t="s">
        <v>320</v>
      </c>
      <c r="G352" s="23" t="s">
        <v>2692</v>
      </c>
      <c r="H352" s="23" t="s">
        <v>2693</v>
      </c>
      <c r="J352" s="24" t="n">
        <v>100</v>
      </c>
      <c r="K352" s="0" t="n">
        <v>17408</v>
      </c>
      <c r="L352" s="23" t="s">
        <v>1694</v>
      </c>
      <c r="M352" s="0" t="n">
        <v>3</v>
      </c>
      <c r="N352" s="23" t="s">
        <v>93</v>
      </c>
      <c r="O352" s="0" t="n">
        <v>201</v>
      </c>
      <c r="P352" s="23" t="s">
        <v>94</v>
      </c>
      <c r="Q352" s="23" t="s">
        <v>2689</v>
      </c>
      <c r="R352" s="23" t="n">
        <f aca="false">YEAR(A352)</f>
        <v>2026</v>
      </c>
      <c r="S352" s="23" t="n">
        <f aca="false">IF(R352=2026,1,0)</f>
        <v>1</v>
      </c>
      <c r="T352" s="23" t="n">
        <f aca="false">IF(OR(P352="Individual",P352="Committee",P352="Union/Association",P352="Aggregated Unitemized Receipts"),1,0)</f>
        <v>1</v>
      </c>
      <c r="U352" s="0" t="str">
        <f aca="false">UPPER(TRIM(E352))</f>
        <v>MA</v>
      </c>
      <c r="V352" s="23" t="n">
        <f aca="false">IF(U352="MA",1,0)</f>
        <v>1</v>
      </c>
      <c r="W352" s="23" t="n">
        <f aca="false">IF(OR(ISNUMBER(SEARCH("malden",G352)),ISNUMBER(SEARCH("malden",H352))),1,0)</f>
        <v>0</v>
      </c>
      <c r="X352" s="23" t="n">
        <f aca="false">IF(AND(TRIM(G352)="",TRIM(H352)=""),1,0)</f>
        <v>0</v>
      </c>
    </row>
    <row r="353" customFormat="false" ht="15" hidden="false" customHeight="false" outlineLevel="0" collapsed="false">
      <c r="A353" s="22" t="n">
        <v>46113</v>
      </c>
      <c r="B353" s="23" t="s">
        <v>1960</v>
      </c>
      <c r="C353" s="23" t="s">
        <v>1961</v>
      </c>
      <c r="D353" s="23" t="s">
        <v>319</v>
      </c>
      <c r="E353" s="23" t="s">
        <v>99</v>
      </c>
      <c r="F353" s="23" t="s">
        <v>320</v>
      </c>
      <c r="G353" s="23" t="s">
        <v>1210</v>
      </c>
      <c r="H353" s="23" t="s">
        <v>1962</v>
      </c>
      <c r="J353" s="24" t="n">
        <v>25</v>
      </c>
      <c r="K353" s="0" t="n">
        <v>17408</v>
      </c>
      <c r="L353" s="23" t="s">
        <v>1694</v>
      </c>
      <c r="M353" s="0" t="n">
        <v>3</v>
      </c>
      <c r="N353" s="23" t="s">
        <v>93</v>
      </c>
      <c r="O353" s="0" t="n">
        <v>201</v>
      </c>
      <c r="P353" s="23" t="s">
        <v>94</v>
      </c>
      <c r="Q353" s="23" t="s">
        <v>2689</v>
      </c>
      <c r="R353" s="23" t="n">
        <f aca="false">YEAR(A353)</f>
        <v>2026</v>
      </c>
      <c r="S353" s="23" t="n">
        <f aca="false">IF(R353=2026,1,0)</f>
        <v>1</v>
      </c>
      <c r="T353" s="23" t="n">
        <f aca="false">IF(OR(P353="Individual",P353="Committee",P353="Union/Association",P353="Aggregated Unitemized Receipts"),1,0)</f>
        <v>1</v>
      </c>
      <c r="U353" s="0" t="str">
        <f aca="false">UPPER(TRIM(E353))</f>
        <v>MA</v>
      </c>
      <c r="V353" s="23" t="n">
        <f aca="false">IF(U353="MA",1,0)</f>
        <v>1</v>
      </c>
      <c r="W353" s="23" t="n">
        <f aca="false">IF(OR(ISNUMBER(SEARCH("malden",G353)),ISNUMBER(SEARCH("malden",H353))),1,0)</f>
        <v>0</v>
      </c>
      <c r="X353" s="23" t="n">
        <f aca="false">IF(AND(TRIM(G353)="",TRIM(H353)=""),1,0)</f>
        <v>0</v>
      </c>
    </row>
    <row r="354" customFormat="false" ht="15" hidden="false" customHeight="false" outlineLevel="0" collapsed="false">
      <c r="A354" s="22" t="n">
        <v>46113</v>
      </c>
      <c r="B354" s="23" t="s">
        <v>2694</v>
      </c>
      <c r="C354" s="23" t="s">
        <v>2695</v>
      </c>
      <c r="D354" s="23" t="s">
        <v>319</v>
      </c>
      <c r="E354" s="23" t="s">
        <v>99</v>
      </c>
      <c r="F354" s="23" t="s">
        <v>320</v>
      </c>
      <c r="G354" s="23" t="s">
        <v>2696</v>
      </c>
      <c r="H354" s="23" t="s">
        <v>2697</v>
      </c>
      <c r="J354" s="24" t="n">
        <v>50</v>
      </c>
      <c r="K354" s="0" t="n">
        <v>17408</v>
      </c>
      <c r="L354" s="23" t="s">
        <v>1694</v>
      </c>
      <c r="M354" s="0" t="n">
        <v>3</v>
      </c>
      <c r="N354" s="23" t="s">
        <v>93</v>
      </c>
      <c r="O354" s="0" t="n">
        <v>201</v>
      </c>
      <c r="P354" s="23" t="s">
        <v>94</v>
      </c>
      <c r="Q354" s="23" t="s">
        <v>2689</v>
      </c>
      <c r="R354" s="23" t="n">
        <f aca="false">YEAR(A354)</f>
        <v>2026</v>
      </c>
      <c r="S354" s="23" t="n">
        <f aca="false">IF(R354=2026,1,0)</f>
        <v>1</v>
      </c>
      <c r="T354" s="23" t="n">
        <f aca="false">IF(OR(P354="Individual",P354="Committee",P354="Union/Association",P354="Aggregated Unitemized Receipts"),1,0)</f>
        <v>1</v>
      </c>
      <c r="U354" s="0" t="str">
        <f aca="false">UPPER(TRIM(E354))</f>
        <v>MA</v>
      </c>
      <c r="V354" s="23" t="n">
        <f aca="false">IF(U354="MA",1,0)</f>
        <v>1</v>
      </c>
      <c r="W354" s="23" t="n">
        <f aca="false">IF(OR(ISNUMBER(SEARCH("malden",G354)),ISNUMBER(SEARCH("malden",H354))),1,0)</f>
        <v>0</v>
      </c>
      <c r="X354" s="23" t="n">
        <f aca="false">IF(AND(TRIM(G354)="",TRIM(H354)=""),1,0)</f>
        <v>0</v>
      </c>
    </row>
    <row r="355" customFormat="false" ht="15" hidden="false" customHeight="false" outlineLevel="0" collapsed="false">
      <c r="A355" s="22" t="n">
        <v>46113</v>
      </c>
      <c r="B355" s="23" t="s">
        <v>2144</v>
      </c>
      <c r="C355" s="23" t="s">
        <v>2145</v>
      </c>
      <c r="D355" s="23" t="s">
        <v>319</v>
      </c>
      <c r="E355" s="23" t="s">
        <v>99</v>
      </c>
      <c r="F355" s="23" t="s">
        <v>320</v>
      </c>
      <c r="G355" s="23" t="s">
        <v>91</v>
      </c>
      <c r="H355" s="23" t="s">
        <v>91</v>
      </c>
      <c r="J355" s="24" t="n">
        <v>50</v>
      </c>
      <c r="K355" s="0" t="n">
        <v>17408</v>
      </c>
      <c r="L355" s="23" t="s">
        <v>1694</v>
      </c>
      <c r="M355" s="0" t="n">
        <v>3</v>
      </c>
      <c r="N355" s="23" t="s">
        <v>93</v>
      </c>
      <c r="O355" s="0" t="n">
        <v>201</v>
      </c>
      <c r="P355" s="23" t="s">
        <v>94</v>
      </c>
      <c r="Q355" s="23" t="s">
        <v>2689</v>
      </c>
      <c r="R355" s="23" t="n">
        <f aca="false">YEAR(A355)</f>
        <v>2026</v>
      </c>
      <c r="S355" s="23" t="n">
        <f aca="false">IF(R355=2026,1,0)</f>
        <v>1</v>
      </c>
      <c r="T355" s="23" t="n">
        <f aca="false">IF(OR(P355="Individual",P355="Committee",P355="Union/Association",P355="Aggregated Unitemized Receipts"),1,0)</f>
        <v>1</v>
      </c>
      <c r="U355" s="0" t="str">
        <f aca="false">UPPER(TRIM(E355))</f>
        <v>MA</v>
      </c>
      <c r="V355" s="23" t="n">
        <f aca="false">IF(U355="MA",1,0)</f>
        <v>1</v>
      </c>
      <c r="W355" s="23" t="n">
        <f aca="false">IF(OR(ISNUMBER(SEARCH("malden",G355)),ISNUMBER(SEARCH("malden",H355))),1,0)</f>
        <v>0</v>
      </c>
      <c r="X355" s="23" t="n">
        <f aca="false">IF(AND(TRIM(G355)="",TRIM(H355)=""),1,0)</f>
        <v>0</v>
      </c>
    </row>
    <row r="356" customFormat="false" ht="15" hidden="false" customHeight="false" outlineLevel="0" collapsed="false">
      <c r="A356" s="22" t="n">
        <v>46113</v>
      </c>
      <c r="B356" s="23" t="s">
        <v>2698</v>
      </c>
      <c r="C356" s="23" t="s">
        <v>2699</v>
      </c>
      <c r="D356" s="23" t="s">
        <v>98</v>
      </c>
      <c r="E356" s="23" t="s">
        <v>99</v>
      </c>
      <c r="F356" s="23" t="s">
        <v>100</v>
      </c>
      <c r="G356" s="23" t="s">
        <v>91</v>
      </c>
      <c r="H356" s="23" t="s">
        <v>91</v>
      </c>
      <c r="J356" s="24" t="n">
        <v>35</v>
      </c>
      <c r="K356" s="0" t="n">
        <v>17408</v>
      </c>
      <c r="L356" s="23" t="s">
        <v>1694</v>
      </c>
      <c r="M356" s="0" t="n">
        <v>3</v>
      </c>
      <c r="N356" s="23" t="s">
        <v>93</v>
      </c>
      <c r="O356" s="0" t="n">
        <v>201</v>
      </c>
      <c r="P356" s="23" t="s">
        <v>94</v>
      </c>
      <c r="Q356" s="23" t="s">
        <v>2689</v>
      </c>
      <c r="R356" s="23" t="n">
        <f aca="false">YEAR(A356)</f>
        <v>2026</v>
      </c>
      <c r="S356" s="23" t="n">
        <f aca="false">IF(R356=2026,1,0)</f>
        <v>1</v>
      </c>
      <c r="T356" s="23" t="n">
        <f aca="false">IF(OR(P356="Individual",P356="Committee",P356="Union/Association",P356="Aggregated Unitemized Receipts"),1,0)</f>
        <v>1</v>
      </c>
      <c r="U356" s="0" t="str">
        <f aca="false">UPPER(TRIM(E356))</f>
        <v>MA</v>
      </c>
      <c r="V356" s="23" t="n">
        <f aca="false">IF(U356="MA",1,0)</f>
        <v>1</v>
      </c>
      <c r="W356" s="23" t="n">
        <f aca="false">IF(OR(ISNUMBER(SEARCH("malden",G356)),ISNUMBER(SEARCH("malden",H356))),1,0)</f>
        <v>0</v>
      </c>
      <c r="X356" s="23" t="n">
        <f aca="false">IF(AND(TRIM(G356)="",TRIM(H356)=""),1,0)</f>
        <v>0</v>
      </c>
    </row>
    <row r="357" customFormat="false" ht="15" hidden="false" customHeight="false" outlineLevel="0" collapsed="false">
      <c r="A357" s="22" t="n">
        <v>46113</v>
      </c>
      <c r="B357" s="23" t="s">
        <v>2700</v>
      </c>
      <c r="C357" s="23" t="s">
        <v>2701</v>
      </c>
      <c r="D357" s="23" t="s">
        <v>1492</v>
      </c>
      <c r="E357" s="23" t="s">
        <v>99</v>
      </c>
      <c r="F357" s="23" t="s">
        <v>1493</v>
      </c>
      <c r="G357" s="23" t="s">
        <v>91</v>
      </c>
      <c r="H357" s="23" t="s">
        <v>91</v>
      </c>
      <c r="J357" s="24" t="n">
        <v>500</v>
      </c>
      <c r="K357" s="0" t="n">
        <v>17408</v>
      </c>
      <c r="L357" s="23" t="s">
        <v>1694</v>
      </c>
      <c r="M357" s="0" t="n">
        <v>3</v>
      </c>
      <c r="N357" s="23" t="s">
        <v>93</v>
      </c>
      <c r="O357" s="0" t="n">
        <v>201</v>
      </c>
      <c r="P357" s="23" t="s">
        <v>94</v>
      </c>
      <c r="Q357" s="23" t="s">
        <v>2689</v>
      </c>
      <c r="R357" s="23" t="n">
        <f aca="false">YEAR(A357)</f>
        <v>2026</v>
      </c>
      <c r="S357" s="23" t="n">
        <f aca="false">IF(R357=2026,1,0)</f>
        <v>1</v>
      </c>
      <c r="T357" s="23" t="n">
        <f aca="false">IF(OR(P357="Individual",P357="Committee",P357="Union/Association",P357="Aggregated Unitemized Receipts"),1,0)</f>
        <v>1</v>
      </c>
      <c r="U357" s="0" t="str">
        <f aca="false">UPPER(TRIM(E357))</f>
        <v>MA</v>
      </c>
      <c r="V357" s="23" t="n">
        <f aca="false">IF(U357="MA",1,0)</f>
        <v>1</v>
      </c>
      <c r="W357" s="23" t="n">
        <f aca="false">IF(OR(ISNUMBER(SEARCH("malden",G357)),ISNUMBER(SEARCH("malden",H357))),1,0)</f>
        <v>0</v>
      </c>
      <c r="X357" s="23" t="n">
        <f aca="false">IF(AND(TRIM(G357)="",TRIM(H357)=""),1,0)</f>
        <v>0</v>
      </c>
    </row>
    <row r="358" customFormat="false" ht="15" hidden="false" customHeight="false" outlineLevel="0" collapsed="false">
      <c r="A358" s="22" t="n">
        <v>46113</v>
      </c>
      <c r="B358" s="23" t="s">
        <v>2702</v>
      </c>
      <c r="C358" s="23" t="s">
        <v>2703</v>
      </c>
      <c r="D358" s="23" t="s">
        <v>1752</v>
      </c>
      <c r="E358" s="23" t="s">
        <v>99</v>
      </c>
      <c r="F358" s="23" t="s">
        <v>320</v>
      </c>
      <c r="G358" s="23" t="s">
        <v>2704</v>
      </c>
      <c r="H358" s="23" t="s">
        <v>2705</v>
      </c>
      <c r="J358" s="24" t="n">
        <v>100</v>
      </c>
      <c r="K358" s="0" t="n">
        <v>17408</v>
      </c>
      <c r="L358" s="23" t="s">
        <v>1694</v>
      </c>
      <c r="M358" s="0" t="n">
        <v>3</v>
      </c>
      <c r="N358" s="23" t="s">
        <v>93</v>
      </c>
      <c r="O358" s="0" t="n">
        <v>201</v>
      </c>
      <c r="P358" s="23" t="s">
        <v>94</v>
      </c>
      <c r="Q358" s="23" t="s">
        <v>2689</v>
      </c>
      <c r="R358" s="23" t="n">
        <f aca="false">YEAR(A358)</f>
        <v>2026</v>
      </c>
      <c r="S358" s="23" t="n">
        <f aca="false">IF(R358=2026,1,0)</f>
        <v>1</v>
      </c>
      <c r="T358" s="23" t="n">
        <f aca="false">IF(OR(P358="Individual",P358="Committee",P358="Union/Association",P358="Aggregated Unitemized Receipts"),1,0)</f>
        <v>1</v>
      </c>
      <c r="U358" s="0" t="str">
        <f aca="false">UPPER(TRIM(E358))</f>
        <v>MA</v>
      </c>
      <c r="V358" s="23" t="n">
        <f aca="false">IF(U358="MA",1,0)</f>
        <v>1</v>
      </c>
      <c r="W358" s="23" t="n">
        <f aca="false">IF(OR(ISNUMBER(SEARCH("malden",G358)),ISNUMBER(SEARCH("malden",H358))),1,0)</f>
        <v>1</v>
      </c>
      <c r="X358" s="23" t="n">
        <f aca="false">IF(AND(TRIM(G358)="",TRIM(H358)=""),1,0)</f>
        <v>0</v>
      </c>
    </row>
    <row r="359" customFormat="false" ht="15" hidden="false" customHeight="false" outlineLevel="0" collapsed="false">
      <c r="A359" s="22" t="n">
        <v>46113</v>
      </c>
      <c r="B359" s="23" t="s">
        <v>2706</v>
      </c>
      <c r="C359" s="23" t="s">
        <v>2707</v>
      </c>
      <c r="D359" s="23" t="s">
        <v>314</v>
      </c>
      <c r="E359" s="23" t="s">
        <v>99</v>
      </c>
      <c r="F359" s="23" t="s">
        <v>315</v>
      </c>
      <c r="G359" s="23" t="s">
        <v>91</v>
      </c>
      <c r="H359" s="23" t="s">
        <v>91</v>
      </c>
      <c r="J359" s="24" t="n">
        <v>500</v>
      </c>
      <c r="K359" s="0" t="n">
        <v>17408</v>
      </c>
      <c r="L359" s="23" t="s">
        <v>1694</v>
      </c>
      <c r="M359" s="0" t="n">
        <v>3</v>
      </c>
      <c r="N359" s="23" t="s">
        <v>93</v>
      </c>
      <c r="O359" s="0" t="n">
        <v>201</v>
      </c>
      <c r="P359" s="23" t="s">
        <v>94</v>
      </c>
      <c r="Q359" s="23" t="s">
        <v>2689</v>
      </c>
      <c r="R359" s="23" t="n">
        <f aca="false">YEAR(A359)</f>
        <v>2026</v>
      </c>
      <c r="S359" s="23" t="n">
        <f aca="false">IF(R359=2026,1,0)</f>
        <v>1</v>
      </c>
      <c r="T359" s="23" t="n">
        <f aca="false">IF(OR(P359="Individual",P359="Committee",P359="Union/Association",P359="Aggregated Unitemized Receipts"),1,0)</f>
        <v>1</v>
      </c>
      <c r="U359" s="0" t="str">
        <f aca="false">UPPER(TRIM(E359))</f>
        <v>MA</v>
      </c>
      <c r="V359" s="23" t="n">
        <f aca="false">IF(U359="MA",1,0)</f>
        <v>1</v>
      </c>
      <c r="W359" s="23" t="n">
        <f aca="false">IF(OR(ISNUMBER(SEARCH("malden",G359)),ISNUMBER(SEARCH("malden",H359))),1,0)</f>
        <v>0</v>
      </c>
      <c r="X359" s="23" t="n">
        <f aca="false">IF(AND(TRIM(G359)="",TRIM(H359)=""),1,0)</f>
        <v>0</v>
      </c>
    </row>
    <row r="360" customFormat="false" ht="15" hidden="false" customHeight="false" outlineLevel="0" collapsed="false">
      <c r="A360" s="22" t="n">
        <v>46113</v>
      </c>
      <c r="B360" s="23" t="s">
        <v>2708</v>
      </c>
      <c r="C360" s="23" t="s">
        <v>2709</v>
      </c>
      <c r="D360" s="23" t="s">
        <v>98</v>
      </c>
      <c r="E360" s="23" t="s">
        <v>99</v>
      </c>
      <c r="F360" s="23" t="s">
        <v>100</v>
      </c>
      <c r="G360" s="23" t="s">
        <v>2710</v>
      </c>
      <c r="H360" s="23" t="s">
        <v>2711</v>
      </c>
      <c r="J360" s="24" t="n">
        <v>35</v>
      </c>
      <c r="K360" s="0" t="n">
        <v>17408</v>
      </c>
      <c r="L360" s="23" t="s">
        <v>1694</v>
      </c>
      <c r="M360" s="0" t="n">
        <v>3</v>
      </c>
      <c r="N360" s="23" t="s">
        <v>93</v>
      </c>
      <c r="O360" s="0" t="n">
        <v>201</v>
      </c>
      <c r="P360" s="23" t="s">
        <v>94</v>
      </c>
      <c r="Q360" s="23" t="s">
        <v>2689</v>
      </c>
      <c r="R360" s="23" t="n">
        <f aca="false">YEAR(A360)</f>
        <v>2026</v>
      </c>
      <c r="S360" s="23" t="n">
        <f aca="false">IF(R360=2026,1,0)</f>
        <v>1</v>
      </c>
      <c r="T360" s="23" t="n">
        <f aca="false">IF(OR(P360="Individual",P360="Committee",P360="Union/Association",P360="Aggregated Unitemized Receipts"),1,0)</f>
        <v>1</v>
      </c>
      <c r="U360" s="0" t="str">
        <f aca="false">UPPER(TRIM(E360))</f>
        <v>MA</v>
      </c>
      <c r="V360" s="23" t="n">
        <f aca="false">IF(U360="MA",1,0)</f>
        <v>1</v>
      </c>
      <c r="W360" s="23" t="n">
        <f aca="false">IF(OR(ISNUMBER(SEARCH("malden",G360)),ISNUMBER(SEARCH("malden",H360))),1,0)</f>
        <v>0</v>
      </c>
      <c r="X360" s="23" t="n">
        <f aca="false">IF(AND(TRIM(G360)="",TRIM(H360)=""),1,0)</f>
        <v>0</v>
      </c>
    </row>
    <row r="361" customFormat="false" ht="15" hidden="false" customHeight="false" outlineLevel="0" collapsed="false">
      <c r="A361" s="22" t="n">
        <v>46112</v>
      </c>
      <c r="B361" s="23" t="s">
        <v>2491</v>
      </c>
      <c r="C361" s="23" t="s">
        <v>2492</v>
      </c>
      <c r="D361" s="23" t="s">
        <v>2493</v>
      </c>
      <c r="E361" s="23" t="s">
        <v>99</v>
      </c>
      <c r="F361" s="23" t="s">
        <v>2494</v>
      </c>
      <c r="G361" s="23" t="s">
        <v>237</v>
      </c>
      <c r="H361" s="23" t="s">
        <v>2495</v>
      </c>
      <c r="J361" s="24" t="n">
        <v>200</v>
      </c>
      <c r="K361" s="0" t="n">
        <v>17408</v>
      </c>
      <c r="L361" s="23" t="s">
        <v>1694</v>
      </c>
      <c r="M361" s="0" t="n">
        <v>3</v>
      </c>
      <c r="N361" s="23" t="s">
        <v>93</v>
      </c>
      <c r="O361" s="0" t="n">
        <v>201</v>
      </c>
      <c r="P361" s="23" t="s">
        <v>94</v>
      </c>
      <c r="Q361" s="23" t="s">
        <v>2712</v>
      </c>
      <c r="R361" s="23" t="n">
        <f aca="false">YEAR(A361)</f>
        <v>2026</v>
      </c>
      <c r="S361" s="23" t="n">
        <f aca="false">IF(R361=2026,1,0)</f>
        <v>1</v>
      </c>
      <c r="T361" s="23" t="n">
        <f aca="false">IF(OR(P361="Individual",P361="Committee",P361="Union/Association",P361="Aggregated Unitemized Receipts"),1,0)</f>
        <v>1</v>
      </c>
      <c r="U361" s="0" t="str">
        <f aca="false">UPPER(TRIM(E361))</f>
        <v>MA</v>
      </c>
      <c r="V361" s="23" t="n">
        <f aca="false">IF(U361="MA",1,0)</f>
        <v>1</v>
      </c>
      <c r="W361" s="23" t="n">
        <f aca="false">IF(OR(ISNUMBER(SEARCH("malden",G361)),ISNUMBER(SEARCH("malden",H361))),1,0)</f>
        <v>0</v>
      </c>
      <c r="X361" s="23" t="n">
        <f aca="false">IF(AND(TRIM(G361)="",TRIM(H361)=""),1,0)</f>
        <v>0</v>
      </c>
    </row>
    <row r="362" customFormat="false" ht="15" hidden="false" customHeight="false" outlineLevel="0" collapsed="false">
      <c r="A362" s="22" t="n">
        <v>46112</v>
      </c>
      <c r="B362" s="23" t="s">
        <v>2203</v>
      </c>
      <c r="C362" s="23" t="s">
        <v>2713</v>
      </c>
      <c r="D362" s="23" t="s">
        <v>607</v>
      </c>
      <c r="E362" s="23" t="s">
        <v>99</v>
      </c>
      <c r="F362" s="23" t="s">
        <v>608</v>
      </c>
      <c r="G362" s="23" t="s">
        <v>91</v>
      </c>
      <c r="H362" s="23" t="s">
        <v>91</v>
      </c>
      <c r="J362" s="24" t="n">
        <v>100</v>
      </c>
      <c r="K362" s="0" t="n">
        <v>17408</v>
      </c>
      <c r="L362" s="23" t="s">
        <v>1694</v>
      </c>
      <c r="M362" s="0" t="n">
        <v>3</v>
      </c>
      <c r="N362" s="23" t="s">
        <v>93</v>
      </c>
      <c r="O362" s="0" t="n">
        <v>201</v>
      </c>
      <c r="P362" s="23" t="s">
        <v>94</v>
      </c>
      <c r="Q362" s="23" t="s">
        <v>2712</v>
      </c>
      <c r="R362" s="23" t="n">
        <f aca="false">YEAR(A362)</f>
        <v>2026</v>
      </c>
      <c r="S362" s="23" t="n">
        <f aca="false">IF(R362=2026,1,0)</f>
        <v>1</v>
      </c>
      <c r="T362" s="23" t="n">
        <f aca="false">IF(OR(P362="Individual",P362="Committee",P362="Union/Association",P362="Aggregated Unitemized Receipts"),1,0)</f>
        <v>1</v>
      </c>
      <c r="U362" s="0" t="str">
        <f aca="false">UPPER(TRIM(E362))</f>
        <v>MA</v>
      </c>
      <c r="V362" s="23" t="n">
        <f aca="false">IF(U362="MA",1,0)</f>
        <v>1</v>
      </c>
      <c r="W362" s="23" t="n">
        <f aca="false">IF(OR(ISNUMBER(SEARCH("malden",G362)),ISNUMBER(SEARCH("malden",H362))),1,0)</f>
        <v>0</v>
      </c>
      <c r="X362" s="23" t="n">
        <f aca="false">IF(AND(TRIM(G362)="",TRIM(H362)=""),1,0)</f>
        <v>0</v>
      </c>
    </row>
    <row r="363" customFormat="false" ht="15" hidden="false" customHeight="false" outlineLevel="0" collapsed="false">
      <c r="A363" s="22" t="n">
        <v>46112</v>
      </c>
      <c r="B363" s="23" t="s">
        <v>2714</v>
      </c>
      <c r="C363" s="23" t="s">
        <v>2715</v>
      </c>
      <c r="D363" s="23" t="s">
        <v>733</v>
      </c>
      <c r="E363" s="23" t="s">
        <v>99</v>
      </c>
      <c r="F363" s="23" t="s">
        <v>2716</v>
      </c>
      <c r="G363" s="23" t="s">
        <v>1774</v>
      </c>
      <c r="H363" s="23" t="s">
        <v>2717</v>
      </c>
      <c r="J363" s="24" t="n">
        <v>200</v>
      </c>
      <c r="K363" s="0" t="n">
        <v>17408</v>
      </c>
      <c r="L363" s="23" t="s">
        <v>1694</v>
      </c>
      <c r="M363" s="0" t="n">
        <v>3</v>
      </c>
      <c r="N363" s="23" t="s">
        <v>93</v>
      </c>
      <c r="O363" s="0" t="n">
        <v>201</v>
      </c>
      <c r="P363" s="23" t="s">
        <v>94</v>
      </c>
      <c r="Q363" s="23" t="s">
        <v>2712</v>
      </c>
      <c r="R363" s="23" t="n">
        <f aca="false">YEAR(A363)</f>
        <v>2026</v>
      </c>
      <c r="S363" s="23" t="n">
        <f aca="false">IF(R363=2026,1,0)</f>
        <v>1</v>
      </c>
      <c r="T363" s="23" t="n">
        <f aca="false">IF(OR(P363="Individual",P363="Committee",P363="Union/Association",P363="Aggregated Unitemized Receipts"),1,0)</f>
        <v>1</v>
      </c>
      <c r="U363" s="0" t="str">
        <f aca="false">UPPER(TRIM(E363))</f>
        <v>MA</v>
      </c>
      <c r="V363" s="23" t="n">
        <f aca="false">IF(U363="MA",1,0)</f>
        <v>1</v>
      </c>
      <c r="W363" s="23" t="n">
        <f aca="false">IF(OR(ISNUMBER(SEARCH("malden",G363)),ISNUMBER(SEARCH("malden",H363))),1,0)</f>
        <v>0</v>
      </c>
      <c r="X363" s="23" t="n">
        <f aca="false">IF(AND(TRIM(G363)="",TRIM(H363)=""),1,0)</f>
        <v>0</v>
      </c>
    </row>
    <row r="364" customFormat="false" ht="15" hidden="false" customHeight="false" outlineLevel="0" collapsed="false">
      <c r="A364" s="22" t="n">
        <v>46112</v>
      </c>
      <c r="B364" s="23" t="s">
        <v>2718</v>
      </c>
      <c r="C364" s="23" t="s">
        <v>2719</v>
      </c>
      <c r="D364" s="23" t="s">
        <v>1734</v>
      </c>
      <c r="E364" s="23" t="s">
        <v>99</v>
      </c>
      <c r="F364" s="23" t="s">
        <v>1735</v>
      </c>
      <c r="G364" s="23" t="s">
        <v>354</v>
      </c>
      <c r="H364" s="23" t="s">
        <v>2720</v>
      </c>
      <c r="J364" s="24" t="n">
        <v>200</v>
      </c>
      <c r="K364" s="0" t="n">
        <v>17408</v>
      </c>
      <c r="L364" s="23" t="s">
        <v>1694</v>
      </c>
      <c r="M364" s="0" t="n">
        <v>3</v>
      </c>
      <c r="N364" s="23" t="s">
        <v>93</v>
      </c>
      <c r="O364" s="0" t="n">
        <v>201</v>
      </c>
      <c r="P364" s="23" t="s">
        <v>94</v>
      </c>
      <c r="Q364" s="23" t="s">
        <v>2712</v>
      </c>
      <c r="R364" s="23" t="n">
        <f aca="false">YEAR(A364)</f>
        <v>2026</v>
      </c>
      <c r="S364" s="23" t="n">
        <f aca="false">IF(R364=2026,1,0)</f>
        <v>1</v>
      </c>
      <c r="T364" s="23" t="n">
        <f aca="false">IF(OR(P364="Individual",P364="Committee",P364="Union/Association",P364="Aggregated Unitemized Receipts"),1,0)</f>
        <v>1</v>
      </c>
      <c r="U364" s="0" t="str">
        <f aca="false">UPPER(TRIM(E364))</f>
        <v>MA</v>
      </c>
      <c r="V364" s="23" t="n">
        <f aca="false">IF(U364="MA",1,0)</f>
        <v>1</v>
      </c>
      <c r="W364" s="23" t="n">
        <f aca="false">IF(OR(ISNUMBER(SEARCH("malden",G364)),ISNUMBER(SEARCH("malden",H364))),1,0)</f>
        <v>0</v>
      </c>
      <c r="X364" s="23" t="n">
        <f aca="false">IF(AND(TRIM(G364)="",TRIM(H364)=""),1,0)</f>
        <v>0</v>
      </c>
    </row>
    <row r="365" customFormat="false" ht="15" hidden="false" customHeight="false" outlineLevel="0" collapsed="false">
      <c r="A365" s="22" t="n">
        <v>46112</v>
      </c>
      <c r="B365" s="23" t="s">
        <v>2721</v>
      </c>
      <c r="C365" s="23" t="s">
        <v>2722</v>
      </c>
      <c r="D365" s="23" t="s">
        <v>319</v>
      </c>
      <c r="E365" s="23" t="s">
        <v>99</v>
      </c>
      <c r="F365" s="23" t="s">
        <v>320</v>
      </c>
      <c r="G365" s="23" t="s">
        <v>2723</v>
      </c>
      <c r="H365" s="23" t="s">
        <v>2724</v>
      </c>
      <c r="J365" s="24" t="n">
        <v>100</v>
      </c>
      <c r="K365" s="0" t="n">
        <v>17408</v>
      </c>
      <c r="L365" s="23" t="s">
        <v>1694</v>
      </c>
      <c r="M365" s="0" t="n">
        <v>3</v>
      </c>
      <c r="N365" s="23" t="s">
        <v>93</v>
      </c>
      <c r="O365" s="0" t="n">
        <v>201</v>
      </c>
      <c r="P365" s="23" t="s">
        <v>94</v>
      </c>
      <c r="Q365" s="23" t="s">
        <v>2712</v>
      </c>
      <c r="R365" s="23" t="n">
        <f aca="false">YEAR(A365)</f>
        <v>2026</v>
      </c>
      <c r="S365" s="23" t="n">
        <f aca="false">IF(R365=2026,1,0)</f>
        <v>1</v>
      </c>
      <c r="T365" s="23" t="n">
        <f aca="false">IF(OR(P365="Individual",P365="Committee",P365="Union/Association",P365="Aggregated Unitemized Receipts"),1,0)</f>
        <v>1</v>
      </c>
      <c r="U365" s="0" t="str">
        <f aca="false">UPPER(TRIM(E365))</f>
        <v>MA</v>
      </c>
      <c r="V365" s="23" t="n">
        <f aca="false">IF(U365="MA",1,0)</f>
        <v>1</v>
      </c>
      <c r="W365" s="23" t="n">
        <f aca="false">IF(OR(ISNUMBER(SEARCH("malden",G365)),ISNUMBER(SEARCH("malden",H365))),1,0)</f>
        <v>0</v>
      </c>
      <c r="X365" s="23" t="n">
        <f aca="false">IF(AND(TRIM(G365)="",TRIM(H365)=""),1,0)</f>
        <v>0</v>
      </c>
    </row>
    <row r="366" customFormat="false" ht="15" hidden="false" customHeight="false" outlineLevel="0" collapsed="false">
      <c r="A366" s="22" t="n">
        <v>46112</v>
      </c>
      <c r="B366" s="23" t="s">
        <v>2725</v>
      </c>
      <c r="C366" s="23" t="s">
        <v>2726</v>
      </c>
      <c r="D366" s="23" t="s">
        <v>319</v>
      </c>
      <c r="E366" s="23" t="s">
        <v>99</v>
      </c>
      <c r="F366" s="23" t="s">
        <v>320</v>
      </c>
      <c r="G366" s="23" t="s">
        <v>91</v>
      </c>
      <c r="H366" s="23" t="s">
        <v>91</v>
      </c>
      <c r="J366" s="24" t="n">
        <v>100</v>
      </c>
      <c r="K366" s="0" t="n">
        <v>17408</v>
      </c>
      <c r="L366" s="23" t="s">
        <v>1694</v>
      </c>
      <c r="M366" s="0" t="n">
        <v>3</v>
      </c>
      <c r="N366" s="23" t="s">
        <v>93</v>
      </c>
      <c r="O366" s="0" t="n">
        <v>201</v>
      </c>
      <c r="P366" s="23" t="s">
        <v>94</v>
      </c>
      <c r="Q366" s="23" t="s">
        <v>2712</v>
      </c>
      <c r="R366" s="23" t="n">
        <f aca="false">YEAR(A366)</f>
        <v>2026</v>
      </c>
      <c r="S366" s="23" t="n">
        <f aca="false">IF(R366=2026,1,0)</f>
        <v>1</v>
      </c>
      <c r="T366" s="23" t="n">
        <f aca="false">IF(OR(P366="Individual",P366="Committee",P366="Union/Association",P366="Aggregated Unitemized Receipts"),1,0)</f>
        <v>1</v>
      </c>
      <c r="U366" s="0" t="str">
        <f aca="false">UPPER(TRIM(E366))</f>
        <v>MA</v>
      </c>
      <c r="V366" s="23" t="n">
        <f aca="false">IF(U366="MA",1,0)</f>
        <v>1</v>
      </c>
      <c r="W366" s="23" t="n">
        <f aca="false">IF(OR(ISNUMBER(SEARCH("malden",G366)),ISNUMBER(SEARCH("malden",H366))),1,0)</f>
        <v>0</v>
      </c>
      <c r="X366" s="23" t="n">
        <f aca="false">IF(AND(TRIM(G366)="",TRIM(H366)=""),1,0)</f>
        <v>0</v>
      </c>
    </row>
    <row r="367" customFormat="false" ht="15" hidden="false" customHeight="false" outlineLevel="0" collapsed="false">
      <c r="A367" s="22" t="n">
        <v>46112</v>
      </c>
      <c r="B367" s="23" t="s">
        <v>2727</v>
      </c>
      <c r="C367" s="23" t="s">
        <v>2728</v>
      </c>
      <c r="D367" s="23" t="s">
        <v>450</v>
      </c>
      <c r="E367" s="23" t="s">
        <v>99</v>
      </c>
      <c r="F367" s="23" t="s">
        <v>1164</v>
      </c>
      <c r="G367" s="23" t="s">
        <v>1096</v>
      </c>
      <c r="H367" s="23" t="s">
        <v>2720</v>
      </c>
      <c r="J367" s="24" t="n">
        <v>200</v>
      </c>
      <c r="K367" s="0" t="n">
        <v>17408</v>
      </c>
      <c r="L367" s="23" t="s">
        <v>1694</v>
      </c>
      <c r="M367" s="0" t="n">
        <v>3</v>
      </c>
      <c r="N367" s="23" t="s">
        <v>93</v>
      </c>
      <c r="O367" s="0" t="n">
        <v>201</v>
      </c>
      <c r="P367" s="23" t="s">
        <v>94</v>
      </c>
      <c r="Q367" s="23" t="s">
        <v>2712</v>
      </c>
      <c r="R367" s="23" t="n">
        <f aca="false">YEAR(A367)</f>
        <v>2026</v>
      </c>
      <c r="S367" s="23" t="n">
        <f aca="false">IF(R367=2026,1,0)</f>
        <v>1</v>
      </c>
      <c r="T367" s="23" t="n">
        <f aca="false">IF(OR(P367="Individual",P367="Committee",P367="Union/Association",P367="Aggregated Unitemized Receipts"),1,0)</f>
        <v>1</v>
      </c>
      <c r="U367" s="0" t="str">
        <f aca="false">UPPER(TRIM(E367))</f>
        <v>MA</v>
      </c>
      <c r="V367" s="23" t="n">
        <f aca="false">IF(U367="MA",1,0)</f>
        <v>1</v>
      </c>
      <c r="W367" s="23" t="n">
        <f aca="false">IF(OR(ISNUMBER(SEARCH("malden",G367)),ISNUMBER(SEARCH("malden",H367))),1,0)</f>
        <v>0</v>
      </c>
      <c r="X367" s="23" t="n">
        <f aca="false">IF(AND(TRIM(G367)="",TRIM(H367)=""),1,0)</f>
        <v>0</v>
      </c>
    </row>
    <row r="368" customFormat="false" ht="15" hidden="false" customHeight="false" outlineLevel="0" collapsed="false">
      <c r="A368" s="22" t="n">
        <v>46112</v>
      </c>
      <c r="B368" s="23" t="s">
        <v>2729</v>
      </c>
      <c r="C368" s="23" t="s">
        <v>2730</v>
      </c>
      <c r="D368" s="23" t="s">
        <v>580</v>
      </c>
      <c r="E368" s="23" t="s">
        <v>581</v>
      </c>
      <c r="F368" s="23" t="s">
        <v>2731</v>
      </c>
      <c r="G368" s="23" t="s">
        <v>91</v>
      </c>
      <c r="H368" s="23" t="s">
        <v>91</v>
      </c>
      <c r="J368" s="24" t="n">
        <v>1000</v>
      </c>
      <c r="K368" s="0" t="n">
        <v>17408</v>
      </c>
      <c r="L368" s="23" t="s">
        <v>1694</v>
      </c>
      <c r="M368" s="0" t="n">
        <v>3</v>
      </c>
      <c r="N368" s="23" t="s">
        <v>93</v>
      </c>
      <c r="O368" s="0" t="n">
        <v>201</v>
      </c>
      <c r="P368" s="23" t="s">
        <v>94</v>
      </c>
      <c r="Q368" s="23" t="s">
        <v>2712</v>
      </c>
      <c r="R368" s="23" t="n">
        <f aca="false">YEAR(A368)</f>
        <v>2026</v>
      </c>
      <c r="S368" s="23" t="n">
        <f aca="false">IF(R368=2026,1,0)</f>
        <v>1</v>
      </c>
      <c r="T368" s="23" t="n">
        <f aca="false">IF(OR(P368="Individual",P368="Committee",P368="Union/Association",P368="Aggregated Unitemized Receipts"),1,0)</f>
        <v>1</v>
      </c>
      <c r="U368" s="0" t="str">
        <f aca="false">UPPER(TRIM(E368))</f>
        <v>WA</v>
      </c>
      <c r="V368" s="23" t="n">
        <f aca="false">IF(U368="MA",1,0)</f>
        <v>0</v>
      </c>
      <c r="W368" s="23" t="n">
        <f aca="false">IF(OR(ISNUMBER(SEARCH("malden",G368)),ISNUMBER(SEARCH("malden",H368))),1,0)</f>
        <v>0</v>
      </c>
      <c r="X368" s="23" t="n">
        <f aca="false">IF(AND(TRIM(G368)="",TRIM(H368)=""),1,0)</f>
        <v>0</v>
      </c>
    </row>
    <row r="369" customFormat="false" ht="15" hidden="false" customHeight="false" outlineLevel="0" collapsed="false">
      <c r="A369" s="22" t="n">
        <v>46112</v>
      </c>
      <c r="B369" s="23" t="s">
        <v>1956</v>
      </c>
      <c r="C369" s="23" t="s">
        <v>1957</v>
      </c>
      <c r="D369" s="23" t="s">
        <v>319</v>
      </c>
      <c r="E369" s="23" t="s">
        <v>99</v>
      </c>
      <c r="F369" s="23" t="s">
        <v>320</v>
      </c>
      <c r="G369" s="23" t="s">
        <v>2732</v>
      </c>
      <c r="H369" s="23" t="s">
        <v>1959</v>
      </c>
      <c r="J369" s="24" t="n">
        <v>25</v>
      </c>
      <c r="K369" s="0" t="n">
        <v>17408</v>
      </c>
      <c r="L369" s="23" t="s">
        <v>1694</v>
      </c>
      <c r="M369" s="0" t="n">
        <v>3</v>
      </c>
      <c r="N369" s="23" t="s">
        <v>93</v>
      </c>
      <c r="O369" s="0" t="n">
        <v>201</v>
      </c>
      <c r="P369" s="23" t="s">
        <v>94</v>
      </c>
      <c r="Q369" s="23" t="s">
        <v>2712</v>
      </c>
      <c r="R369" s="23" t="n">
        <f aca="false">YEAR(A369)</f>
        <v>2026</v>
      </c>
      <c r="S369" s="23" t="n">
        <f aca="false">IF(R369=2026,1,0)</f>
        <v>1</v>
      </c>
      <c r="T369" s="23" t="n">
        <f aca="false">IF(OR(P369="Individual",P369="Committee",P369="Union/Association",P369="Aggregated Unitemized Receipts"),1,0)</f>
        <v>1</v>
      </c>
      <c r="U369" s="0" t="str">
        <f aca="false">UPPER(TRIM(E369))</f>
        <v>MA</v>
      </c>
      <c r="V369" s="23" t="n">
        <f aca="false">IF(U369="MA",1,0)</f>
        <v>1</v>
      </c>
      <c r="W369" s="23" t="n">
        <f aca="false">IF(OR(ISNUMBER(SEARCH("malden",G369)),ISNUMBER(SEARCH("malden",H369))),1,0)</f>
        <v>0</v>
      </c>
      <c r="X369" s="23" t="n">
        <f aca="false">IF(AND(TRIM(G369)="",TRIM(H369)=""),1,0)</f>
        <v>0</v>
      </c>
    </row>
    <row r="370" customFormat="false" ht="15" hidden="false" customHeight="false" outlineLevel="0" collapsed="false">
      <c r="A370" s="22" t="n">
        <v>46112</v>
      </c>
      <c r="B370" s="23" t="s">
        <v>1960</v>
      </c>
      <c r="C370" s="23" t="s">
        <v>1961</v>
      </c>
      <c r="D370" s="23" t="s">
        <v>319</v>
      </c>
      <c r="E370" s="23" t="s">
        <v>99</v>
      </c>
      <c r="F370" s="23" t="s">
        <v>320</v>
      </c>
      <c r="G370" s="23" t="s">
        <v>1210</v>
      </c>
      <c r="H370" s="23" t="s">
        <v>1962</v>
      </c>
      <c r="J370" s="24" t="n">
        <v>25</v>
      </c>
      <c r="K370" s="0" t="n">
        <v>17408</v>
      </c>
      <c r="L370" s="23" t="s">
        <v>1694</v>
      </c>
      <c r="M370" s="0" t="n">
        <v>3</v>
      </c>
      <c r="N370" s="23" t="s">
        <v>93</v>
      </c>
      <c r="O370" s="0" t="n">
        <v>201</v>
      </c>
      <c r="P370" s="23" t="s">
        <v>94</v>
      </c>
      <c r="Q370" s="23" t="s">
        <v>2712</v>
      </c>
      <c r="R370" s="23" t="n">
        <f aca="false">YEAR(A370)</f>
        <v>2026</v>
      </c>
      <c r="S370" s="23" t="n">
        <f aca="false">IF(R370=2026,1,0)</f>
        <v>1</v>
      </c>
      <c r="T370" s="23" t="n">
        <f aca="false">IF(OR(P370="Individual",P370="Committee",P370="Union/Association",P370="Aggregated Unitemized Receipts"),1,0)</f>
        <v>1</v>
      </c>
      <c r="U370" s="0" t="str">
        <f aca="false">UPPER(TRIM(E370))</f>
        <v>MA</v>
      </c>
      <c r="V370" s="23" t="n">
        <f aca="false">IF(U370="MA",1,0)</f>
        <v>1</v>
      </c>
      <c r="W370" s="23" t="n">
        <f aca="false">IF(OR(ISNUMBER(SEARCH("malden",G370)),ISNUMBER(SEARCH("malden",H370))),1,0)</f>
        <v>0</v>
      </c>
      <c r="X370" s="23" t="n">
        <f aca="false">IF(AND(TRIM(G370)="",TRIM(H370)=""),1,0)</f>
        <v>0</v>
      </c>
    </row>
    <row r="371" customFormat="false" ht="15" hidden="false" customHeight="false" outlineLevel="0" collapsed="false">
      <c r="A371" s="22" t="n">
        <v>46112</v>
      </c>
      <c r="B371" s="23" t="s">
        <v>2733</v>
      </c>
      <c r="C371" s="23" t="s">
        <v>2734</v>
      </c>
      <c r="D371" s="23" t="s">
        <v>450</v>
      </c>
      <c r="E371" s="23" t="s">
        <v>99</v>
      </c>
      <c r="F371" s="23" t="s">
        <v>2247</v>
      </c>
      <c r="G371" s="23" t="s">
        <v>91</v>
      </c>
      <c r="H371" s="23" t="s">
        <v>91</v>
      </c>
      <c r="J371" s="24" t="n">
        <v>200</v>
      </c>
      <c r="K371" s="0" t="n">
        <v>17408</v>
      </c>
      <c r="L371" s="23" t="s">
        <v>1694</v>
      </c>
      <c r="M371" s="0" t="n">
        <v>3</v>
      </c>
      <c r="N371" s="23" t="s">
        <v>93</v>
      </c>
      <c r="O371" s="0" t="n">
        <v>201</v>
      </c>
      <c r="P371" s="23" t="s">
        <v>94</v>
      </c>
      <c r="Q371" s="23" t="s">
        <v>2712</v>
      </c>
      <c r="R371" s="23" t="n">
        <f aca="false">YEAR(A371)</f>
        <v>2026</v>
      </c>
      <c r="S371" s="23" t="n">
        <f aca="false">IF(R371=2026,1,0)</f>
        <v>1</v>
      </c>
      <c r="T371" s="23" t="n">
        <f aca="false">IF(OR(P371="Individual",P371="Committee",P371="Union/Association",P371="Aggregated Unitemized Receipts"),1,0)</f>
        <v>1</v>
      </c>
      <c r="U371" s="0" t="str">
        <f aca="false">UPPER(TRIM(E371))</f>
        <v>MA</v>
      </c>
      <c r="V371" s="23" t="n">
        <f aca="false">IF(U371="MA",1,0)</f>
        <v>1</v>
      </c>
      <c r="W371" s="23" t="n">
        <f aca="false">IF(OR(ISNUMBER(SEARCH("malden",G371)),ISNUMBER(SEARCH("malden",H371))),1,0)</f>
        <v>0</v>
      </c>
      <c r="X371" s="23" t="n">
        <f aca="false">IF(AND(TRIM(G371)="",TRIM(H371)=""),1,0)</f>
        <v>0</v>
      </c>
    </row>
    <row r="372" customFormat="false" ht="15" hidden="false" customHeight="false" outlineLevel="0" collapsed="false">
      <c r="A372" s="22" t="n">
        <v>46112</v>
      </c>
      <c r="B372" s="23" t="s">
        <v>2735</v>
      </c>
      <c r="C372" s="23" t="s">
        <v>2736</v>
      </c>
      <c r="D372" s="23" t="s">
        <v>1278</v>
      </c>
      <c r="E372" s="23" t="s">
        <v>99</v>
      </c>
      <c r="F372" s="23" t="s">
        <v>1279</v>
      </c>
      <c r="G372" s="23" t="s">
        <v>91</v>
      </c>
      <c r="H372" s="23" t="s">
        <v>91</v>
      </c>
      <c r="J372" s="24" t="n">
        <v>200</v>
      </c>
      <c r="K372" s="0" t="n">
        <v>17408</v>
      </c>
      <c r="L372" s="23" t="s">
        <v>1694</v>
      </c>
      <c r="M372" s="0" t="n">
        <v>3</v>
      </c>
      <c r="N372" s="23" t="s">
        <v>93</v>
      </c>
      <c r="O372" s="0" t="n">
        <v>201</v>
      </c>
      <c r="P372" s="23" t="s">
        <v>94</v>
      </c>
      <c r="Q372" s="23" t="s">
        <v>2712</v>
      </c>
      <c r="R372" s="23" t="n">
        <f aca="false">YEAR(A372)</f>
        <v>2026</v>
      </c>
      <c r="S372" s="23" t="n">
        <f aca="false">IF(R372=2026,1,0)</f>
        <v>1</v>
      </c>
      <c r="T372" s="23" t="n">
        <f aca="false">IF(OR(P372="Individual",P372="Committee",P372="Union/Association",P372="Aggregated Unitemized Receipts"),1,0)</f>
        <v>1</v>
      </c>
      <c r="U372" s="0" t="str">
        <f aca="false">UPPER(TRIM(E372))</f>
        <v>MA</v>
      </c>
      <c r="V372" s="23" t="n">
        <f aca="false">IF(U372="MA",1,0)</f>
        <v>1</v>
      </c>
      <c r="W372" s="23" t="n">
        <f aca="false">IF(OR(ISNUMBER(SEARCH("malden",G372)),ISNUMBER(SEARCH("malden",H372))),1,0)</f>
        <v>0</v>
      </c>
      <c r="X372" s="23" t="n">
        <f aca="false">IF(AND(TRIM(G372)="",TRIM(H372)=""),1,0)</f>
        <v>0</v>
      </c>
    </row>
    <row r="373" customFormat="false" ht="15" hidden="false" customHeight="false" outlineLevel="0" collapsed="false">
      <c r="A373" s="22" t="n">
        <v>46112</v>
      </c>
      <c r="B373" s="23" t="s">
        <v>2737</v>
      </c>
      <c r="C373" s="23" t="s">
        <v>2738</v>
      </c>
      <c r="D373" s="23" t="s">
        <v>450</v>
      </c>
      <c r="E373" s="23" t="s">
        <v>99</v>
      </c>
      <c r="F373" s="23" t="s">
        <v>1912</v>
      </c>
      <c r="G373" s="23" t="s">
        <v>454</v>
      </c>
      <c r="H373" s="23" t="s">
        <v>2739</v>
      </c>
      <c r="J373" s="24" t="n">
        <v>200</v>
      </c>
      <c r="K373" s="0" t="n">
        <v>17408</v>
      </c>
      <c r="L373" s="23" t="s">
        <v>1694</v>
      </c>
      <c r="M373" s="0" t="n">
        <v>3</v>
      </c>
      <c r="N373" s="23" t="s">
        <v>93</v>
      </c>
      <c r="O373" s="0" t="n">
        <v>201</v>
      </c>
      <c r="P373" s="23" t="s">
        <v>94</v>
      </c>
      <c r="Q373" s="23" t="s">
        <v>2712</v>
      </c>
      <c r="R373" s="23" t="n">
        <f aca="false">YEAR(A373)</f>
        <v>2026</v>
      </c>
      <c r="S373" s="23" t="n">
        <f aca="false">IF(R373=2026,1,0)</f>
        <v>1</v>
      </c>
      <c r="T373" s="23" t="n">
        <f aca="false">IF(OR(P373="Individual",P373="Committee",P373="Union/Association",P373="Aggregated Unitemized Receipts"),1,0)</f>
        <v>1</v>
      </c>
      <c r="U373" s="0" t="str">
        <f aca="false">UPPER(TRIM(E373))</f>
        <v>MA</v>
      </c>
      <c r="V373" s="23" t="n">
        <f aca="false">IF(U373="MA",1,0)</f>
        <v>1</v>
      </c>
      <c r="W373" s="23" t="n">
        <f aca="false">IF(OR(ISNUMBER(SEARCH("malden",G373)),ISNUMBER(SEARCH("malden",H373))),1,0)</f>
        <v>0</v>
      </c>
      <c r="X373" s="23" t="n">
        <f aca="false">IF(AND(TRIM(G373)="",TRIM(H373)=""),1,0)</f>
        <v>0</v>
      </c>
    </row>
    <row r="374" customFormat="false" ht="15" hidden="false" customHeight="false" outlineLevel="0" collapsed="false">
      <c r="A374" s="22" t="n">
        <v>46112</v>
      </c>
      <c r="B374" s="23" t="s">
        <v>2740</v>
      </c>
      <c r="C374" s="23" t="s">
        <v>2741</v>
      </c>
      <c r="D374" s="23" t="s">
        <v>762</v>
      </c>
      <c r="E374" s="23" t="s">
        <v>99</v>
      </c>
      <c r="F374" s="23" t="s">
        <v>763</v>
      </c>
      <c r="G374" s="23" t="s">
        <v>166</v>
      </c>
      <c r="H374" s="23" t="s">
        <v>2742</v>
      </c>
      <c r="J374" s="24" t="n">
        <v>200</v>
      </c>
      <c r="K374" s="0" t="n">
        <v>17408</v>
      </c>
      <c r="L374" s="23" t="s">
        <v>1694</v>
      </c>
      <c r="M374" s="0" t="n">
        <v>3</v>
      </c>
      <c r="N374" s="23" t="s">
        <v>93</v>
      </c>
      <c r="O374" s="0" t="n">
        <v>201</v>
      </c>
      <c r="P374" s="23" t="s">
        <v>94</v>
      </c>
      <c r="Q374" s="23" t="s">
        <v>2712</v>
      </c>
      <c r="R374" s="23" t="n">
        <f aca="false">YEAR(A374)</f>
        <v>2026</v>
      </c>
      <c r="S374" s="23" t="n">
        <f aca="false">IF(R374=2026,1,0)</f>
        <v>1</v>
      </c>
      <c r="T374" s="23" t="n">
        <f aca="false">IF(OR(P374="Individual",P374="Committee",P374="Union/Association",P374="Aggregated Unitemized Receipts"),1,0)</f>
        <v>1</v>
      </c>
      <c r="U374" s="0" t="str">
        <f aca="false">UPPER(TRIM(E374))</f>
        <v>MA</v>
      </c>
      <c r="V374" s="23" t="n">
        <f aca="false">IF(U374="MA",1,0)</f>
        <v>1</v>
      </c>
      <c r="W374" s="23" t="n">
        <f aca="false">IF(OR(ISNUMBER(SEARCH("malden",G374)),ISNUMBER(SEARCH("malden",H374))),1,0)</f>
        <v>0</v>
      </c>
      <c r="X374" s="23" t="n">
        <f aca="false">IF(AND(TRIM(G374)="",TRIM(H374)=""),1,0)</f>
        <v>0</v>
      </c>
    </row>
    <row r="375" customFormat="false" ht="15" hidden="false" customHeight="false" outlineLevel="0" collapsed="false">
      <c r="A375" s="22" t="n">
        <v>46112</v>
      </c>
      <c r="B375" s="23" t="s">
        <v>2743</v>
      </c>
      <c r="C375" s="23" t="s">
        <v>2744</v>
      </c>
      <c r="D375" s="23" t="s">
        <v>2745</v>
      </c>
      <c r="E375" s="23" t="s">
        <v>304</v>
      </c>
      <c r="F375" s="23" t="s">
        <v>2746</v>
      </c>
      <c r="G375" s="23" t="s">
        <v>91</v>
      </c>
      <c r="H375" s="23" t="s">
        <v>91</v>
      </c>
      <c r="J375" s="24" t="n">
        <v>20</v>
      </c>
      <c r="K375" s="0" t="n">
        <v>17408</v>
      </c>
      <c r="L375" s="23" t="s">
        <v>1694</v>
      </c>
      <c r="M375" s="0" t="n">
        <v>3</v>
      </c>
      <c r="N375" s="23" t="s">
        <v>93</v>
      </c>
      <c r="O375" s="0" t="n">
        <v>201</v>
      </c>
      <c r="P375" s="23" t="s">
        <v>94</v>
      </c>
      <c r="Q375" s="23" t="s">
        <v>2712</v>
      </c>
      <c r="R375" s="23" t="n">
        <f aca="false">YEAR(A375)</f>
        <v>2026</v>
      </c>
      <c r="S375" s="23" t="n">
        <f aca="false">IF(R375=2026,1,0)</f>
        <v>1</v>
      </c>
      <c r="T375" s="23" t="n">
        <f aca="false">IF(OR(P375="Individual",P375="Committee",P375="Union/Association",P375="Aggregated Unitemized Receipts"),1,0)</f>
        <v>1</v>
      </c>
      <c r="U375" s="0" t="str">
        <f aca="false">UPPER(TRIM(E375))</f>
        <v>MD</v>
      </c>
      <c r="V375" s="23" t="n">
        <f aca="false">IF(U375="MA",1,0)</f>
        <v>0</v>
      </c>
      <c r="W375" s="23" t="n">
        <f aca="false">IF(OR(ISNUMBER(SEARCH("malden",G375)),ISNUMBER(SEARCH("malden",H375))),1,0)</f>
        <v>0</v>
      </c>
      <c r="X375" s="23" t="n">
        <f aca="false">IF(AND(TRIM(G375)="",TRIM(H375)=""),1,0)</f>
        <v>0</v>
      </c>
    </row>
    <row r="376" customFormat="false" ht="15" hidden="false" customHeight="false" outlineLevel="0" collapsed="false">
      <c r="A376" s="22" t="n">
        <v>46112</v>
      </c>
      <c r="B376" s="23" t="s">
        <v>2747</v>
      </c>
      <c r="C376" s="23" t="s">
        <v>2748</v>
      </c>
      <c r="D376" s="23" t="s">
        <v>319</v>
      </c>
      <c r="E376" s="23" t="s">
        <v>99</v>
      </c>
      <c r="F376" s="23" t="s">
        <v>320</v>
      </c>
      <c r="G376" s="23" t="s">
        <v>2749</v>
      </c>
      <c r="H376" s="23" t="s">
        <v>2750</v>
      </c>
      <c r="J376" s="24" t="n">
        <v>100</v>
      </c>
      <c r="K376" s="0" t="n">
        <v>17408</v>
      </c>
      <c r="L376" s="23" t="s">
        <v>1694</v>
      </c>
      <c r="M376" s="0" t="n">
        <v>3</v>
      </c>
      <c r="N376" s="23" t="s">
        <v>93</v>
      </c>
      <c r="O376" s="0" t="n">
        <v>201</v>
      </c>
      <c r="P376" s="23" t="s">
        <v>94</v>
      </c>
      <c r="Q376" s="23" t="s">
        <v>2712</v>
      </c>
      <c r="R376" s="23" t="n">
        <f aca="false">YEAR(A376)</f>
        <v>2026</v>
      </c>
      <c r="S376" s="23" t="n">
        <f aca="false">IF(R376=2026,1,0)</f>
        <v>1</v>
      </c>
      <c r="T376" s="23" t="n">
        <f aca="false">IF(OR(P376="Individual",P376="Committee",P376="Union/Association",P376="Aggregated Unitemized Receipts"),1,0)</f>
        <v>1</v>
      </c>
      <c r="U376" s="0" t="str">
        <f aca="false">UPPER(TRIM(E376))</f>
        <v>MA</v>
      </c>
      <c r="V376" s="23" t="n">
        <f aca="false">IF(U376="MA",1,0)</f>
        <v>1</v>
      </c>
      <c r="W376" s="23" t="n">
        <f aca="false">IF(OR(ISNUMBER(SEARCH("malden",G376)),ISNUMBER(SEARCH("malden",H376))),1,0)</f>
        <v>0</v>
      </c>
      <c r="X376" s="23" t="n">
        <f aca="false">IF(AND(TRIM(G376)="",TRIM(H376)=""),1,0)</f>
        <v>0</v>
      </c>
    </row>
    <row r="377" customFormat="false" ht="15" hidden="false" customHeight="false" outlineLevel="0" collapsed="false">
      <c r="A377" s="22" t="n">
        <v>46112</v>
      </c>
      <c r="B377" s="23" t="s">
        <v>2751</v>
      </c>
      <c r="C377" s="23" t="s">
        <v>2752</v>
      </c>
      <c r="D377" s="23" t="s">
        <v>450</v>
      </c>
      <c r="E377" s="23" t="s">
        <v>99</v>
      </c>
      <c r="F377" s="23" t="s">
        <v>1810</v>
      </c>
      <c r="G377" s="23" t="s">
        <v>91</v>
      </c>
      <c r="H377" s="23" t="s">
        <v>91</v>
      </c>
      <c r="J377" s="24" t="n">
        <v>250</v>
      </c>
      <c r="K377" s="0" t="n">
        <v>17408</v>
      </c>
      <c r="L377" s="23" t="s">
        <v>1694</v>
      </c>
      <c r="M377" s="0" t="n">
        <v>3</v>
      </c>
      <c r="N377" s="23" t="s">
        <v>93</v>
      </c>
      <c r="O377" s="0" t="n">
        <v>201</v>
      </c>
      <c r="P377" s="23" t="s">
        <v>94</v>
      </c>
      <c r="Q377" s="23" t="s">
        <v>2712</v>
      </c>
      <c r="R377" s="23" t="n">
        <f aca="false">YEAR(A377)</f>
        <v>2026</v>
      </c>
      <c r="S377" s="23" t="n">
        <f aca="false">IF(R377=2026,1,0)</f>
        <v>1</v>
      </c>
      <c r="T377" s="23" t="n">
        <f aca="false">IF(OR(P377="Individual",P377="Committee",P377="Union/Association",P377="Aggregated Unitemized Receipts"),1,0)</f>
        <v>1</v>
      </c>
      <c r="U377" s="0" t="str">
        <f aca="false">UPPER(TRIM(E377))</f>
        <v>MA</v>
      </c>
      <c r="V377" s="23" t="n">
        <f aca="false">IF(U377="MA",1,0)</f>
        <v>1</v>
      </c>
      <c r="W377" s="23" t="n">
        <f aca="false">IF(OR(ISNUMBER(SEARCH("malden",G377)),ISNUMBER(SEARCH("malden",H377))),1,0)</f>
        <v>0</v>
      </c>
      <c r="X377" s="23" t="n">
        <f aca="false">IF(AND(TRIM(G377)="",TRIM(H377)=""),1,0)</f>
        <v>0</v>
      </c>
    </row>
    <row r="378" customFormat="false" ht="15" hidden="false" customHeight="false" outlineLevel="0" collapsed="false">
      <c r="A378" s="22" t="n">
        <v>46112</v>
      </c>
      <c r="B378" s="23" t="s">
        <v>2753</v>
      </c>
      <c r="C378" s="23" t="s">
        <v>2754</v>
      </c>
      <c r="D378" s="23" t="s">
        <v>2755</v>
      </c>
      <c r="E378" s="23" t="s">
        <v>99</v>
      </c>
      <c r="F378" s="23" t="s">
        <v>438</v>
      </c>
      <c r="G378" s="23" t="s">
        <v>2756</v>
      </c>
      <c r="H378" s="23" t="s">
        <v>2757</v>
      </c>
      <c r="J378" s="24" t="n">
        <v>200</v>
      </c>
      <c r="K378" s="0" t="n">
        <v>17408</v>
      </c>
      <c r="L378" s="23" t="s">
        <v>1694</v>
      </c>
      <c r="M378" s="0" t="n">
        <v>3</v>
      </c>
      <c r="N378" s="23" t="s">
        <v>93</v>
      </c>
      <c r="O378" s="0" t="n">
        <v>201</v>
      </c>
      <c r="P378" s="23" t="s">
        <v>94</v>
      </c>
      <c r="Q378" s="23" t="s">
        <v>2712</v>
      </c>
      <c r="R378" s="23" t="n">
        <f aca="false">YEAR(A378)</f>
        <v>2026</v>
      </c>
      <c r="S378" s="23" t="n">
        <f aca="false">IF(R378=2026,1,0)</f>
        <v>1</v>
      </c>
      <c r="T378" s="23" t="n">
        <f aca="false">IF(OR(P378="Individual",P378="Committee",P378="Union/Association",P378="Aggregated Unitemized Receipts"),1,0)</f>
        <v>1</v>
      </c>
      <c r="U378" s="0" t="str">
        <f aca="false">UPPER(TRIM(E378))</f>
        <v>MA</v>
      </c>
      <c r="V378" s="23" t="n">
        <f aca="false">IF(U378="MA",1,0)</f>
        <v>1</v>
      </c>
      <c r="W378" s="23" t="n">
        <f aca="false">IF(OR(ISNUMBER(SEARCH("malden",G378)),ISNUMBER(SEARCH("malden",H378))),1,0)</f>
        <v>0</v>
      </c>
      <c r="X378" s="23" t="n">
        <f aca="false">IF(AND(TRIM(G378)="",TRIM(H378)=""),1,0)</f>
        <v>0</v>
      </c>
    </row>
    <row r="379" customFormat="false" ht="15" hidden="false" customHeight="false" outlineLevel="0" collapsed="false">
      <c r="A379" s="22" t="n">
        <v>46112</v>
      </c>
      <c r="B379" s="23" t="s">
        <v>2758</v>
      </c>
      <c r="C379" s="23" t="s">
        <v>2759</v>
      </c>
      <c r="D379" s="23" t="s">
        <v>319</v>
      </c>
      <c r="E379" s="23" t="s">
        <v>99</v>
      </c>
      <c r="F379" s="23" t="s">
        <v>320</v>
      </c>
      <c r="G379" s="23" t="s">
        <v>110</v>
      </c>
      <c r="H379" s="23" t="s">
        <v>2760</v>
      </c>
      <c r="J379" s="24" t="n">
        <v>500</v>
      </c>
      <c r="K379" s="0" t="n">
        <v>17408</v>
      </c>
      <c r="L379" s="23" t="s">
        <v>1694</v>
      </c>
      <c r="M379" s="0" t="n">
        <v>1</v>
      </c>
      <c r="N379" s="23" t="s">
        <v>182</v>
      </c>
      <c r="O379" s="0" t="n">
        <v>201</v>
      </c>
      <c r="P379" s="23" t="s">
        <v>94</v>
      </c>
      <c r="Q379" s="23" t="s">
        <v>2712</v>
      </c>
      <c r="R379" s="23" t="n">
        <f aca="false">YEAR(A379)</f>
        <v>2026</v>
      </c>
      <c r="S379" s="23" t="n">
        <f aca="false">IF(R379=2026,1,0)</f>
        <v>1</v>
      </c>
      <c r="T379" s="23" t="n">
        <f aca="false">IF(OR(P379="Individual",P379="Committee",P379="Union/Association",P379="Aggregated Unitemized Receipts"),1,0)</f>
        <v>1</v>
      </c>
      <c r="U379" s="0" t="str">
        <f aca="false">UPPER(TRIM(E379))</f>
        <v>MA</v>
      </c>
      <c r="V379" s="23" t="n">
        <f aca="false">IF(U379="MA",1,0)</f>
        <v>1</v>
      </c>
      <c r="W379" s="23" t="n">
        <f aca="false">IF(OR(ISNUMBER(SEARCH("malden",G379)),ISNUMBER(SEARCH("malden",H379))),1,0)</f>
        <v>0</v>
      </c>
      <c r="X379" s="23" t="n">
        <f aca="false">IF(AND(TRIM(G379)="",TRIM(H379)=""),1,0)</f>
        <v>0</v>
      </c>
    </row>
    <row r="380" customFormat="false" ht="15" hidden="false" customHeight="false" outlineLevel="0" collapsed="false">
      <c r="A380" s="22" t="n">
        <v>46112</v>
      </c>
      <c r="B380" s="23" t="s">
        <v>2761</v>
      </c>
      <c r="C380" s="23" t="s">
        <v>2762</v>
      </c>
      <c r="D380" s="23" t="s">
        <v>2763</v>
      </c>
      <c r="E380" s="23" t="s">
        <v>2764</v>
      </c>
      <c r="F380" s="23" t="s">
        <v>2765</v>
      </c>
      <c r="G380" s="23" t="s">
        <v>2766</v>
      </c>
      <c r="H380" s="23" t="s">
        <v>2767</v>
      </c>
      <c r="J380" s="24" t="n">
        <v>100</v>
      </c>
      <c r="K380" s="0" t="n">
        <v>17408</v>
      </c>
      <c r="L380" s="23" t="s">
        <v>1694</v>
      </c>
      <c r="M380" s="0" t="n">
        <v>3</v>
      </c>
      <c r="N380" s="23" t="s">
        <v>93</v>
      </c>
      <c r="O380" s="0" t="n">
        <v>201</v>
      </c>
      <c r="P380" s="23" t="s">
        <v>94</v>
      </c>
      <c r="Q380" s="23" t="s">
        <v>2712</v>
      </c>
      <c r="R380" s="23" t="n">
        <f aca="false">YEAR(A380)</f>
        <v>2026</v>
      </c>
      <c r="S380" s="23" t="n">
        <f aca="false">IF(R380=2026,1,0)</f>
        <v>1</v>
      </c>
      <c r="T380" s="23" t="n">
        <f aca="false">IF(OR(P380="Individual",P380="Committee",P380="Union/Association",P380="Aggregated Unitemized Receipts"),1,0)</f>
        <v>1</v>
      </c>
      <c r="U380" s="0" t="str">
        <f aca="false">UPPER(TRIM(E380))</f>
        <v>LA</v>
      </c>
      <c r="V380" s="23" t="n">
        <f aca="false">IF(U380="MA",1,0)</f>
        <v>0</v>
      </c>
      <c r="W380" s="23" t="n">
        <f aca="false">IF(OR(ISNUMBER(SEARCH("malden",G380)),ISNUMBER(SEARCH("malden",H380))),1,0)</f>
        <v>0</v>
      </c>
      <c r="X380" s="23" t="n">
        <f aca="false">IF(AND(TRIM(G380)="",TRIM(H380)=""),1,0)</f>
        <v>0</v>
      </c>
    </row>
    <row r="381" customFormat="false" ht="15" hidden="false" customHeight="false" outlineLevel="0" collapsed="false">
      <c r="A381" s="22" t="n">
        <v>46112</v>
      </c>
      <c r="B381" s="23" t="s">
        <v>2768</v>
      </c>
      <c r="C381" s="23" t="s">
        <v>2769</v>
      </c>
      <c r="D381" s="23" t="s">
        <v>2770</v>
      </c>
      <c r="E381" s="23" t="s">
        <v>99</v>
      </c>
      <c r="F381" s="23" t="s">
        <v>2771</v>
      </c>
      <c r="G381" s="23" t="s">
        <v>276</v>
      </c>
      <c r="H381" s="23" t="s">
        <v>2772</v>
      </c>
      <c r="J381" s="24" t="n">
        <v>200</v>
      </c>
      <c r="K381" s="0" t="n">
        <v>17408</v>
      </c>
      <c r="L381" s="23" t="s">
        <v>1694</v>
      </c>
      <c r="M381" s="0" t="n">
        <v>3</v>
      </c>
      <c r="N381" s="23" t="s">
        <v>93</v>
      </c>
      <c r="O381" s="0" t="n">
        <v>201</v>
      </c>
      <c r="P381" s="23" t="s">
        <v>94</v>
      </c>
      <c r="Q381" s="23" t="s">
        <v>2712</v>
      </c>
      <c r="R381" s="23" t="n">
        <f aca="false">YEAR(A381)</f>
        <v>2026</v>
      </c>
      <c r="S381" s="23" t="n">
        <f aca="false">IF(R381=2026,1,0)</f>
        <v>1</v>
      </c>
      <c r="T381" s="23" t="n">
        <f aca="false">IF(OR(P381="Individual",P381="Committee",P381="Union/Association",P381="Aggregated Unitemized Receipts"),1,0)</f>
        <v>1</v>
      </c>
      <c r="U381" s="0" t="str">
        <f aca="false">UPPER(TRIM(E381))</f>
        <v>MA</v>
      </c>
      <c r="V381" s="23" t="n">
        <f aca="false">IF(U381="MA",1,0)</f>
        <v>1</v>
      </c>
      <c r="W381" s="23" t="n">
        <f aca="false">IF(OR(ISNUMBER(SEARCH("malden",G381)),ISNUMBER(SEARCH("malden",H381))),1,0)</f>
        <v>0</v>
      </c>
      <c r="X381" s="23" t="n">
        <f aca="false">IF(AND(TRIM(G381)="",TRIM(H381)=""),1,0)</f>
        <v>0</v>
      </c>
    </row>
    <row r="382" customFormat="false" ht="15" hidden="false" customHeight="false" outlineLevel="0" collapsed="false">
      <c r="A382" s="22" t="n">
        <v>46112</v>
      </c>
      <c r="B382" s="23" t="s">
        <v>2773</v>
      </c>
      <c r="C382" s="23" t="s">
        <v>2774</v>
      </c>
      <c r="D382" s="23" t="s">
        <v>319</v>
      </c>
      <c r="E382" s="23" t="s">
        <v>99</v>
      </c>
      <c r="F382" s="23" t="s">
        <v>320</v>
      </c>
      <c r="G382" s="23" t="s">
        <v>2775</v>
      </c>
      <c r="H382" s="23" t="s">
        <v>2776</v>
      </c>
      <c r="J382" s="24" t="n">
        <v>500</v>
      </c>
      <c r="K382" s="0" t="n">
        <v>17408</v>
      </c>
      <c r="L382" s="23" t="s">
        <v>1694</v>
      </c>
      <c r="M382" s="0" t="n">
        <v>3</v>
      </c>
      <c r="N382" s="23" t="s">
        <v>93</v>
      </c>
      <c r="O382" s="0" t="n">
        <v>201</v>
      </c>
      <c r="P382" s="23" t="s">
        <v>94</v>
      </c>
      <c r="Q382" s="23" t="s">
        <v>2712</v>
      </c>
      <c r="R382" s="23" t="n">
        <f aca="false">YEAR(A382)</f>
        <v>2026</v>
      </c>
      <c r="S382" s="23" t="n">
        <f aca="false">IF(R382=2026,1,0)</f>
        <v>1</v>
      </c>
      <c r="T382" s="23" t="n">
        <f aca="false">IF(OR(P382="Individual",P382="Committee",P382="Union/Association",P382="Aggregated Unitemized Receipts"),1,0)</f>
        <v>1</v>
      </c>
      <c r="U382" s="0" t="str">
        <f aca="false">UPPER(TRIM(E382))</f>
        <v>MA</v>
      </c>
      <c r="V382" s="23" t="n">
        <f aca="false">IF(U382="MA",1,0)</f>
        <v>1</v>
      </c>
      <c r="W382" s="23" t="n">
        <f aca="false">IF(OR(ISNUMBER(SEARCH("malden",G382)),ISNUMBER(SEARCH("malden",H382))),1,0)</f>
        <v>0</v>
      </c>
      <c r="X382" s="23" t="n">
        <f aca="false">IF(AND(TRIM(G382)="",TRIM(H382)=""),1,0)</f>
        <v>0</v>
      </c>
    </row>
    <row r="383" customFormat="false" ht="15" hidden="false" customHeight="false" outlineLevel="0" collapsed="false">
      <c r="A383" s="22" t="n">
        <v>46112</v>
      </c>
      <c r="B383" s="23" t="s">
        <v>2777</v>
      </c>
      <c r="C383" s="23" t="s">
        <v>2778</v>
      </c>
      <c r="D383" s="23" t="s">
        <v>241</v>
      </c>
      <c r="E383" s="23" t="s">
        <v>242</v>
      </c>
      <c r="F383" s="23" t="s">
        <v>2779</v>
      </c>
      <c r="G383" s="23" t="s">
        <v>1096</v>
      </c>
      <c r="H383" s="23" t="s">
        <v>2780</v>
      </c>
      <c r="J383" s="24" t="n">
        <v>50</v>
      </c>
      <c r="K383" s="0" t="n">
        <v>17408</v>
      </c>
      <c r="L383" s="23" t="s">
        <v>1694</v>
      </c>
      <c r="M383" s="0" t="n">
        <v>3</v>
      </c>
      <c r="N383" s="23" t="s">
        <v>93</v>
      </c>
      <c r="O383" s="0" t="n">
        <v>201</v>
      </c>
      <c r="P383" s="23" t="s">
        <v>94</v>
      </c>
      <c r="Q383" s="23" t="s">
        <v>2712</v>
      </c>
      <c r="R383" s="23" t="n">
        <f aca="false">YEAR(A383)</f>
        <v>2026</v>
      </c>
      <c r="S383" s="23" t="n">
        <f aca="false">IF(R383=2026,1,0)</f>
        <v>1</v>
      </c>
      <c r="T383" s="23" t="n">
        <f aca="false">IF(OR(P383="Individual",P383="Committee",P383="Union/Association",P383="Aggregated Unitemized Receipts"),1,0)</f>
        <v>1</v>
      </c>
      <c r="U383" s="0" t="str">
        <f aca="false">UPPER(TRIM(E383))</f>
        <v>NC</v>
      </c>
      <c r="V383" s="23" t="n">
        <f aca="false">IF(U383="MA",1,0)</f>
        <v>0</v>
      </c>
      <c r="W383" s="23" t="n">
        <f aca="false">IF(OR(ISNUMBER(SEARCH("malden",G383)),ISNUMBER(SEARCH("malden",H383))),1,0)</f>
        <v>0</v>
      </c>
      <c r="X383" s="23" t="n">
        <f aca="false">IF(AND(TRIM(G383)="",TRIM(H383)=""),1,0)</f>
        <v>0</v>
      </c>
    </row>
    <row r="384" customFormat="false" ht="15" hidden="false" customHeight="false" outlineLevel="0" collapsed="false">
      <c r="A384" s="22" t="n">
        <v>46112</v>
      </c>
      <c r="B384" s="23" t="s">
        <v>2553</v>
      </c>
      <c r="C384" s="23" t="s">
        <v>2554</v>
      </c>
      <c r="D384" s="23" t="s">
        <v>319</v>
      </c>
      <c r="E384" s="23" t="s">
        <v>99</v>
      </c>
      <c r="F384" s="23" t="s">
        <v>320</v>
      </c>
      <c r="G384" s="23" t="s">
        <v>91</v>
      </c>
      <c r="H384" s="23" t="s">
        <v>91</v>
      </c>
      <c r="J384" s="24" t="n">
        <v>100</v>
      </c>
      <c r="K384" s="0" t="n">
        <v>17408</v>
      </c>
      <c r="L384" s="23" t="s">
        <v>1694</v>
      </c>
      <c r="M384" s="0" t="n">
        <v>3</v>
      </c>
      <c r="N384" s="23" t="s">
        <v>93</v>
      </c>
      <c r="O384" s="0" t="n">
        <v>201</v>
      </c>
      <c r="P384" s="23" t="s">
        <v>94</v>
      </c>
      <c r="Q384" s="23" t="s">
        <v>2712</v>
      </c>
      <c r="R384" s="23" t="n">
        <f aca="false">YEAR(A384)</f>
        <v>2026</v>
      </c>
      <c r="S384" s="23" t="n">
        <f aca="false">IF(R384=2026,1,0)</f>
        <v>1</v>
      </c>
      <c r="T384" s="23" t="n">
        <f aca="false">IF(OR(P384="Individual",P384="Committee",P384="Union/Association",P384="Aggregated Unitemized Receipts"),1,0)</f>
        <v>1</v>
      </c>
      <c r="U384" s="0" t="str">
        <f aca="false">UPPER(TRIM(E384))</f>
        <v>MA</v>
      </c>
      <c r="V384" s="23" t="n">
        <f aca="false">IF(U384="MA",1,0)</f>
        <v>1</v>
      </c>
      <c r="W384" s="23" t="n">
        <f aca="false">IF(OR(ISNUMBER(SEARCH("malden",G384)),ISNUMBER(SEARCH("malden",H384))),1,0)</f>
        <v>0</v>
      </c>
      <c r="X384" s="23" t="n">
        <f aca="false">IF(AND(TRIM(G384)="",TRIM(H384)=""),1,0)</f>
        <v>0</v>
      </c>
    </row>
    <row r="385" customFormat="false" ht="15" hidden="false" customHeight="false" outlineLevel="0" collapsed="false">
      <c r="A385" s="22" t="n">
        <v>46112</v>
      </c>
      <c r="B385" s="23" t="s">
        <v>2781</v>
      </c>
      <c r="C385" s="23" t="s">
        <v>2782</v>
      </c>
      <c r="D385" s="23" t="s">
        <v>1476</v>
      </c>
      <c r="E385" s="23" t="s">
        <v>99</v>
      </c>
      <c r="F385" s="23" t="s">
        <v>1477</v>
      </c>
      <c r="G385" s="23" t="s">
        <v>166</v>
      </c>
      <c r="H385" s="23" t="s">
        <v>2783</v>
      </c>
      <c r="J385" s="24" t="n">
        <v>200</v>
      </c>
      <c r="K385" s="0" t="n">
        <v>17408</v>
      </c>
      <c r="L385" s="23" t="s">
        <v>1694</v>
      </c>
      <c r="M385" s="0" t="n">
        <v>3</v>
      </c>
      <c r="N385" s="23" t="s">
        <v>93</v>
      </c>
      <c r="O385" s="0" t="n">
        <v>201</v>
      </c>
      <c r="P385" s="23" t="s">
        <v>94</v>
      </c>
      <c r="Q385" s="23" t="s">
        <v>2712</v>
      </c>
      <c r="R385" s="23" t="n">
        <f aca="false">YEAR(A385)</f>
        <v>2026</v>
      </c>
      <c r="S385" s="23" t="n">
        <f aca="false">IF(R385=2026,1,0)</f>
        <v>1</v>
      </c>
      <c r="T385" s="23" t="n">
        <f aca="false">IF(OR(P385="Individual",P385="Committee",P385="Union/Association",P385="Aggregated Unitemized Receipts"),1,0)</f>
        <v>1</v>
      </c>
      <c r="U385" s="0" t="str">
        <f aca="false">UPPER(TRIM(E385))</f>
        <v>MA</v>
      </c>
      <c r="V385" s="23" t="n">
        <f aca="false">IF(U385="MA",1,0)</f>
        <v>1</v>
      </c>
      <c r="W385" s="23" t="n">
        <f aca="false">IF(OR(ISNUMBER(SEARCH("malden",G385)),ISNUMBER(SEARCH("malden",H385))),1,0)</f>
        <v>0</v>
      </c>
      <c r="X385" s="23" t="n">
        <f aca="false">IF(AND(TRIM(G385)="",TRIM(H385)=""),1,0)</f>
        <v>0</v>
      </c>
    </row>
    <row r="386" customFormat="false" ht="15" hidden="false" customHeight="false" outlineLevel="0" collapsed="false">
      <c r="A386" s="22" t="n">
        <v>46112</v>
      </c>
      <c r="B386" s="23" t="s">
        <v>2784</v>
      </c>
      <c r="C386" s="23" t="s">
        <v>2785</v>
      </c>
      <c r="D386" s="23" t="s">
        <v>607</v>
      </c>
      <c r="E386" s="23" t="s">
        <v>99</v>
      </c>
      <c r="F386" s="23" t="s">
        <v>608</v>
      </c>
      <c r="G386" s="23" t="s">
        <v>91</v>
      </c>
      <c r="H386" s="23" t="s">
        <v>91</v>
      </c>
      <c r="J386" s="24" t="n">
        <v>50</v>
      </c>
      <c r="K386" s="0" t="n">
        <v>17408</v>
      </c>
      <c r="L386" s="23" t="s">
        <v>1694</v>
      </c>
      <c r="M386" s="0" t="n">
        <v>3</v>
      </c>
      <c r="N386" s="23" t="s">
        <v>93</v>
      </c>
      <c r="O386" s="0" t="n">
        <v>201</v>
      </c>
      <c r="P386" s="23" t="s">
        <v>94</v>
      </c>
      <c r="Q386" s="23" t="s">
        <v>2712</v>
      </c>
      <c r="R386" s="23" t="n">
        <f aca="false">YEAR(A386)</f>
        <v>2026</v>
      </c>
      <c r="S386" s="23" t="n">
        <f aca="false">IF(R386=2026,1,0)</f>
        <v>1</v>
      </c>
      <c r="T386" s="23" t="n">
        <f aca="false">IF(OR(P386="Individual",P386="Committee",P386="Union/Association",P386="Aggregated Unitemized Receipts"),1,0)</f>
        <v>1</v>
      </c>
      <c r="U386" s="0" t="str">
        <f aca="false">UPPER(TRIM(E386))</f>
        <v>MA</v>
      </c>
      <c r="V386" s="23" t="n">
        <f aca="false">IF(U386="MA",1,0)</f>
        <v>1</v>
      </c>
      <c r="W386" s="23" t="n">
        <f aca="false">IF(OR(ISNUMBER(SEARCH("malden",G386)),ISNUMBER(SEARCH("malden",H386))),1,0)</f>
        <v>0</v>
      </c>
      <c r="X386" s="23" t="n">
        <f aca="false">IF(AND(TRIM(G386)="",TRIM(H386)=""),1,0)</f>
        <v>0</v>
      </c>
    </row>
    <row r="387" customFormat="false" ht="15" hidden="false" customHeight="false" outlineLevel="0" collapsed="false">
      <c r="A387" s="22" t="n">
        <v>46112</v>
      </c>
      <c r="B387" s="23" t="s">
        <v>2786</v>
      </c>
      <c r="C387" s="23" t="s">
        <v>2787</v>
      </c>
      <c r="D387" s="23" t="s">
        <v>319</v>
      </c>
      <c r="E387" s="23" t="s">
        <v>99</v>
      </c>
      <c r="F387" s="23" t="s">
        <v>320</v>
      </c>
      <c r="G387" s="23" t="s">
        <v>2788</v>
      </c>
      <c r="H387" s="23" t="s">
        <v>671</v>
      </c>
      <c r="J387" s="24" t="n">
        <v>50</v>
      </c>
      <c r="K387" s="0" t="n">
        <v>17408</v>
      </c>
      <c r="L387" s="23" t="s">
        <v>1694</v>
      </c>
      <c r="M387" s="0" t="n">
        <v>3</v>
      </c>
      <c r="N387" s="23" t="s">
        <v>93</v>
      </c>
      <c r="O387" s="0" t="n">
        <v>201</v>
      </c>
      <c r="P387" s="23" t="s">
        <v>94</v>
      </c>
      <c r="Q387" s="23" t="s">
        <v>2712</v>
      </c>
      <c r="R387" s="23" t="n">
        <f aca="false">YEAR(A387)</f>
        <v>2026</v>
      </c>
      <c r="S387" s="23" t="n">
        <f aca="false">IF(R387=2026,1,0)</f>
        <v>1</v>
      </c>
      <c r="T387" s="23" t="n">
        <f aca="false">IF(OR(P387="Individual",P387="Committee",P387="Union/Association",P387="Aggregated Unitemized Receipts"),1,0)</f>
        <v>1</v>
      </c>
      <c r="U387" s="0" t="str">
        <f aca="false">UPPER(TRIM(E387))</f>
        <v>MA</v>
      </c>
      <c r="V387" s="23" t="n">
        <f aca="false">IF(U387="MA",1,0)</f>
        <v>1</v>
      </c>
      <c r="W387" s="23" t="n">
        <f aca="false">IF(OR(ISNUMBER(SEARCH("malden",G387)),ISNUMBER(SEARCH("malden",H387))),1,0)</f>
        <v>0</v>
      </c>
      <c r="X387" s="23" t="n">
        <f aca="false">IF(AND(TRIM(G387)="",TRIM(H387)=""),1,0)</f>
        <v>0</v>
      </c>
    </row>
    <row r="388" customFormat="false" ht="15" hidden="false" customHeight="false" outlineLevel="0" collapsed="false">
      <c r="A388" s="22" t="n">
        <v>46112</v>
      </c>
      <c r="B388" s="23" t="s">
        <v>2789</v>
      </c>
      <c r="C388" s="23" t="s">
        <v>2790</v>
      </c>
      <c r="D388" s="23" t="s">
        <v>1789</v>
      </c>
      <c r="E388" s="23" t="s">
        <v>99</v>
      </c>
      <c r="F388" s="23" t="s">
        <v>1790</v>
      </c>
      <c r="G388" s="23" t="s">
        <v>454</v>
      </c>
      <c r="H388" s="23" t="s">
        <v>2791</v>
      </c>
      <c r="J388" s="24" t="n">
        <v>200</v>
      </c>
      <c r="K388" s="0" t="n">
        <v>17408</v>
      </c>
      <c r="L388" s="23" t="s">
        <v>1694</v>
      </c>
      <c r="M388" s="0" t="n">
        <v>3</v>
      </c>
      <c r="N388" s="23" t="s">
        <v>93</v>
      </c>
      <c r="O388" s="0" t="n">
        <v>201</v>
      </c>
      <c r="P388" s="23" t="s">
        <v>94</v>
      </c>
      <c r="Q388" s="23" t="s">
        <v>2712</v>
      </c>
      <c r="R388" s="23" t="n">
        <f aca="false">YEAR(A388)</f>
        <v>2026</v>
      </c>
      <c r="S388" s="23" t="n">
        <f aca="false">IF(R388=2026,1,0)</f>
        <v>1</v>
      </c>
      <c r="T388" s="23" t="n">
        <f aca="false">IF(OR(P388="Individual",P388="Committee",P388="Union/Association",P388="Aggregated Unitemized Receipts"),1,0)</f>
        <v>1</v>
      </c>
      <c r="U388" s="0" t="str">
        <f aca="false">UPPER(TRIM(E388))</f>
        <v>MA</v>
      </c>
      <c r="V388" s="23" t="n">
        <f aca="false">IF(U388="MA",1,0)</f>
        <v>1</v>
      </c>
      <c r="W388" s="23" t="n">
        <f aca="false">IF(OR(ISNUMBER(SEARCH("malden",G388)),ISNUMBER(SEARCH("malden",H388))),1,0)</f>
        <v>0</v>
      </c>
      <c r="X388" s="23" t="n">
        <f aca="false">IF(AND(TRIM(G388)="",TRIM(H388)=""),1,0)</f>
        <v>0</v>
      </c>
    </row>
    <row r="389" customFormat="false" ht="15" hidden="false" customHeight="false" outlineLevel="0" collapsed="false">
      <c r="A389" s="22" t="n">
        <v>46112</v>
      </c>
      <c r="B389" s="23" t="s">
        <v>2792</v>
      </c>
      <c r="C389" s="23" t="s">
        <v>2793</v>
      </c>
      <c r="D389" s="23" t="s">
        <v>319</v>
      </c>
      <c r="E389" s="23" t="s">
        <v>99</v>
      </c>
      <c r="F389" s="23" t="s">
        <v>320</v>
      </c>
      <c r="G389" s="23" t="s">
        <v>91</v>
      </c>
      <c r="H389" s="23" t="s">
        <v>91</v>
      </c>
      <c r="J389" s="24" t="n">
        <v>250</v>
      </c>
      <c r="K389" s="0" t="n">
        <v>17408</v>
      </c>
      <c r="L389" s="23" t="s">
        <v>1694</v>
      </c>
      <c r="M389" s="0" t="n">
        <v>3</v>
      </c>
      <c r="N389" s="23" t="s">
        <v>93</v>
      </c>
      <c r="O389" s="0" t="n">
        <v>201</v>
      </c>
      <c r="P389" s="23" t="s">
        <v>94</v>
      </c>
      <c r="Q389" s="23" t="s">
        <v>2712</v>
      </c>
      <c r="R389" s="23" t="n">
        <f aca="false">YEAR(A389)</f>
        <v>2026</v>
      </c>
      <c r="S389" s="23" t="n">
        <f aca="false">IF(R389=2026,1,0)</f>
        <v>1</v>
      </c>
      <c r="T389" s="23" t="n">
        <f aca="false">IF(OR(P389="Individual",P389="Committee",P389="Union/Association",P389="Aggregated Unitemized Receipts"),1,0)</f>
        <v>1</v>
      </c>
      <c r="U389" s="0" t="str">
        <f aca="false">UPPER(TRIM(E389))</f>
        <v>MA</v>
      </c>
      <c r="V389" s="23" t="n">
        <f aca="false">IF(U389="MA",1,0)</f>
        <v>1</v>
      </c>
      <c r="W389" s="23" t="n">
        <f aca="false">IF(OR(ISNUMBER(SEARCH("malden",G389)),ISNUMBER(SEARCH("malden",H389))),1,0)</f>
        <v>0</v>
      </c>
      <c r="X389" s="23" t="n">
        <f aca="false">IF(AND(TRIM(G389)="",TRIM(H389)=""),1,0)</f>
        <v>0</v>
      </c>
    </row>
    <row r="390" customFormat="false" ht="15" hidden="false" customHeight="false" outlineLevel="0" collapsed="false">
      <c r="A390" s="22" t="n">
        <v>46112</v>
      </c>
      <c r="B390" s="23" t="s">
        <v>2794</v>
      </c>
      <c r="C390" s="23" t="s">
        <v>2795</v>
      </c>
      <c r="D390" s="23" t="s">
        <v>344</v>
      </c>
      <c r="E390" s="23" t="s">
        <v>99</v>
      </c>
      <c r="F390" s="23" t="s">
        <v>2796</v>
      </c>
      <c r="G390" s="23" t="s">
        <v>2797</v>
      </c>
      <c r="H390" s="23" t="s">
        <v>2798</v>
      </c>
      <c r="J390" s="24" t="n">
        <v>200</v>
      </c>
      <c r="K390" s="0" t="n">
        <v>17408</v>
      </c>
      <c r="L390" s="23" t="s">
        <v>1694</v>
      </c>
      <c r="M390" s="0" t="n">
        <v>3</v>
      </c>
      <c r="N390" s="23" t="s">
        <v>93</v>
      </c>
      <c r="O390" s="0" t="n">
        <v>201</v>
      </c>
      <c r="P390" s="23" t="s">
        <v>94</v>
      </c>
      <c r="Q390" s="23" t="s">
        <v>2712</v>
      </c>
      <c r="R390" s="23" t="n">
        <f aca="false">YEAR(A390)</f>
        <v>2026</v>
      </c>
      <c r="S390" s="23" t="n">
        <f aca="false">IF(R390=2026,1,0)</f>
        <v>1</v>
      </c>
      <c r="T390" s="23" t="n">
        <f aca="false">IF(OR(P390="Individual",P390="Committee",P390="Union/Association",P390="Aggregated Unitemized Receipts"),1,0)</f>
        <v>1</v>
      </c>
      <c r="U390" s="0" t="str">
        <f aca="false">UPPER(TRIM(E390))</f>
        <v>MA</v>
      </c>
      <c r="V390" s="23" t="n">
        <f aca="false">IF(U390="MA",1,0)</f>
        <v>1</v>
      </c>
      <c r="W390" s="23" t="n">
        <f aca="false">IF(OR(ISNUMBER(SEARCH("malden",G390)),ISNUMBER(SEARCH("malden",H390))),1,0)</f>
        <v>0</v>
      </c>
      <c r="X390" s="23" t="n">
        <f aca="false">IF(AND(TRIM(G390)="",TRIM(H390)=""),1,0)</f>
        <v>0</v>
      </c>
    </row>
    <row r="391" customFormat="false" ht="15" hidden="false" customHeight="false" outlineLevel="0" collapsed="false">
      <c r="A391" s="22" t="n">
        <v>46112</v>
      </c>
      <c r="B391" s="23" t="s">
        <v>2799</v>
      </c>
      <c r="C391" s="23" t="s">
        <v>2800</v>
      </c>
      <c r="D391" s="23" t="s">
        <v>2801</v>
      </c>
      <c r="E391" s="23" t="s">
        <v>99</v>
      </c>
      <c r="F391" s="23" t="s">
        <v>2802</v>
      </c>
      <c r="G391" s="23" t="s">
        <v>2803</v>
      </c>
      <c r="H391" s="23" t="s">
        <v>2804</v>
      </c>
      <c r="J391" s="24" t="n">
        <v>200</v>
      </c>
      <c r="K391" s="0" t="n">
        <v>17408</v>
      </c>
      <c r="L391" s="23" t="s">
        <v>1694</v>
      </c>
      <c r="M391" s="0" t="n">
        <v>3</v>
      </c>
      <c r="N391" s="23" t="s">
        <v>93</v>
      </c>
      <c r="O391" s="0" t="n">
        <v>201</v>
      </c>
      <c r="P391" s="23" t="s">
        <v>94</v>
      </c>
      <c r="Q391" s="23" t="s">
        <v>2712</v>
      </c>
      <c r="R391" s="23" t="n">
        <f aca="false">YEAR(A391)</f>
        <v>2026</v>
      </c>
      <c r="S391" s="23" t="n">
        <f aca="false">IF(R391=2026,1,0)</f>
        <v>1</v>
      </c>
      <c r="T391" s="23" t="n">
        <f aca="false">IF(OR(P391="Individual",P391="Committee",P391="Union/Association",P391="Aggregated Unitemized Receipts"),1,0)</f>
        <v>1</v>
      </c>
      <c r="U391" s="0" t="str">
        <f aca="false">UPPER(TRIM(E391))</f>
        <v>MA</v>
      </c>
      <c r="V391" s="23" t="n">
        <f aca="false">IF(U391="MA",1,0)</f>
        <v>1</v>
      </c>
      <c r="W391" s="23" t="n">
        <f aca="false">IF(OR(ISNUMBER(SEARCH("malden",G391)),ISNUMBER(SEARCH("malden",H391))),1,0)</f>
        <v>0</v>
      </c>
      <c r="X391" s="23" t="n">
        <f aca="false">IF(AND(TRIM(G391)="",TRIM(H391)=""),1,0)</f>
        <v>0</v>
      </c>
    </row>
    <row r="392" customFormat="false" ht="15" hidden="false" customHeight="false" outlineLevel="0" collapsed="false">
      <c r="A392" s="22" t="n">
        <v>46112</v>
      </c>
      <c r="B392" s="23" t="s">
        <v>2805</v>
      </c>
      <c r="C392" s="23" t="s">
        <v>2806</v>
      </c>
      <c r="D392" s="23" t="s">
        <v>450</v>
      </c>
      <c r="E392" s="23" t="s">
        <v>99</v>
      </c>
      <c r="F392" s="23" t="s">
        <v>1927</v>
      </c>
      <c r="G392" s="23" t="s">
        <v>1774</v>
      </c>
      <c r="H392" s="23" t="s">
        <v>2807</v>
      </c>
      <c r="J392" s="24" t="n">
        <v>200</v>
      </c>
      <c r="K392" s="0" t="n">
        <v>17408</v>
      </c>
      <c r="L392" s="23" t="s">
        <v>1694</v>
      </c>
      <c r="M392" s="0" t="n">
        <v>3</v>
      </c>
      <c r="N392" s="23" t="s">
        <v>93</v>
      </c>
      <c r="O392" s="0" t="n">
        <v>201</v>
      </c>
      <c r="P392" s="23" t="s">
        <v>94</v>
      </c>
      <c r="Q392" s="23" t="s">
        <v>2712</v>
      </c>
      <c r="R392" s="23" t="n">
        <f aca="false">YEAR(A392)</f>
        <v>2026</v>
      </c>
      <c r="S392" s="23" t="n">
        <f aca="false">IF(R392=2026,1,0)</f>
        <v>1</v>
      </c>
      <c r="T392" s="23" t="n">
        <f aca="false">IF(OR(P392="Individual",P392="Committee",P392="Union/Association",P392="Aggregated Unitemized Receipts"),1,0)</f>
        <v>1</v>
      </c>
      <c r="U392" s="0" t="str">
        <f aca="false">UPPER(TRIM(E392))</f>
        <v>MA</v>
      </c>
      <c r="V392" s="23" t="n">
        <f aca="false">IF(U392="MA",1,0)</f>
        <v>1</v>
      </c>
      <c r="W392" s="23" t="n">
        <f aca="false">IF(OR(ISNUMBER(SEARCH("malden",G392)),ISNUMBER(SEARCH("malden",H392))),1,0)</f>
        <v>0</v>
      </c>
      <c r="X392" s="23" t="n">
        <f aca="false">IF(AND(TRIM(G392)="",TRIM(H392)=""),1,0)</f>
        <v>0</v>
      </c>
    </row>
    <row r="393" customFormat="false" ht="15" hidden="false" customHeight="false" outlineLevel="0" collapsed="false">
      <c r="A393" s="22" t="n">
        <v>46112</v>
      </c>
      <c r="B393" s="23" t="s">
        <v>2808</v>
      </c>
      <c r="C393" s="23" t="s">
        <v>2809</v>
      </c>
      <c r="D393" s="23" t="s">
        <v>727</v>
      </c>
      <c r="E393" s="23" t="s">
        <v>99</v>
      </c>
      <c r="F393" s="23" t="s">
        <v>728</v>
      </c>
      <c r="G393" s="23" t="s">
        <v>1076</v>
      </c>
      <c r="H393" s="23" t="s">
        <v>2772</v>
      </c>
      <c r="J393" s="24" t="n">
        <v>200</v>
      </c>
      <c r="K393" s="0" t="n">
        <v>17408</v>
      </c>
      <c r="L393" s="23" t="s">
        <v>1694</v>
      </c>
      <c r="M393" s="0" t="n">
        <v>3</v>
      </c>
      <c r="N393" s="23" t="s">
        <v>93</v>
      </c>
      <c r="O393" s="0" t="n">
        <v>201</v>
      </c>
      <c r="P393" s="23" t="s">
        <v>94</v>
      </c>
      <c r="Q393" s="23" t="s">
        <v>2712</v>
      </c>
      <c r="R393" s="23" t="n">
        <f aca="false">YEAR(A393)</f>
        <v>2026</v>
      </c>
      <c r="S393" s="23" t="n">
        <f aca="false">IF(R393=2026,1,0)</f>
        <v>1</v>
      </c>
      <c r="T393" s="23" t="n">
        <f aca="false">IF(OR(P393="Individual",P393="Committee",P393="Union/Association",P393="Aggregated Unitemized Receipts"),1,0)</f>
        <v>1</v>
      </c>
      <c r="U393" s="0" t="str">
        <f aca="false">UPPER(TRIM(E393))</f>
        <v>MA</v>
      </c>
      <c r="V393" s="23" t="n">
        <f aca="false">IF(U393="MA",1,0)</f>
        <v>1</v>
      </c>
      <c r="W393" s="23" t="n">
        <f aca="false">IF(OR(ISNUMBER(SEARCH("malden",G393)),ISNUMBER(SEARCH("malden",H393))),1,0)</f>
        <v>0</v>
      </c>
      <c r="X393" s="23" t="n">
        <f aca="false">IF(AND(TRIM(G393)="",TRIM(H393)=""),1,0)</f>
        <v>0</v>
      </c>
    </row>
    <row r="394" customFormat="false" ht="15" hidden="false" customHeight="false" outlineLevel="0" collapsed="false">
      <c r="A394" s="22" t="n">
        <v>46112</v>
      </c>
      <c r="B394" s="23" t="s">
        <v>2810</v>
      </c>
      <c r="C394" s="23" t="s">
        <v>2811</v>
      </c>
      <c r="D394" s="23" t="s">
        <v>2493</v>
      </c>
      <c r="E394" s="23" t="s">
        <v>99</v>
      </c>
      <c r="F394" s="23" t="s">
        <v>2494</v>
      </c>
      <c r="G394" s="23" t="s">
        <v>91</v>
      </c>
      <c r="H394" s="23" t="s">
        <v>91</v>
      </c>
      <c r="J394" s="24" t="n">
        <v>100</v>
      </c>
      <c r="K394" s="0" t="n">
        <v>17408</v>
      </c>
      <c r="L394" s="23" t="s">
        <v>1694</v>
      </c>
      <c r="M394" s="0" t="n">
        <v>3</v>
      </c>
      <c r="N394" s="23" t="s">
        <v>93</v>
      </c>
      <c r="O394" s="0" t="n">
        <v>201</v>
      </c>
      <c r="P394" s="23" t="s">
        <v>94</v>
      </c>
      <c r="Q394" s="23" t="s">
        <v>2712</v>
      </c>
      <c r="R394" s="23" t="n">
        <f aca="false">YEAR(A394)</f>
        <v>2026</v>
      </c>
      <c r="S394" s="23" t="n">
        <f aca="false">IF(R394=2026,1,0)</f>
        <v>1</v>
      </c>
      <c r="T394" s="23" t="n">
        <f aca="false">IF(OR(P394="Individual",P394="Committee",P394="Union/Association",P394="Aggregated Unitemized Receipts"),1,0)</f>
        <v>1</v>
      </c>
      <c r="U394" s="0" t="str">
        <f aca="false">UPPER(TRIM(E394))</f>
        <v>MA</v>
      </c>
      <c r="V394" s="23" t="n">
        <f aca="false">IF(U394="MA",1,0)</f>
        <v>1</v>
      </c>
      <c r="W394" s="23" t="n">
        <f aca="false">IF(OR(ISNUMBER(SEARCH("malden",G394)),ISNUMBER(SEARCH("malden",H394))),1,0)</f>
        <v>0</v>
      </c>
      <c r="X394" s="23" t="n">
        <f aca="false">IF(AND(TRIM(G394)="",TRIM(H394)=""),1,0)</f>
        <v>0</v>
      </c>
    </row>
    <row r="395" customFormat="false" ht="15" hidden="false" customHeight="false" outlineLevel="0" collapsed="false">
      <c r="A395" s="22" t="n">
        <v>46112</v>
      </c>
      <c r="B395" s="23" t="s">
        <v>2812</v>
      </c>
      <c r="C395" s="23" t="s">
        <v>2813</v>
      </c>
      <c r="D395" s="23" t="s">
        <v>98</v>
      </c>
      <c r="E395" s="23" t="s">
        <v>99</v>
      </c>
      <c r="F395" s="23" t="s">
        <v>100</v>
      </c>
      <c r="G395" s="23" t="s">
        <v>244</v>
      </c>
      <c r="H395" s="23" t="s">
        <v>2814</v>
      </c>
      <c r="J395" s="24" t="n">
        <v>100</v>
      </c>
      <c r="K395" s="0" t="n">
        <v>17408</v>
      </c>
      <c r="L395" s="23" t="s">
        <v>1694</v>
      </c>
      <c r="M395" s="0" t="n">
        <v>3</v>
      </c>
      <c r="N395" s="23" t="s">
        <v>93</v>
      </c>
      <c r="O395" s="0" t="n">
        <v>201</v>
      </c>
      <c r="P395" s="23" t="s">
        <v>94</v>
      </c>
      <c r="Q395" s="23" t="s">
        <v>2712</v>
      </c>
      <c r="R395" s="23" t="n">
        <f aca="false">YEAR(A395)</f>
        <v>2026</v>
      </c>
      <c r="S395" s="23" t="n">
        <f aca="false">IF(R395=2026,1,0)</f>
        <v>1</v>
      </c>
      <c r="T395" s="23" t="n">
        <f aca="false">IF(OR(P395="Individual",P395="Committee",P395="Union/Association",P395="Aggregated Unitemized Receipts"),1,0)</f>
        <v>1</v>
      </c>
      <c r="U395" s="0" t="str">
        <f aca="false">UPPER(TRIM(E395))</f>
        <v>MA</v>
      </c>
      <c r="V395" s="23" t="n">
        <f aca="false">IF(U395="MA",1,0)</f>
        <v>1</v>
      </c>
      <c r="W395" s="23" t="n">
        <f aca="false">IF(OR(ISNUMBER(SEARCH("malden",G395)),ISNUMBER(SEARCH("malden",H395))),1,0)</f>
        <v>0</v>
      </c>
      <c r="X395" s="23" t="n">
        <f aca="false">IF(AND(TRIM(G395)="",TRIM(H395)=""),1,0)</f>
        <v>0</v>
      </c>
    </row>
    <row r="396" customFormat="false" ht="15" hidden="false" customHeight="false" outlineLevel="0" collapsed="false">
      <c r="A396" s="22" t="n">
        <v>46112</v>
      </c>
      <c r="B396" s="23" t="s">
        <v>2815</v>
      </c>
      <c r="C396" s="23" t="s">
        <v>2816</v>
      </c>
      <c r="D396" s="23" t="s">
        <v>450</v>
      </c>
      <c r="E396" s="23" t="s">
        <v>99</v>
      </c>
      <c r="F396" s="23" t="s">
        <v>1164</v>
      </c>
      <c r="G396" s="23" t="s">
        <v>91</v>
      </c>
      <c r="H396" s="23" t="s">
        <v>91</v>
      </c>
      <c r="J396" s="24" t="n">
        <v>200</v>
      </c>
      <c r="K396" s="0" t="n">
        <v>17408</v>
      </c>
      <c r="L396" s="23" t="s">
        <v>1694</v>
      </c>
      <c r="M396" s="0" t="n">
        <v>3</v>
      </c>
      <c r="N396" s="23" t="s">
        <v>93</v>
      </c>
      <c r="O396" s="0" t="n">
        <v>201</v>
      </c>
      <c r="P396" s="23" t="s">
        <v>94</v>
      </c>
      <c r="Q396" s="23" t="s">
        <v>2712</v>
      </c>
      <c r="R396" s="23" t="n">
        <f aca="false">YEAR(A396)</f>
        <v>2026</v>
      </c>
      <c r="S396" s="23" t="n">
        <f aca="false">IF(R396=2026,1,0)</f>
        <v>1</v>
      </c>
      <c r="T396" s="23" t="n">
        <f aca="false">IF(OR(P396="Individual",P396="Committee",P396="Union/Association",P396="Aggregated Unitemized Receipts"),1,0)</f>
        <v>1</v>
      </c>
      <c r="U396" s="0" t="str">
        <f aca="false">UPPER(TRIM(E396))</f>
        <v>MA</v>
      </c>
      <c r="V396" s="23" t="n">
        <f aca="false">IF(U396="MA",1,0)</f>
        <v>1</v>
      </c>
      <c r="W396" s="23" t="n">
        <f aca="false">IF(OR(ISNUMBER(SEARCH("malden",G396)),ISNUMBER(SEARCH("malden",H396))),1,0)</f>
        <v>0</v>
      </c>
      <c r="X396" s="23" t="n">
        <f aca="false">IF(AND(TRIM(G396)="",TRIM(H396)=""),1,0)</f>
        <v>0</v>
      </c>
    </row>
    <row r="397" customFormat="false" ht="15" hidden="false" customHeight="false" outlineLevel="0" collapsed="false">
      <c r="A397" s="22" t="n">
        <v>46112</v>
      </c>
      <c r="B397" s="23" t="s">
        <v>2817</v>
      </c>
      <c r="C397" s="23" t="s">
        <v>2818</v>
      </c>
      <c r="D397" s="23" t="s">
        <v>319</v>
      </c>
      <c r="E397" s="23" t="s">
        <v>99</v>
      </c>
      <c r="F397" s="23" t="s">
        <v>320</v>
      </c>
      <c r="G397" s="23" t="s">
        <v>2819</v>
      </c>
      <c r="H397" s="23" t="s">
        <v>2820</v>
      </c>
      <c r="J397" s="24" t="n">
        <v>50</v>
      </c>
      <c r="K397" s="0" t="n">
        <v>17408</v>
      </c>
      <c r="L397" s="23" t="s">
        <v>1694</v>
      </c>
      <c r="M397" s="0" t="n">
        <v>3</v>
      </c>
      <c r="N397" s="23" t="s">
        <v>93</v>
      </c>
      <c r="O397" s="0" t="n">
        <v>201</v>
      </c>
      <c r="P397" s="23" t="s">
        <v>94</v>
      </c>
      <c r="Q397" s="23" t="s">
        <v>2712</v>
      </c>
      <c r="R397" s="23" t="n">
        <f aca="false">YEAR(A397)</f>
        <v>2026</v>
      </c>
      <c r="S397" s="23" t="n">
        <f aca="false">IF(R397=2026,1,0)</f>
        <v>1</v>
      </c>
      <c r="T397" s="23" t="n">
        <f aca="false">IF(OR(P397="Individual",P397="Committee",P397="Union/Association",P397="Aggregated Unitemized Receipts"),1,0)</f>
        <v>1</v>
      </c>
      <c r="U397" s="0" t="str">
        <f aca="false">UPPER(TRIM(E397))</f>
        <v>MA</v>
      </c>
      <c r="V397" s="23" t="n">
        <f aca="false">IF(U397="MA",1,0)</f>
        <v>1</v>
      </c>
      <c r="W397" s="23" t="n">
        <f aca="false">IF(OR(ISNUMBER(SEARCH("malden",G397)),ISNUMBER(SEARCH("malden",H397))),1,0)</f>
        <v>0</v>
      </c>
      <c r="X397" s="23" t="n">
        <f aca="false">IF(AND(TRIM(G397)="",TRIM(H397)=""),1,0)</f>
        <v>0</v>
      </c>
    </row>
    <row r="398" customFormat="false" ht="15" hidden="false" customHeight="false" outlineLevel="0" collapsed="false">
      <c r="A398" s="22" t="n">
        <v>46112</v>
      </c>
      <c r="B398" s="23" t="s">
        <v>2821</v>
      </c>
      <c r="C398" s="23" t="s">
        <v>2822</v>
      </c>
      <c r="D398" s="23" t="s">
        <v>319</v>
      </c>
      <c r="E398" s="23" t="s">
        <v>99</v>
      </c>
      <c r="F398" s="23" t="s">
        <v>320</v>
      </c>
      <c r="G398" s="23" t="s">
        <v>2823</v>
      </c>
      <c r="H398" s="23" t="s">
        <v>2824</v>
      </c>
      <c r="J398" s="24" t="n">
        <v>50</v>
      </c>
      <c r="K398" s="0" t="n">
        <v>17408</v>
      </c>
      <c r="L398" s="23" t="s">
        <v>1694</v>
      </c>
      <c r="M398" s="0" t="n">
        <v>3</v>
      </c>
      <c r="N398" s="23" t="s">
        <v>93</v>
      </c>
      <c r="O398" s="0" t="n">
        <v>201</v>
      </c>
      <c r="P398" s="23" t="s">
        <v>94</v>
      </c>
      <c r="Q398" s="23" t="s">
        <v>2712</v>
      </c>
      <c r="R398" s="23" t="n">
        <f aca="false">YEAR(A398)</f>
        <v>2026</v>
      </c>
      <c r="S398" s="23" t="n">
        <f aca="false">IF(R398=2026,1,0)</f>
        <v>1</v>
      </c>
      <c r="T398" s="23" t="n">
        <f aca="false">IF(OR(P398="Individual",P398="Committee",P398="Union/Association",P398="Aggregated Unitemized Receipts"),1,0)</f>
        <v>1</v>
      </c>
      <c r="U398" s="0" t="str">
        <f aca="false">UPPER(TRIM(E398))</f>
        <v>MA</v>
      </c>
      <c r="V398" s="23" t="n">
        <f aca="false">IF(U398="MA",1,0)</f>
        <v>1</v>
      </c>
      <c r="W398" s="23" t="n">
        <f aca="false">IF(OR(ISNUMBER(SEARCH("malden",G398)),ISNUMBER(SEARCH("malden",H398))),1,0)</f>
        <v>0</v>
      </c>
      <c r="X398" s="23" t="n">
        <f aca="false">IF(AND(TRIM(G398)="",TRIM(H398)=""),1,0)</f>
        <v>0</v>
      </c>
    </row>
    <row r="399" customFormat="false" ht="15" hidden="false" customHeight="false" outlineLevel="0" collapsed="false">
      <c r="A399" s="22" t="n">
        <v>46112</v>
      </c>
      <c r="B399" s="23" t="s">
        <v>1710</v>
      </c>
      <c r="C399" s="23" t="s">
        <v>1711</v>
      </c>
      <c r="D399" s="23" t="s">
        <v>413</v>
      </c>
      <c r="E399" s="23" t="s">
        <v>99</v>
      </c>
      <c r="F399" s="23" t="s">
        <v>557</v>
      </c>
      <c r="G399" s="23" t="s">
        <v>91</v>
      </c>
      <c r="H399" s="23" t="s">
        <v>91</v>
      </c>
      <c r="J399" s="24" t="n">
        <v>100</v>
      </c>
      <c r="K399" s="0" t="n">
        <v>17408</v>
      </c>
      <c r="L399" s="23" t="s">
        <v>1694</v>
      </c>
      <c r="M399" s="0" t="n">
        <v>3</v>
      </c>
      <c r="N399" s="23" t="s">
        <v>93</v>
      </c>
      <c r="O399" s="0" t="n">
        <v>201</v>
      </c>
      <c r="P399" s="23" t="s">
        <v>94</v>
      </c>
      <c r="Q399" s="23" t="s">
        <v>2712</v>
      </c>
      <c r="R399" s="23" t="n">
        <f aca="false">YEAR(A399)</f>
        <v>2026</v>
      </c>
      <c r="S399" s="23" t="n">
        <f aca="false">IF(R399=2026,1,0)</f>
        <v>1</v>
      </c>
      <c r="T399" s="23" t="n">
        <f aca="false">IF(OR(P399="Individual",P399="Committee",P399="Union/Association",P399="Aggregated Unitemized Receipts"),1,0)</f>
        <v>1</v>
      </c>
      <c r="U399" s="0" t="str">
        <f aca="false">UPPER(TRIM(E399))</f>
        <v>MA</v>
      </c>
      <c r="V399" s="23" t="n">
        <f aca="false">IF(U399="MA",1,0)</f>
        <v>1</v>
      </c>
      <c r="W399" s="23" t="n">
        <f aca="false">IF(OR(ISNUMBER(SEARCH("malden",G399)),ISNUMBER(SEARCH("malden",H399))),1,0)</f>
        <v>0</v>
      </c>
      <c r="X399" s="23" t="n">
        <f aca="false">IF(AND(TRIM(G399)="",TRIM(H399)=""),1,0)</f>
        <v>0</v>
      </c>
    </row>
    <row r="400" customFormat="false" ht="15" hidden="false" customHeight="false" outlineLevel="0" collapsed="false">
      <c r="A400" s="22" t="n">
        <v>46112</v>
      </c>
      <c r="B400" s="23" t="s">
        <v>2508</v>
      </c>
      <c r="C400" s="23" t="s">
        <v>2509</v>
      </c>
      <c r="D400" s="23" t="s">
        <v>319</v>
      </c>
      <c r="E400" s="23" t="s">
        <v>99</v>
      </c>
      <c r="F400" s="23" t="s">
        <v>320</v>
      </c>
      <c r="G400" s="23" t="s">
        <v>821</v>
      </c>
      <c r="H400" s="23" t="s">
        <v>2510</v>
      </c>
      <c r="J400" s="24" t="n">
        <v>100</v>
      </c>
      <c r="K400" s="0" t="n">
        <v>17408</v>
      </c>
      <c r="L400" s="23" t="s">
        <v>1694</v>
      </c>
      <c r="M400" s="0" t="n">
        <v>3</v>
      </c>
      <c r="N400" s="23" t="s">
        <v>93</v>
      </c>
      <c r="O400" s="0" t="n">
        <v>201</v>
      </c>
      <c r="P400" s="23" t="s">
        <v>94</v>
      </c>
      <c r="Q400" s="23" t="s">
        <v>2712</v>
      </c>
      <c r="R400" s="23" t="n">
        <f aca="false">YEAR(A400)</f>
        <v>2026</v>
      </c>
      <c r="S400" s="23" t="n">
        <f aca="false">IF(R400=2026,1,0)</f>
        <v>1</v>
      </c>
      <c r="T400" s="23" t="n">
        <f aca="false">IF(OR(P400="Individual",P400="Committee",P400="Union/Association",P400="Aggregated Unitemized Receipts"),1,0)</f>
        <v>1</v>
      </c>
      <c r="U400" s="0" t="str">
        <f aca="false">UPPER(TRIM(E400))</f>
        <v>MA</v>
      </c>
      <c r="V400" s="23" t="n">
        <f aca="false">IF(U400="MA",1,0)</f>
        <v>1</v>
      </c>
      <c r="W400" s="23" t="n">
        <f aca="false">IF(OR(ISNUMBER(SEARCH("malden",G400)),ISNUMBER(SEARCH("malden",H400))),1,0)</f>
        <v>0</v>
      </c>
      <c r="X400" s="23" t="n">
        <f aca="false">IF(AND(TRIM(G400)="",TRIM(H400)=""),1,0)</f>
        <v>0</v>
      </c>
    </row>
    <row r="401" customFormat="false" ht="15" hidden="false" customHeight="false" outlineLevel="0" collapsed="false">
      <c r="A401" s="22" t="n">
        <v>46112</v>
      </c>
      <c r="B401" s="23" t="s">
        <v>1822</v>
      </c>
      <c r="C401" s="23" t="s">
        <v>2825</v>
      </c>
      <c r="D401" s="23" t="s">
        <v>319</v>
      </c>
      <c r="E401" s="23" t="s">
        <v>99</v>
      </c>
      <c r="F401" s="23" t="s">
        <v>320</v>
      </c>
      <c r="G401" s="23" t="s">
        <v>91</v>
      </c>
      <c r="H401" s="23" t="s">
        <v>91</v>
      </c>
      <c r="J401" s="24" t="n">
        <v>100</v>
      </c>
      <c r="K401" s="0" t="n">
        <v>17408</v>
      </c>
      <c r="L401" s="23" t="s">
        <v>1694</v>
      </c>
      <c r="M401" s="0" t="n">
        <v>3</v>
      </c>
      <c r="N401" s="23" t="s">
        <v>93</v>
      </c>
      <c r="O401" s="0" t="n">
        <v>201</v>
      </c>
      <c r="P401" s="23" t="s">
        <v>94</v>
      </c>
      <c r="Q401" s="23" t="s">
        <v>2712</v>
      </c>
      <c r="R401" s="23" t="n">
        <f aca="false">YEAR(A401)</f>
        <v>2026</v>
      </c>
      <c r="S401" s="23" t="n">
        <f aca="false">IF(R401=2026,1,0)</f>
        <v>1</v>
      </c>
      <c r="T401" s="23" t="n">
        <f aca="false">IF(OR(P401="Individual",P401="Committee",P401="Union/Association",P401="Aggregated Unitemized Receipts"),1,0)</f>
        <v>1</v>
      </c>
      <c r="U401" s="0" t="str">
        <f aca="false">UPPER(TRIM(E401))</f>
        <v>MA</v>
      </c>
      <c r="V401" s="23" t="n">
        <f aca="false">IF(U401="MA",1,0)</f>
        <v>1</v>
      </c>
      <c r="W401" s="23" t="n">
        <f aca="false">IF(OR(ISNUMBER(SEARCH("malden",G401)),ISNUMBER(SEARCH("malden",H401))),1,0)</f>
        <v>0</v>
      </c>
      <c r="X401" s="23" t="n">
        <f aca="false">IF(AND(TRIM(G401)="",TRIM(H401)=""),1,0)</f>
        <v>0</v>
      </c>
    </row>
    <row r="402" customFormat="false" ht="15" hidden="false" customHeight="false" outlineLevel="0" collapsed="false">
      <c r="A402" s="22" t="n">
        <v>46112</v>
      </c>
      <c r="B402" s="23" t="s">
        <v>2216</v>
      </c>
      <c r="C402" s="23" t="s">
        <v>2217</v>
      </c>
      <c r="D402" s="23" t="s">
        <v>607</v>
      </c>
      <c r="E402" s="23" t="s">
        <v>99</v>
      </c>
      <c r="F402" s="23" t="s">
        <v>608</v>
      </c>
      <c r="G402" s="23" t="s">
        <v>91</v>
      </c>
      <c r="H402" s="23" t="s">
        <v>91</v>
      </c>
      <c r="J402" s="24" t="n">
        <v>100</v>
      </c>
      <c r="K402" s="0" t="n">
        <v>17408</v>
      </c>
      <c r="L402" s="23" t="s">
        <v>1694</v>
      </c>
      <c r="M402" s="0" t="n">
        <v>3</v>
      </c>
      <c r="N402" s="23" t="s">
        <v>93</v>
      </c>
      <c r="O402" s="0" t="n">
        <v>201</v>
      </c>
      <c r="P402" s="23" t="s">
        <v>94</v>
      </c>
      <c r="Q402" s="23" t="s">
        <v>2712</v>
      </c>
      <c r="R402" s="23" t="n">
        <f aca="false">YEAR(A402)</f>
        <v>2026</v>
      </c>
      <c r="S402" s="23" t="n">
        <f aca="false">IF(R402=2026,1,0)</f>
        <v>1</v>
      </c>
      <c r="T402" s="23" t="n">
        <f aca="false">IF(OR(P402="Individual",P402="Committee",P402="Union/Association",P402="Aggregated Unitemized Receipts"),1,0)</f>
        <v>1</v>
      </c>
      <c r="U402" s="0" t="str">
        <f aca="false">UPPER(TRIM(E402))</f>
        <v>MA</v>
      </c>
      <c r="V402" s="23" t="n">
        <f aca="false">IF(U402="MA",1,0)</f>
        <v>1</v>
      </c>
      <c r="W402" s="23" t="n">
        <f aca="false">IF(OR(ISNUMBER(SEARCH("malden",G402)),ISNUMBER(SEARCH("malden",H402))),1,0)</f>
        <v>0</v>
      </c>
      <c r="X402" s="23" t="n">
        <f aca="false">IF(AND(TRIM(G402)="",TRIM(H402)=""),1,0)</f>
        <v>0</v>
      </c>
    </row>
    <row r="403" customFormat="false" ht="15" hidden="false" customHeight="false" outlineLevel="0" collapsed="false">
      <c r="A403" s="22" t="n">
        <v>46112</v>
      </c>
      <c r="B403" s="23" t="s">
        <v>2826</v>
      </c>
      <c r="C403" s="23" t="s">
        <v>2827</v>
      </c>
      <c r="D403" s="23" t="s">
        <v>2828</v>
      </c>
      <c r="E403" s="23" t="s">
        <v>99</v>
      </c>
      <c r="F403" s="23" t="s">
        <v>1536</v>
      </c>
      <c r="G403" s="23" t="s">
        <v>2829</v>
      </c>
      <c r="H403" s="23" t="s">
        <v>2830</v>
      </c>
      <c r="J403" s="24" t="n">
        <v>200</v>
      </c>
      <c r="K403" s="0" t="n">
        <v>17408</v>
      </c>
      <c r="L403" s="23" t="s">
        <v>1694</v>
      </c>
      <c r="M403" s="0" t="n">
        <v>3</v>
      </c>
      <c r="N403" s="23" t="s">
        <v>93</v>
      </c>
      <c r="O403" s="0" t="n">
        <v>201</v>
      </c>
      <c r="P403" s="23" t="s">
        <v>94</v>
      </c>
      <c r="Q403" s="23" t="s">
        <v>2712</v>
      </c>
      <c r="R403" s="23" t="n">
        <f aca="false">YEAR(A403)</f>
        <v>2026</v>
      </c>
      <c r="S403" s="23" t="n">
        <f aca="false">IF(R403=2026,1,0)</f>
        <v>1</v>
      </c>
      <c r="T403" s="23" t="n">
        <f aca="false">IF(OR(P403="Individual",P403="Committee",P403="Union/Association",P403="Aggregated Unitemized Receipts"),1,0)</f>
        <v>1</v>
      </c>
      <c r="U403" s="0" t="str">
        <f aca="false">UPPER(TRIM(E403))</f>
        <v>MA</v>
      </c>
      <c r="V403" s="23" t="n">
        <f aca="false">IF(U403="MA",1,0)</f>
        <v>1</v>
      </c>
      <c r="W403" s="23" t="n">
        <f aca="false">IF(OR(ISNUMBER(SEARCH("malden",G403)),ISNUMBER(SEARCH("malden",H403))),1,0)</f>
        <v>0</v>
      </c>
      <c r="X403" s="23" t="n">
        <f aca="false">IF(AND(TRIM(G403)="",TRIM(H403)=""),1,0)</f>
        <v>0</v>
      </c>
    </row>
    <row r="404" customFormat="false" ht="15" hidden="false" customHeight="false" outlineLevel="0" collapsed="false">
      <c r="A404" s="22" t="n">
        <v>46112</v>
      </c>
      <c r="B404" s="23" t="s">
        <v>2831</v>
      </c>
      <c r="C404" s="23" t="s">
        <v>2832</v>
      </c>
      <c r="D404" s="23" t="s">
        <v>902</v>
      </c>
      <c r="E404" s="23" t="s">
        <v>99</v>
      </c>
      <c r="F404" s="23" t="s">
        <v>903</v>
      </c>
      <c r="G404" s="23" t="s">
        <v>1774</v>
      </c>
      <c r="H404" s="23" t="s">
        <v>2833</v>
      </c>
      <c r="J404" s="24" t="n">
        <v>100</v>
      </c>
      <c r="K404" s="0" t="n">
        <v>17408</v>
      </c>
      <c r="L404" s="23" t="s">
        <v>1694</v>
      </c>
      <c r="M404" s="0" t="n">
        <v>3</v>
      </c>
      <c r="N404" s="23" t="s">
        <v>93</v>
      </c>
      <c r="O404" s="0" t="n">
        <v>201</v>
      </c>
      <c r="P404" s="23" t="s">
        <v>94</v>
      </c>
      <c r="Q404" s="23" t="s">
        <v>2712</v>
      </c>
      <c r="R404" s="23" t="n">
        <f aca="false">YEAR(A404)</f>
        <v>2026</v>
      </c>
      <c r="S404" s="23" t="n">
        <f aca="false">IF(R404=2026,1,0)</f>
        <v>1</v>
      </c>
      <c r="T404" s="23" t="n">
        <f aca="false">IF(OR(P404="Individual",P404="Committee",P404="Union/Association",P404="Aggregated Unitemized Receipts"),1,0)</f>
        <v>1</v>
      </c>
      <c r="U404" s="0" t="str">
        <f aca="false">UPPER(TRIM(E404))</f>
        <v>MA</v>
      </c>
      <c r="V404" s="23" t="n">
        <f aca="false">IF(U404="MA",1,0)</f>
        <v>1</v>
      </c>
      <c r="W404" s="23" t="n">
        <f aca="false">IF(OR(ISNUMBER(SEARCH("malden",G404)),ISNUMBER(SEARCH("malden",H404))),1,0)</f>
        <v>0</v>
      </c>
      <c r="X404" s="23" t="n">
        <f aca="false">IF(AND(TRIM(G404)="",TRIM(H404)=""),1,0)</f>
        <v>0</v>
      </c>
    </row>
    <row r="405" customFormat="false" ht="15" hidden="false" customHeight="false" outlineLevel="0" collapsed="false">
      <c r="A405" s="22" t="n">
        <v>46112</v>
      </c>
      <c r="B405" s="23" t="s">
        <v>2834</v>
      </c>
      <c r="C405" s="23" t="s">
        <v>2835</v>
      </c>
      <c r="D405" s="23" t="s">
        <v>2836</v>
      </c>
      <c r="E405" s="23" t="s">
        <v>99</v>
      </c>
      <c r="F405" s="23" t="s">
        <v>2837</v>
      </c>
      <c r="G405" s="23" t="s">
        <v>91</v>
      </c>
      <c r="H405" s="23" t="s">
        <v>91</v>
      </c>
      <c r="J405" s="24" t="n">
        <v>100</v>
      </c>
      <c r="K405" s="0" t="n">
        <v>17408</v>
      </c>
      <c r="L405" s="23" t="s">
        <v>1694</v>
      </c>
      <c r="M405" s="0" t="n">
        <v>3</v>
      </c>
      <c r="N405" s="23" t="s">
        <v>93</v>
      </c>
      <c r="O405" s="0" t="n">
        <v>201</v>
      </c>
      <c r="P405" s="23" t="s">
        <v>94</v>
      </c>
      <c r="Q405" s="23" t="s">
        <v>2712</v>
      </c>
      <c r="R405" s="23" t="n">
        <f aca="false">YEAR(A405)</f>
        <v>2026</v>
      </c>
      <c r="S405" s="23" t="n">
        <f aca="false">IF(R405=2026,1,0)</f>
        <v>1</v>
      </c>
      <c r="T405" s="23" t="n">
        <f aca="false">IF(OR(P405="Individual",P405="Committee",P405="Union/Association",P405="Aggregated Unitemized Receipts"),1,0)</f>
        <v>1</v>
      </c>
      <c r="U405" s="0" t="str">
        <f aca="false">UPPER(TRIM(E405))</f>
        <v>MA</v>
      </c>
      <c r="V405" s="23" t="n">
        <f aca="false">IF(U405="MA",1,0)</f>
        <v>1</v>
      </c>
      <c r="W405" s="23" t="n">
        <f aca="false">IF(OR(ISNUMBER(SEARCH("malden",G405)),ISNUMBER(SEARCH("malden",H405))),1,0)</f>
        <v>0</v>
      </c>
      <c r="X405" s="23" t="n">
        <f aca="false">IF(AND(TRIM(G405)="",TRIM(H405)=""),1,0)</f>
        <v>0</v>
      </c>
    </row>
    <row r="406" customFormat="false" ht="15" hidden="false" customHeight="false" outlineLevel="0" collapsed="false">
      <c r="A406" s="22" t="n">
        <v>46112</v>
      </c>
      <c r="B406" s="23" t="s">
        <v>2838</v>
      </c>
      <c r="C406" s="23" t="s">
        <v>2839</v>
      </c>
      <c r="D406" s="23" t="s">
        <v>2840</v>
      </c>
      <c r="E406" s="23" t="s">
        <v>99</v>
      </c>
      <c r="F406" s="23" t="s">
        <v>2841</v>
      </c>
      <c r="G406" s="23" t="s">
        <v>1774</v>
      </c>
      <c r="H406" s="23" t="s">
        <v>2842</v>
      </c>
      <c r="J406" s="24" t="n">
        <v>100</v>
      </c>
      <c r="K406" s="0" t="n">
        <v>17408</v>
      </c>
      <c r="L406" s="23" t="s">
        <v>1694</v>
      </c>
      <c r="M406" s="0" t="n">
        <v>3</v>
      </c>
      <c r="N406" s="23" t="s">
        <v>93</v>
      </c>
      <c r="O406" s="0" t="n">
        <v>201</v>
      </c>
      <c r="P406" s="23" t="s">
        <v>94</v>
      </c>
      <c r="Q406" s="23" t="s">
        <v>2712</v>
      </c>
      <c r="R406" s="23" t="n">
        <f aca="false">YEAR(A406)</f>
        <v>2026</v>
      </c>
      <c r="S406" s="23" t="n">
        <f aca="false">IF(R406=2026,1,0)</f>
        <v>1</v>
      </c>
      <c r="T406" s="23" t="n">
        <f aca="false">IF(OR(P406="Individual",P406="Committee",P406="Union/Association",P406="Aggregated Unitemized Receipts"),1,0)</f>
        <v>1</v>
      </c>
      <c r="U406" s="0" t="str">
        <f aca="false">UPPER(TRIM(E406))</f>
        <v>MA</v>
      </c>
      <c r="V406" s="23" t="n">
        <f aca="false">IF(U406="MA",1,0)</f>
        <v>1</v>
      </c>
      <c r="W406" s="23" t="n">
        <f aca="false">IF(OR(ISNUMBER(SEARCH("malden",G406)),ISNUMBER(SEARCH("malden",H406))),1,0)</f>
        <v>0</v>
      </c>
      <c r="X406" s="23" t="n">
        <f aca="false">IF(AND(TRIM(G406)="",TRIM(H406)=""),1,0)</f>
        <v>0</v>
      </c>
    </row>
    <row r="407" customFormat="false" ht="15" hidden="false" customHeight="false" outlineLevel="0" collapsed="false">
      <c r="A407" s="22" t="n">
        <v>46112</v>
      </c>
      <c r="B407" s="23" t="s">
        <v>2843</v>
      </c>
      <c r="C407" s="23" t="s">
        <v>2844</v>
      </c>
      <c r="D407" s="23" t="s">
        <v>1994</v>
      </c>
      <c r="E407" s="23" t="s">
        <v>99</v>
      </c>
      <c r="F407" s="23" t="s">
        <v>2086</v>
      </c>
      <c r="G407" s="23" t="s">
        <v>2845</v>
      </c>
      <c r="H407" s="23" t="s">
        <v>2846</v>
      </c>
      <c r="J407" s="24" t="n">
        <v>200</v>
      </c>
      <c r="K407" s="0" t="n">
        <v>17408</v>
      </c>
      <c r="L407" s="23" t="s">
        <v>1694</v>
      </c>
      <c r="M407" s="0" t="n">
        <v>3</v>
      </c>
      <c r="N407" s="23" t="s">
        <v>93</v>
      </c>
      <c r="O407" s="0" t="n">
        <v>201</v>
      </c>
      <c r="P407" s="23" t="s">
        <v>94</v>
      </c>
      <c r="Q407" s="23" t="s">
        <v>2712</v>
      </c>
      <c r="R407" s="23" t="n">
        <f aca="false">YEAR(A407)</f>
        <v>2026</v>
      </c>
      <c r="S407" s="23" t="n">
        <f aca="false">IF(R407=2026,1,0)</f>
        <v>1</v>
      </c>
      <c r="T407" s="23" t="n">
        <f aca="false">IF(OR(P407="Individual",P407="Committee",P407="Union/Association",P407="Aggregated Unitemized Receipts"),1,0)</f>
        <v>1</v>
      </c>
      <c r="U407" s="0" t="str">
        <f aca="false">UPPER(TRIM(E407))</f>
        <v>MA</v>
      </c>
      <c r="V407" s="23" t="n">
        <f aca="false">IF(U407="MA",1,0)</f>
        <v>1</v>
      </c>
      <c r="W407" s="23" t="n">
        <f aca="false">IF(OR(ISNUMBER(SEARCH("malden",G407)),ISNUMBER(SEARCH("malden",H407))),1,0)</f>
        <v>0</v>
      </c>
      <c r="X407" s="23" t="n">
        <f aca="false">IF(AND(TRIM(G407)="",TRIM(H407)=""),1,0)</f>
        <v>0</v>
      </c>
    </row>
    <row r="408" customFormat="false" ht="15" hidden="false" customHeight="false" outlineLevel="0" collapsed="false">
      <c r="A408" s="22" t="n">
        <v>46112</v>
      </c>
      <c r="B408" s="23" t="s">
        <v>2847</v>
      </c>
      <c r="C408" s="23" t="s">
        <v>2848</v>
      </c>
      <c r="D408" s="23" t="s">
        <v>2849</v>
      </c>
      <c r="E408" s="23" t="s">
        <v>99</v>
      </c>
      <c r="F408" s="23" t="s">
        <v>2850</v>
      </c>
      <c r="G408" s="23" t="s">
        <v>1774</v>
      </c>
      <c r="H408" s="23" t="s">
        <v>2851</v>
      </c>
      <c r="J408" s="24" t="n">
        <v>200</v>
      </c>
      <c r="K408" s="0" t="n">
        <v>17408</v>
      </c>
      <c r="L408" s="23" t="s">
        <v>1694</v>
      </c>
      <c r="M408" s="0" t="n">
        <v>3</v>
      </c>
      <c r="N408" s="23" t="s">
        <v>93</v>
      </c>
      <c r="O408" s="0" t="n">
        <v>201</v>
      </c>
      <c r="P408" s="23" t="s">
        <v>94</v>
      </c>
      <c r="Q408" s="23" t="s">
        <v>2712</v>
      </c>
      <c r="R408" s="23" t="n">
        <f aca="false">YEAR(A408)</f>
        <v>2026</v>
      </c>
      <c r="S408" s="23" t="n">
        <f aca="false">IF(R408=2026,1,0)</f>
        <v>1</v>
      </c>
      <c r="T408" s="23" t="n">
        <f aca="false">IF(OR(P408="Individual",P408="Committee",P408="Union/Association",P408="Aggregated Unitemized Receipts"),1,0)</f>
        <v>1</v>
      </c>
      <c r="U408" s="0" t="str">
        <f aca="false">UPPER(TRIM(E408))</f>
        <v>MA</v>
      </c>
      <c r="V408" s="23" t="n">
        <f aca="false">IF(U408="MA",1,0)</f>
        <v>1</v>
      </c>
      <c r="W408" s="23" t="n">
        <f aca="false">IF(OR(ISNUMBER(SEARCH("malden",G408)),ISNUMBER(SEARCH("malden",H408))),1,0)</f>
        <v>0</v>
      </c>
      <c r="X408" s="23" t="n">
        <f aca="false">IF(AND(TRIM(G408)="",TRIM(H408)=""),1,0)</f>
        <v>0</v>
      </c>
    </row>
    <row r="409" customFormat="false" ht="15" hidden="false" customHeight="false" outlineLevel="0" collapsed="false">
      <c r="A409" s="22" t="n">
        <v>46112</v>
      </c>
      <c r="B409" s="23" t="s">
        <v>2852</v>
      </c>
      <c r="C409" s="23" t="s">
        <v>2853</v>
      </c>
      <c r="D409" s="23" t="s">
        <v>2854</v>
      </c>
      <c r="E409" s="23" t="s">
        <v>1253</v>
      </c>
      <c r="F409" s="23" t="s">
        <v>2855</v>
      </c>
      <c r="G409" s="23" t="s">
        <v>2856</v>
      </c>
      <c r="H409" s="23" t="s">
        <v>2857</v>
      </c>
      <c r="J409" s="24" t="n">
        <v>100</v>
      </c>
      <c r="K409" s="0" t="n">
        <v>17408</v>
      </c>
      <c r="L409" s="23" t="s">
        <v>1694</v>
      </c>
      <c r="M409" s="0" t="n">
        <v>3</v>
      </c>
      <c r="N409" s="23" t="s">
        <v>93</v>
      </c>
      <c r="O409" s="0" t="n">
        <v>201</v>
      </c>
      <c r="P409" s="23" t="s">
        <v>94</v>
      </c>
      <c r="Q409" s="23" t="s">
        <v>2712</v>
      </c>
      <c r="R409" s="23" t="n">
        <f aca="false">YEAR(A409)</f>
        <v>2026</v>
      </c>
      <c r="S409" s="23" t="n">
        <f aca="false">IF(R409=2026,1,0)</f>
        <v>1</v>
      </c>
      <c r="T409" s="23" t="n">
        <f aca="false">IF(OR(P409="Individual",P409="Committee",P409="Union/Association",P409="Aggregated Unitemized Receipts"),1,0)</f>
        <v>1</v>
      </c>
      <c r="U409" s="0" t="str">
        <f aca="false">UPPER(TRIM(E409))</f>
        <v>VA</v>
      </c>
      <c r="V409" s="23" t="n">
        <f aca="false">IF(U409="MA",1,0)</f>
        <v>0</v>
      </c>
      <c r="W409" s="23" t="n">
        <f aca="false">IF(OR(ISNUMBER(SEARCH("malden",G409)),ISNUMBER(SEARCH("malden",H409))),1,0)</f>
        <v>0</v>
      </c>
      <c r="X409" s="23" t="n">
        <f aca="false">IF(AND(TRIM(G409)="",TRIM(H409)=""),1,0)</f>
        <v>0</v>
      </c>
    </row>
    <row r="410" customFormat="false" ht="15" hidden="false" customHeight="false" outlineLevel="0" collapsed="false">
      <c r="A410" s="22" t="n">
        <v>46112</v>
      </c>
      <c r="B410" s="23" t="s">
        <v>2858</v>
      </c>
      <c r="C410" s="23" t="s">
        <v>2859</v>
      </c>
      <c r="D410" s="23" t="s">
        <v>607</v>
      </c>
      <c r="E410" s="23" t="s">
        <v>99</v>
      </c>
      <c r="F410" s="23" t="s">
        <v>2860</v>
      </c>
      <c r="G410" s="23" t="s">
        <v>91</v>
      </c>
      <c r="H410" s="23" t="s">
        <v>91</v>
      </c>
      <c r="J410" s="24" t="n">
        <v>50</v>
      </c>
      <c r="K410" s="0" t="n">
        <v>17408</v>
      </c>
      <c r="L410" s="23" t="s">
        <v>1694</v>
      </c>
      <c r="M410" s="0" t="n">
        <v>3</v>
      </c>
      <c r="N410" s="23" t="s">
        <v>93</v>
      </c>
      <c r="O410" s="0" t="n">
        <v>201</v>
      </c>
      <c r="P410" s="23" t="s">
        <v>94</v>
      </c>
      <c r="Q410" s="23" t="s">
        <v>2712</v>
      </c>
      <c r="R410" s="23" t="n">
        <f aca="false">YEAR(A410)</f>
        <v>2026</v>
      </c>
      <c r="S410" s="23" t="n">
        <f aca="false">IF(R410=2026,1,0)</f>
        <v>1</v>
      </c>
      <c r="T410" s="23" t="n">
        <f aca="false">IF(OR(P410="Individual",P410="Committee",P410="Union/Association",P410="Aggregated Unitemized Receipts"),1,0)</f>
        <v>1</v>
      </c>
      <c r="U410" s="0" t="str">
        <f aca="false">UPPER(TRIM(E410))</f>
        <v>MA</v>
      </c>
      <c r="V410" s="23" t="n">
        <f aca="false">IF(U410="MA",1,0)</f>
        <v>1</v>
      </c>
      <c r="W410" s="23" t="n">
        <f aca="false">IF(OR(ISNUMBER(SEARCH("malden",G410)),ISNUMBER(SEARCH("malden",H410))),1,0)</f>
        <v>0</v>
      </c>
      <c r="X410" s="23" t="n">
        <f aca="false">IF(AND(TRIM(G410)="",TRIM(H410)=""),1,0)</f>
        <v>0</v>
      </c>
    </row>
    <row r="411" customFormat="false" ht="15" hidden="false" customHeight="false" outlineLevel="0" collapsed="false">
      <c r="A411" s="22" t="n">
        <v>46112</v>
      </c>
      <c r="B411" s="23" t="s">
        <v>2861</v>
      </c>
      <c r="C411" s="23" t="s">
        <v>2862</v>
      </c>
      <c r="D411" s="23" t="s">
        <v>2863</v>
      </c>
      <c r="E411" s="23" t="s">
        <v>2864</v>
      </c>
      <c r="F411" s="23" t="s">
        <v>2865</v>
      </c>
      <c r="G411" s="23" t="s">
        <v>644</v>
      </c>
      <c r="H411" s="23" t="s">
        <v>2866</v>
      </c>
      <c r="J411" s="24" t="n">
        <v>20</v>
      </c>
      <c r="K411" s="0" t="n">
        <v>17408</v>
      </c>
      <c r="L411" s="23" t="s">
        <v>1694</v>
      </c>
      <c r="M411" s="0" t="n">
        <v>3</v>
      </c>
      <c r="N411" s="23" t="s">
        <v>93</v>
      </c>
      <c r="O411" s="0" t="n">
        <v>201</v>
      </c>
      <c r="P411" s="23" t="s">
        <v>94</v>
      </c>
      <c r="Q411" s="23" t="s">
        <v>2712</v>
      </c>
      <c r="R411" s="23" t="n">
        <f aca="false">YEAR(A411)</f>
        <v>2026</v>
      </c>
      <c r="S411" s="23" t="n">
        <f aca="false">IF(R411=2026,1,0)</f>
        <v>1</v>
      </c>
      <c r="T411" s="23" t="n">
        <f aca="false">IF(OR(P411="Individual",P411="Committee",P411="Union/Association",P411="Aggregated Unitemized Receipts"),1,0)</f>
        <v>1</v>
      </c>
      <c r="U411" s="0" t="str">
        <f aca="false">UPPER(TRIM(E411))</f>
        <v>KY</v>
      </c>
      <c r="V411" s="23" t="n">
        <f aca="false">IF(U411="MA",1,0)</f>
        <v>0</v>
      </c>
      <c r="W411" s="23" t="n">
        <f aca="false">IF(OR(ISNUMBER(SEARCH("malden",G411)),ISNUMBER(SEARCH("malden",H411))),1,0)</f>
        <v>0</v>
      </c>
      <c r="X411" s="23" t="n">
        <f aca="false">IF(AND(TRIM(G411)="",TRIM(H411)=""),1,0)</f>
        <v>0</v>
      </c>
    </row>
    <row r="412" customFormat="false" ht="15" hidden="false" customHeight="false" outlineLevel="0" collapsed="false">
      <c r="A412" s="22" t="n">
        <v>46112</v>
      </c>
      <c r="B412" s="23" t="s">
        <v>2867</v>
      </c>
      <c r="C412" s="23" t="s">
        <v>2868</v>
      </c>
      <c r="D412" s="23" t="s">
        <v>2869</v>
      </c>
      <c r="E412" s="23" t="s">
        <v>1305</v>
      </c>
      <c r="F412" s="23" t="s">
        <v>2870</v>
      </c>
      <c r="G412" s="23" t="s">
        <v>2871</v>
      </c>
      <c r="H412" s="23" t="s">
        <v>2872</v>
      </c>
      <c r="J412" s="24" t="n">
        <v>54</v>
      </c>
      <c r="K412" s="0" t="n">
        <v>17408</v>
      </c>
      <c r="L412" s="23" t="s">
        <v>1694</v>
      </c>
      <c r="M412" s="0" t="n">
        <v>3</v>
      </c>
      <c r="N412" s="23" t="s">
        <v>93</v>
      </c>
      <c r="O412" s="0" t="n">
        <v>201</v>
      </c>
      <c r="P412" s="23" t="s">
        <v>94</v>
      </c>
      <c r="Q412" s="23" t="s">
        <v>2712</v>
      </c>
      <c r="R412" s="23" t="n">
        <f aca="false">YEAR(A412)</f>
        <v>2026</v>
      </c>
      <c r="S412" s="23" t="n">
        <f aca="false">IF(R412=2026,1,0)</f>
        <v>1</v>
      </c>
      <c r="T412" s="23" t="n">
        <f aca="false">IF(OR(P412="Individual",P412="Committee",P412="Union/Association",P412="Aggregated Unitemized Receipts"),1,0)</f>
        <v>1</v>
      </c>
      <c r="U412" s="0" t="str">
        <f aca="false">UPPER(TRIM(E412))</f>
        <v>IL</v>
      </c>
      <c r="V412" s="23" t="n">
        <f aca="false">IF(U412="MA",1,0)</f>
        <v>0</v>
      </c>
      <c r="W412" s="23" t="n">
        <f aca="false">IF(OR(ISNUMBER(SEARCH("malden",G412)),ISNUMBER(SEARCH("malden",H412))),1,0)</f>
        <v>0</v>
      </c>
      <c r="X412" s="23" t="n">
        <f aca="false">IF(AND(TRIM(G412)="",TRIM(H412)=""),1,0)</f>
        <v>0</v>
      </c>
    </row>
    <row r="413" customFormat="false" ht="15" hidden="false" customHeight="false" outlineLevel="0" collapsed="false">
      <c r="A413" s="22" t="n">
        <v>46112</v>
      </c>
      <c r="B413" s="23" t="s">
        <v>1854</v>
      </c>
      <c r="C413" s="23" t="s">
        <v>1855</v>
      </c>
      <c r="D413" s="23" t="s">
        <v>1856</v>
      </c>
      <c r="E413" s="23" t="s">
        <v>304</v>
      </c>
      <c r="F413" s="23" t="s">
        <v>1857</v>
      </c>
      <c r="G413" s="23" t="s">
        <v>1858</v>
      </c>
      <c r="H413" s="23" t="s">
        <v>1859</v>
      </c>
      <c r="J413" s="24" t="n">
        <v>100</v>
      </c>
      <c r="K413" s="0" t="n">
        <v>17408</v>
      </c>
      <c r="L413" s="23" t="s">
        <v>1694</v>
      </c>
      <c r="M413" s="0" t="n">
        <v>3</v>
      </c>
      <c r="N413" s="23" t="s">
        <v>93</v>
      </c>
      <c r="O413" s="0" t="n">
        <v>201</v>
      </c>
      <c r="P413" s="23" t="s">
        <v>94</v>
      </c>
      <c r="Q413" s="23" t="s">
        <v>2712</v>
      </c>
      <c r="R413" s="23" t="n">
        <f aca="false">YEAR(A413)</f>
        <v>2026</v>
      </c>
      <c r="S413" s="23" t="n">
        <f aca="false">IF(R413=2026,1,0)</f>
        <v>1</v>
      </c>
      <c r="T413" s="23" t="n">
        <f aca="false">IF(OR(P413="Individual",P413="Committee",P413="Union/Association",P413="Aggregated Unitemized Receipts"),1,0)</f>
        <v>1</v>
      </c>
      <c r="U413" s="0" t="str">
        <f aca="false">UPPER(TRIM(E413))</f>
        <v>MD</v>
      </c>
      <c r="V413" s="23" t="n">
        <f aca="false">IF(U413="MA",1,0)</f>
        <v>0</v>
      </c>
      <c r="W413" s="23" t="n">
        <f aca="false">IF(OR(ISNUMBER(SEARCH("malden",G413)),ISNUMBER(SEARCH("malden",H413))),1,0)</f>
        <v>0</v>
      </c>
      <c r="X413" s="23" t="n">
        <f aca="false">IF(AND(TRIM(G413)="",TRIM(H413)=""),1,0)</f>
        <v>0</v>
      </c>
    </row>
    <row r="414" customFormat="false" ht="15" hidden="false" customHeight="false" outlineLevel="0" collapsed="false">
      <c r="A414" s="22" t="n">
        <v>46112</v>
      </c>
      <c r="B414" s="23" t="s">
        <v>2873</v>
      </c>
      <c r="C414" s="23" t="s">
        <v>2874</v>
      </c>
      <c r="D414" s="23" t="s">
        <v>2009</v>
      </c>
      <c r="E414" s="23" t="s">
        <v>99</v>
      </c>
      <c r="F414" s="23" t="s">
        <v>2875</v>
      </c>
      <c r="G414" s="23" t="s">
        <v>943</v>
      </c>
      <c r="H414" s="23" t="s">
        <v>2876</v>
      </c>
      <c r="J414" s="24" t="n">
        <v>200</v>
      </c>
      <c r="K414" s="0" t="n">
        <v>17408</v>
      </c>
      <c r="L414" s="23" t="s">
        <v>1694</v>
      </c>
      <c r="M414" s="0" t="n">
        <v>3</v>
      </c>
      <c r="N414" s="23" t="s">
        <v>93</v>
      </c>
      <c r="O414" s="0" t="n">
        <v>201</v>
      </c>
      <c r="P414" s="23" t="s">
        <v>94</v>
      </c>
      <c r="Q414" s="23" t="s">
        <v>2712</v>
      </c>
      <c r="R414" s="23" t="n">
        <f aca="false">YEAR(A414)</f>
        <v>2026</v>
      </c>
      <c r="S414" s="23" t="n">
        <f aca="false">IF(R414=2026,1,0)</f>
        <v>1</v>
      </c>
      <c r="T414" s="23" t="n">
        <f aca="false">IF(OR(P414="Individual",P414="Committee",P414="Union/Association",P414="Aggregated Unitemized Receipts"),1,0)</f>
        <v>1</v>
      </c>
      <c r="U414" s="0" t="str">
        <f aca="false">UPPER(TRIM(E414))</f>
        <v>MA</v>
      </c>
      <c r="V414" s="23" t="n">
        <f aca="false">IF(U414="MA",1,0)</f>
        <v>1</v>
      </c>
      <c r="W414" s="23" t="n">
        <f aca="false">IF(OR(ISNUMBER(SEARCH("malden",G414)),ISNUMBER(SEARCH("malden",H414))),1,0)</f>
        <v>0</v>
      </c>
      <c r="X414" s="23" t="n">
        <f aca="false">IF(AND(TRIM(G414)="",TRIM(H414)=""),1,0)</f>
        <v>0</v>
      </c>
    </row>
    <row r="415" customFormat="false" ht="15" hidden="false" customHeight="false" outlineLevel="0" collapsed="false">
      <c r="A415" s="22" t="n">
        <v>46112</v>
      </c>
      <c r="B415" s="23" t="s">
        <v>2877</v>
      </c>
      <c r="C415" s="23" t="s">
        <v>2878</v>
      </c>
      <c r="D415" s="23" t="s">
        <v>450</v>
      </c>
      <c r="E415" s="23" t="s">
        <v>99</v>
      </c>
      <c r="F415" s="23" t="s">
        <v>1164</v>
      </c>
      <c r="G415" s="23" t="s">
        <v>2856</v>
      </c>
      <c r="H415" s="23" t="s">
        <v>2879</v>
      </c>
      <c r="J415" s="24" t="n">
        <v>200</v>
      </c>
      <c r="K415" s="0" t="n">
        <v>17408</v>
      </c>
      <c r="L415" s="23" t="s">
        <v>1694</v>
      </c>
      <c r="M415" s="0" t="n">
        <v>3</v>
      </c>
      <c r="N415" s="23" t="s">
        <v>93</v>
      </c>
      <c r="O415" s="0" t="n">
        <v>201</v>
      </c>
      <c r="P415" s="23" t="s">
        <v>94</v>
      </c>
      <c r="Q415" s="23" t="s">
        <v>2712</v>
      </c>
      <c r="R415" s="23" t="n">
        <f aca="false">YEAR(A415)</f>
        <v>2026</v>
      </c>
      <c r="S415" s="23" t="n">
        <f aca="false">IF(R415=2026,1,0)</f>
        <v>1</v>
      </c>
      <c r="T415" s="23" t="n">
        <f aca="false">IF(OR(P415="Individual",P415="Committee",P415="Union/Association",P415="Aggregated Unitemized Receipts"),1,0)</f>
        <v>1</v>
      </c>
      <c r="U415" s="0" t="str">
        <f aca="false">UPPER(TRIM(E415))</f>
        <v>MA</v>
      </c>
      <c r="V415" s="23" t="n">
        <f aca="false">IF(U415="MA",1,0)</f>
        <v>1</v>
      </c>
      <c r="W415" s="23" t="n">
        <f aca="false">IF(OR(ISNUMBER(SEARCH("malden",G415)),ISNUMBER(SEARCH("malden",H415))),1,0)</f>
        <v>0</v>
      </c>
      <c r="X415" s="23" t="n">
        <f aca="false">IF(AND(TRIM(G415)="",TRIM(H415)=""),1,0)</f>
        <v>0</v>
      </c>
    </row>
    <row r="416" customFormat="false" ht="15" hidden="false" customHeight="false" outlineLevel="0" collapsed="false">
      <c r="A416" s="22" t="n">
        <v>46112</v>
      </c>
      <c r="B416" s="23" t="s">
        <v>1831</v>
      </c>
      <c r="C416" s="23" t="s">
        <v>1832</v>
      </c>
      <c r="D416" s="23" t="s">
        <v>607</v>
      </c>
      <c r="E416" s="23" t="s">
        <v>99</v>
      </c>
      <c r="F416" s="23" t="s">
        <v>608</v>
      </c>
      <c r="G416" s="23" t="s">
        <v>91</v>
      </c>
      <c r="H416" s="23" t="s">
        <v>91</v>
      </c>
      <c r="J416" s="24" t="n">
        <v>15</v>
      </c>
      <c r="K416" s="0" t="n">
        <v>17408</v>
      </c>
      <c r="L416" s="23" t="s">
        <v>1694</v>
      </c>
      <c r="M416" s="0" t="n">
        <v>3</v>
      </c>
      <c r="N416" s="23" t="s">
        <v>93</v>
      </c>
      <c r="O416" s="0" t="n">
        <v>201</v>
      </c>
      <c r="P416" s="23" t="s">
        <v>94</v>
      </c>
      <c r="Q416" s="23" t="s">
        <v>2712</v>
      </c>
      <c r="R416" s="23" t="n">
        <f aca="false">YEAR(A416)</f>
        <v>2026</v>
      </c>
      <c r="S416" s="23" t="n">
        <f aca="false">IF(R416=2026,1,0)</f>
        <v>1</v>
      </c>
      <c r="T416" s="23" t="n">
        <f aca="false">IF(OR(P416="Individual",P416="Committee",P416="Union/Association",P416="Aggregated Unitemized Receipts"),1,0)</f>
        <v>1</v>
      </c>
      <c r="U416" s="0" t="str">
        <f aca="false">UPPER(TRIM(E416))</f>
        <v>MA</v>
      </c>
      <c r="V416" s="23" t="n">
        <f aca="false">IF(U416="MA",1,0)</f>
        <v>1</v>
      </c>
      <c r="W416" s="23" t="n">
        <f aca="false">IF(OR(ISNUMBER(SEARCH("malden",G416)),ISNUMBER(SEARCH("malden",H416))),1,0)</f>
        <v>0</v>
      </c>
      <c r="X416" s="23" t="n">
        <f aca="false">IF(AND(TRIM(G416)="",TRIM(H416)=""),1,0)</f>
        <v>0</v>
      </c>
    </row>
    <row r="417" customFormat="false" ht="15" hidden="false" customHeight="false" outlineLevel="0" collapsed="false">
      <c r="A417" s="22" t="n">
        <v>46112</v>
      </c>
      <c r="B417" s="23" t="s">
        <v>2880</v>
      </c>
      <c r="C417" s="23" t="s">
        <v>2881</v>
      </c>
      <c r="D417" s="23" t="s">
        <v>902</v>
      </c>
      <c r="E417" s="23" t="s">
        <v>99</v>
      </c>
      <c r="F417" s="23" t="s">
        <v>903</v>
      </c>
      <c r="G417" s="23" t="s">
        <v>166</v>
      </c>
      <c r="H417" s="23" t="s">
        <v>2882</v>
      </c>
      <c r="J417" s="24" t="n">
        <v>200</v>
      </c>
      <c r="K417" s="0" t="n">
        <v>17408</v>
      </c>
      <c r="L417" s="23" t="s">
        <v>1694</v>
      </c>
      <c r="M417" s="0" t="n">
        <v>3</v>
      </c>
      <c r="N417" s="23" t="s">
        <v>93</v>
      </c>
      <c r="O417" s="0" t="n">
        <v>201</v>
      </c>
      <c r="P417" s="23" t="s">
        <v>94</v>
      </c>
      <c r="Q417" s="23" t="s">
        <v>2712</v>
      </c>
      <c r="R417" s="23" t="n">
        <f aca="false">YEAR(A417)</f>
        <v>2026</v>
      </c>
      <c r="S417" s="23" t="n">
        <f aca="false">IF(R417=2026,1,0)</f>
        <v>1</v>
      </c>
      <c r="T417" s="23" t="n">
        <f aca="false">IF(OR(P417="Individual",P417="Committee",P417="Union/Association",P417="Aggregated Unitemized Receipts"),1,0)</f>
        <v>1</v>
      </c>
      <c r="U417" s="0" t="str">
        <f aca="false">UPPER(TRIM(E417))</f>
        <v>MA</v>
      </c>
      <c r="V417" s="23" t="n">
        <f aca="false">IF(U417="MA",1,0)</f>
        <v>1</v>
      </c>
      <c r="W417" s="23" t="n">
        <f aca="false">IF(OR(ISNUMBER(SEARCH("malden",G417)),ISNUMBER(SEARCH("malden",H417))),1,0)</f>
        <v>0</v>
      </c>
      <c r="X417" s="23" t="n">
        <f aca="false">IF(AND(TRIM(G417)="",TRIM(H417)=""),1,0)</f>
        <v>0</v>
      </c>
    </row>
    <row r="418" customFormat="false" ht="15" hidden="false" customHeight="false" outlineLevel="0" collapsed="false">
      <c r="A418" s="22" t="n">
        <v>46112</v>
      </c>
      <c r="B418" s="23" t="s">
        <v>2883</v>
      </c>
      <c r="C418" s="23" t="s">
        <v>2884</v>
      </c>
      <c r="D418" s="23" t="s">
        <v>2885</v>
      </c>
      <c r="E418" s="23" t="s">
        <v>1253</v>
      </c>
      <c r="F418" s="23" t="s">
        <v>2886</v>
      </c>
      <c r="G418" s="23" t="s">
        <v>2887</v>
      </c>
      <c r="H418" s="23" t="s">
        <v>2888</v>
      </c>
      <c r="J418" s="24" t="n">
        <v>50</v>
      </c>
      <c r="K418" s="0" t="n">
        <v>17408</v>
      </c>
      <c r="L418" s="23" t="s">
        <v>1694</v>
      </c>
      <c r="M418" s="0" t="n">
        <v>3</v>
      </c>
      <c r="N418" s="23" t="s">
        <v>93</v>
      </c>
      <c r="O418" s="0" t="n">
        <v>201</v>
      </c>
      <c r="P418" s="23" t="s">
        <v>94</v>
      </c>
      <c r="Q418" s="23" t="s">
        <v>2712</v>
      </c>
      <c r="R418" s="23" t="n">
        <f aca="false">YEAR(A418)</f>
        <v>2026</v>
      </c>
      <c r="S418" s="23" t="n">
        <f aca="false">IF(R418=2026,1,0)</f>
        <v>1</v>
      </c>
      <c r="T418" s="23" t="n">
        <f aca="false">IF(OR(P418="Individual",P418="Committee",P418="Union/Association",P418="Aggregated Unitemized Receipts"),1,0)</f>
        <v>1</v>
      </c>
      <c r="U418" s="0" t="str">
        <f aca="false">UPPER(TRIM(E418))</f>
        <v>VA</v>
      </c>
      <c r="V418" s="23" t="n">
        <f aca="false">IF(U418="MA",1,0)</f>
        <v>0</v>
      </c>
      <c r="W418" s="23" t="n">
        <f aca="false">IF(OR(ISNUMBER(SEARCH("malden",G418)),ISNUMBER(SEARCH("malden",H418))),1,0)</f>
        <v>0</v>
      </c>
      <c r="X418" s="23" t="n">
        <f aca="false">IF(AND(TRIM(G418)="",TRIM(H418)=""),1,0)</f>
        <v>0</v>
      </c>
    </row>
    <row r="419" customFormat="false" ht="15" hidden="false" customHeight="false" outlineLevel="0" collapsed="false">
      <c r="A419" s="22" t="n">
        <v>46112</v>
      </c>
      <c r="B419" s="23" t="s">
        <v>2889</v>
      </c>
      <c r="C419" s="23" t="s">
        <v>2890</v>
      </c>
      <c r="D419" s="23" t="s">
        <v>2891</v>
      </c>
      <c r="E419" s="23" t="s">
        <v>99</v>
      </c>
      <c r="F419" s="23" t="s">
        <v>2892</v>
      </c>
      <c r="G419" s="23" t="s">
        <v>1076</v>
      </c>
      <c r="H419" s="23" t="s">
        <v>2893</v>
      </c>
      <c r="J419" s="24" t="n">
        <v>100</v>
      </c>
      <c r="K419" s="0" t="n">
        <v>17408</v>
      </c>
      <c r="L419" s="23" t="s">
        <v>1694</v>
      </c>
      <c r="M419" s="0" t="n">
        <v>3</v>
      </c>
      <c r="N419" s="23" t="s">
        <v>93</v>
      </c>
      <c r="O419" s="0" t="n">
        <v>201</v>
      </c>
      <c r="P419" s="23" t="s">
        <v>94</v>
      </c>
      <c r="Q419" s="23" t="s">
        <v>2712</v>
      </c>
      <c r="R419" s="23" t="n">
        <f aca="false">YEAR(A419)</f>
        <v>2026</v>
      </c>
      <c r="S419" s="23" t="n">
        <f aca="false">IF(R419=2026,1,0)</f>
        <v>1</v>
      </c>
      <c r="T419" s="23" t="n">
        <f aca="false">IF(OR(P419="Individual",P419="Committee",P419="Union/Association",P419="Aggregated Unitemized Receipts"),1,0)</f>
        <v>1</v>
      </c>
      <c r="U419" s="0" t="str">
        <f aca="false">UPPER(TRIM(E419))</f>
        <v>MA</v>
      </c>
      <c r="V419" s="23" t="n">
        <f aca="false">IF(U419="MA",1,0)</f>
        <v>1</v>
      </c>
      <c r="W419" s="23" t="n">
        <f aca="false">IF(OR(ISNUMBER(SEARCH("malden",G419)),ISNUMBER(SEARCH("malden",H419))),1,0)</f>
        <v>0</v>
      </c>
      <c r="X419" s="23" t="n">
        <f aca="false">IF(AND(TRIM(G419)="",TRIM(H419)=""),1,0)</f>
        <v>0</v>
      </c>
    </row>
    <row r="420" customFormat="false" ht="15" hidden="false" customHeight="false" outlineLevel="0" collapsed="false">
      <c r="A420" s="22" t="n">
        <v>46112</v>
      </c>
      <c r="B420" s="23" t="s">
        <v>2894</v>
      </c>
      <c r="C420" s="23" t="s">
        <v>2895</v>
      </c>
      <c r="D420" s="23" t="s">
        <v>319</v>
      </c>
      <c r="E420" s="23" t="s">
        <v>99</v>
      </c>
      <c r="F420" s="23" t="s">
        <v>320</v>
      </c>
      <c r="G420" s="23" t="s">
        <v>2896</v>
      </c>
      <c r="H420" s="23" t="s">
        <v>2897</v>
      </c>
      <c r="J420" s="24" t="n">
        <v>100</v>
      </c>
      <c r="K420" s="0" t="n">
        <v>17408</v>
      </c>
      <c r="L420" s="23" t="s">
        <v>1694</v>
      </c>
      <c r="M420" s="0" t="n">
        <v>3</v>
      </c>
      <c r="N420" s="23" t="s">
        <v>93</v>
      </c>
      <c r="O420" s="0" t="n">
        <v>201</v>
      </c>
      <c r="P420" s="23" t="s">
        <v>94</v>
      </c>
      <c r="Q420" s="23" t="s">
        <v>2712</v>
      </c>
      <c r="R420" s="23" t="n">
        <f aca="false">YEAR(A420)</f>
        <v>2026</v>
      </c>
      <c r="S420" s="23" t="n">
        <f aca="false">IF(R420=2026,1,0)</f>
        <v>1</v>
      </c>
      <c r="T420" s="23" t="n">
        <f aca="false">IF(OR(P420="Individual",P420="Committee",P420="Union/Association",P420="Aggregated Unitemized Receipts"),1,0)</f>
        <v>1</v>
      </c>
      <c r="U420" s="0" t="str">
        <f aca="false">UPPER(TRIM(E420))</f>
        <v>MA</v>
      </c>
      <c r="V420" s="23" t="n">
        <f aca="false">IF(U420="MA",1,0)</f>
        <v>1</v>
      </c>
      <c r="W420" s="23" t="n">
        <f aca="false">IF(OR(ISNUMBER(SEARCH("malden",G420)),ISNUMBER(SEARCH("malden",H420))),1,0)</f>
        <v>0</v>
      </c>
      <c r="X420" s="23" t="n">
        <f aca="false">IF(AND(TRIM(G420)="",TRIM(H420)=""),1,0)</f>
        <v>0</v>
      </c>
    </row>
    <row r="421" customFormat="false" ht="15" hidden="false" customHeight="false" outlineLevel="0" collapsed="false">
      <c r="A421" s="22" t="n">
        <v>46112</v>
      </c>
      <c r="B421" s="23" t="s">
        <v>2898</v>
      </c>
      <c r="C421" s="23" t="s">
        <v>2899</v>
      </c>
      <c r="D421" s="23" t="s">
        <v>352</v>
      </c>
      <c r="E421" s="23" t="s">
        <v>99</v>
      </c>
      <c r="F421" s="23" t="s">
        <v>353</v>
      </c>
      <c r="G421" s="23" t="s">
        <v>2900</v>
      </c>
      <c r="H421" s="23" t="s">
        <v>2901</v>
      </c>
      <c r="J421" s="24" t="n">
        <v>50</v>
      </c>
      <c r="K421" s="0" t="n">
        <v>17408</v>
      </c>
      <c r="L421" s="23" t="s">
        <v>1694</v>
      </c>
      <c r="M421" s="0" t="n">
        <v>3</v>
      </c>
      <c r="N421" s="23" t="s">
        <v>93</v>
      </c>
      <c r="O421" s="0" t="n">
        <v>201</v>
      </c>
      <c r="P421" s="23" t="s">
        <v>94</v>
      </c>
      <c r="Q421" s="23" t="s">
        <v>2712</v>
      </c>
      <c r="R421" s="23" t="n">
        <f aca="false">YEAR(A421)</f>
        <v>2026</v>
      </c>
      <c r="S421" s="23" t="n">
        <f aca="false">IF(R421=2026,1,0)</f>
        <v>1</v>
      </c>
      <c r="T421" s="23" t="n">
        <f aca="false">IF(OR(P421="Individual",P421="Committee",P421="Union/Association",P421="Aggregated Unitemized Receipts"),1,0)</f>
        <v>1</v>
      </c>
      <c r="U421" s="0" t="str">
        <f aca="false">UPPER(TRIM(E421))</f>
        <v>MA</v>
      </c>
      <c r="V421" s="23" t="n">
        <f aca="false">IF(U421="MA",1,0)</f>
        <v>1</v>
      </c>
      <c r="W421" s="23" t="n">
        <f aca="false">IF(OR(ISNUMBER(SEARCH("malden",G421)),ISNUMBER(SEARCH("malden",H421))),1,0)</f>
        <v>0</v>
      </c>
      <c r="X421" s="23" t="n">
        <f aca="false">IF(AND(TRIM(G421)="",TRIM(H421)=""),1,0)</f>
        <v>0</v>
      </c>
    </row>
    <row r="422" customFormat="false" ht="15" hidden="false" customHeight="false" outlineLevel="0" collapsed="false">
      <c r="A422" s="22" t="n">
        <v>46112</v>
      </c>
      <c r="B422" s="23" t="s">
        <v>2902</v>
      </c>
      <c r="C422" s="23" t="s">
        <v>2903</v>
      </c>
      <c r="D422" s="23" t="s">
        <v>2904</v>
      </c>
      <c r="E422" s="23" t="s">
        <v>99</v>
      </c>
      <c r="F422" s="23" t="s">
        <v>2905</v>
      </c>
      <c r="G422" s="23" t="s">
        <v>415</v>
      </c>
      <c r="H422" s="23" t="s">
        <v>2906</v>
      </c>
      <c r="J422" s="24" t="n">
        <v>200</v>
      </c>
      <c r="K422" s="0" t="n">
        <v>17408</v>
      </c>
      <c r="L422" s="23" t="s">
        <v>1694</v>
      </c>
      <c r="M422" s="0" t="n">
        <v>3</v>
      </c>
      <c r="N422" s="23" t="s">
        <v>93</v>
      </c>
      <c r="O422" s="0" t="n">
        <v>201</v>
      </c>
      <c r="P422" s="23" t="s">
        <v>94</v>
      </c>
      <c r="Q422" s="23" t="s">
        <v>2712</v>
      </c>
      <c r="R422" s="23" t="n">
        <f aca="false">YEAR(A422)</f>
        <v>2026</v>
      </c>
      <c r="S422" s="23" t="n">
        <f aca="false">IF(R422=2026,1,0)</f>
        <v>1</v>
      </c>
      <c r="T422" s="23" t="n">
        <f aca="false">IF(OR(P422="Individual",P422="Committee",P422="Union/Association",P422="Aggregated Unitemized Receipts"),1,0)</f>
        <v>1</v>
      </c>
      <c r="U422" s="0" t="str">
        <f aca="false">UPPER(TRIM(E422))</f>
        <v>MA</v>
      </c>
      <c r="V422" s="23" t="n">
        <f aca="false">IF(U422="MA",1,0)</f>
        <v>1</v>
      </c>
      <c r="W422" s="23" t="n">
        <f aca="false">IF(OR(ISNUMBER(SEARCH("malden",G422)),ISNUMBER(SEARCH("malden",H422))),1,0)</f>
        <v>0</v>
      </c>
      <c r="X422" s="23" t="n">
        <f aca="false">IF(AND(TRIM(G422)="",TRIM(H422)=""),1,0)</f>
        <v>0</v>
      </c>
    </row>
    <row r="423" customFormat="false" ht="15" hidden="false" customHeight="false" outlineLevel="0" collapsed="false">
      <c r="A423" s="22" t="n">
        <v>46112</v>
      </c>
      <c r="B423" s="23" t="s">
        <v>2907</v>
      </c>
      <c r="C423" s="23" t="s">
        <v>2908</v>
      </c>
      <c r="D423" s="23" t="s">
        <v>2246</v>
      </c>
      <c r="E423" s="23" t="s">
        <v>99</v>
      </c>
      <c r="F423" s="23" t="s">
        <v>2247</v>
      </c>
      <c r="G423" s="23" t="s">
        <v>661</v>
      </c>
      <c r="H423" s="23" t="s">
        <v>2909</v>
      </c>
      <c r="J423" s="24" t="n">
        <v>200</v>
      </c>
      <c r="K423" s="0" t="n">
        <v>17408</v>
      </c>
      <c r="L423" s="23" t="s">
        <v>1694</v>
      </c>
      <c r="M423" s="0" t="n">
        <v>3</v>
      </c>
      <c r="N423" s="23" t="s">
        <v>93</v>
      </c>
      <c r="O423" s="0" t="n">
        <v>201</v>
      </c>
      <c r="P423" s="23" t="s">
        <v>94</v>
      </c>
      <c r="Q423" s="23" t="s">
        <v>2712</v>
      </c>
      <c r="R423" s="23" t="n">
        <f aca="false">YEAR(A423)</f>
        <v>2026</v>
      </c>
      <c r="S423" s="23" t="n">
        <f aca="false">IF(R423=2026,1,0)</f>
        <v>1</v>
      </c>
      <c r="T423" s="23" t="n">
        <f aca="false">IF(OR(P423="Individual",P423="Committee",P423="Union/Association",P423="Aggregated Unitemized Receipts"),1,0)</f>
        <v>1</v>
      </c>
      <c r="U423" s="0" t="str">
        <f aca="false">UPPER(TRIM(E423))</f>
        <v>MA</v>
      </c>
      <c r="V423" s="23" t="n">
        <f aca="false">IF(U423="MA",1,0)</f>
        <v>1</v>
      </c>
      <c r="W423" s="23" t="n">
        <f aca="false">IF(OR(ISNUMBER(SEARCH("malden",G423)),ISNUMBER(SEARCH("malden",H423))),1,0)</f>
        <v>0</v>
      </c>
      <c r="X423" s="23" t="n">
        <f aca="false">IF(AND(TRIM(G423)="",TRIM(H423)=""),1,0)</f>
        <v>0</v>
      </c>
    </row>
    <row r="424" customFormat="false" ht="15" hidden="false" customHeight="false" outlineLevel="0" collapsed="false">
      <c r="A424" s="22" t="n">
        <v>46112</v>
      </c>
      <c r="B424" s="23" t="s">
        <v>2910</v>
      </c>
      <c r="C424" s="23" t="s">
        <v>2911</v>
      </c>
      <c r="D424" s="23" t="s">
        <v>1060</v>
      </c>
      <c r="E424" s="23" t="s">
        <v>99</v>
      </c>
      <c r="F424" s="23" t="s">
        <v>1061</v>
      </c>
      <c r="G424" s="23" t="s">
        <v>354</v>
      </c>
      <c r="H424" s="23" t="s">
        <v>2742</v>
      </c>
      <c r="J424" s="24" t="n">
        <v>200</v>
      </c>
      <c r="K424" s="0" t="n">
        <v>17408</v>
      </c>
      <c r="L424" s="23" t="s">
        <v>1694</v>
      </c>
      <c r="M424" s="0" t="n">
        <v>3</v>
      </c>
      <c r="N424" s="23" t="s">
        <v>93</v>
      </c>
      <c r="O424" s="0" t="n">
        <v>201</v>
      </c>
      <c r="P424" s="23" t="s">
        <v>94</v>
      </c>
      <c r="Q424" s="23" t="s">
        <v>2712</v>
      </c>
      <c r="R424" s="23" t="n">
        <f aca="false">YEAR(A424)</f>
        <v>2026</v>
      </c>
      <c r="S424" s="23" t="n">
        <f aca="false">IF(R424=2026,1,0)</f>
        <v>1</v>
      </c>
      <c r="T424" s="23" t="n">
        <f aca="false">IF(OR(P424="Individual",P424="Committee",P424="Union/Association",P424="Aggregated Unitemized Receipts"),1,0)</f>
        <v>1</v>
      </c>
      <c r="U424" s="0" t="str">
        <f aca="false">UPPER(TRIM(E424))</f>
        <v>MA</v>
      </c>
      <c r="V424" s="23" t="n">
        <f aca="false">IF(U424="MA",1,0)</f>
        <v>1</v>
      </c>
      <c r="W424" s="23" t="n">
        <f aca="false">IF(OR(ISNUMBER(SEARCH("malden",G424)),ISNUMBER(SEARCH("malden",H424))),1,0)</f>
        <v>0</v>
      </c>
      <c r="X424" s="23" t="n">
        <f aca="false">IF(AND(TRIM(G424)="",TRIM(H424)=""),1,0)</f>
        <v>0</v>
      </c>
    </row>
    <row r="425" customFormat="false" ht="15" hidden="false" customHeight="false" outlineLevel="0" collapsed="false">
      <c r="A425" s="22" t="n">
        <v>46112</v>
      </c>
      <c r="B425" s="23" t="s">
        <v>2912</v>
      </c>
      <c r="C425" s="23" t="s">
        <v>2913</v>
      </c>
      <c r="D425" s="23" t="s">
        <v>319</v>
      </c>
      <c r="E425" s="23" t="s">
        <v>99</v>
      </c>
      <c r="F425" s="23" t="s">
        <v>320</v>
      </c>
      <c r="G425" s="23" t="s">
        <v>661</v>
      </c>
      <c r="H425" s="23" t="s">
        <v>2914</v>
      </c>
      <c r="J425" s="24" t="n">
        <v>100</v>
      </c>
      <c r="K425" s="0" t="n">
        <v>17408</v>
      </c>
      <c r="L425" s="23" t="s">
        <v>1694</v>
      </c>
      <c r="M425" s="0" t="n">
        <v>3</v>
      </c>
      <c r="N425" s="23" t="s">
        <v>93</v>
      </c>
      <c r="O425" s="0" t="n">
        <v>201</v>
      </c>
      <c r="P425" s="23" t="s">
        <v>94</v>
      </c>
      <c r="Q425" s="23" t="s">
        <v>2712</v>
      </c>
      <c r="R425" s="23" t="n">
        <f aca="false">YEAR(A425)</f>
        <v>2026</v>
      </c>
      <c r="S425" s="23" t="n">
        <f aca="false">IF(R425=2026,1,0)</f>
        <v>1</v>
      </c>
      <c r="T425" s="23" t="n">
        <f aca="false">IF(OR(P425="Individual",P425="Committee",P425="Union/Association",P425="Aggregated Unitemized Receipts"),1,0)</f>
        <v>1</v>
      </c>
      <c r="U425" s="0" t="str">
        <f aca="false">UPPER(TRIM(E425))</f>
        <v>MA</v>
      </c>
      <c r="V425" s="23" t="n">
        <f aca="false">IF(U425="MA",1,0)</f>
        <v>1</v>
      </c>
      <c r="W425" s="23" t="n">
        <f aca="false">IF(OR(ISNUMBER(SEARCH("malden",G425)),ISNUMBER(SEARCH("malden",H425))),1,0)</f>
        <v>0</v>
      </c>
      <c r="X425" s="23" t="n">
        <f aca="false">IF(AND(TRIM(G425)="",TRIM(H425)=""),1,0)</f>
        <v>0</v>
      </c>
    </row>
    <row r="426" customFormat="false" ht="15" hidden="false" customHeight="false" outlineLevel="0" collapsed="false">
      <c r="A426" s="22" t="n">
        <v>46112</v>
      </c>
      <c r="B426" s="23" t="s">
        <v>2915</v>
      </c>
      <c r="C426" s="23" t="s">
        <v>2916</v>
      </c>
      <c r="D426" s="23" t="s">
        <v>2071</v>
      </c>
      <c r="E426" s="23" t="s">
        <v>99</v>
      </c>
      <c r="F426" s="23" t="s">
        <v>2850</v>
      </c>
      <c r="G426" s="23" t="s">
        <v>2756</v>
      </c>
      <c r="H426" s="23" t="s">
        <v>2757</v>
      </c>
      <c r="J426" s="24" t="n">
        <v>200</v>
      </c>
      <c r="K426" s="0" t="n">
        <v>17408</v>
      </c>
      <c r="L426" s="23" t="s">
        <v>1694</v>
      </c>
      <c r="M426" s="0" t="n">
        <v>3</v>
      </c>
      <c r="N426" s="23" t="s">
        <v>93</v>
      </c>
      <c r="O426" s="0" t="n">
        <v>201</v>
      </c>
      <c r="P426" s="23" t="s">
        <v>94</v>
      </c>
      <c r="Q426" s="23" t="s">
        <v>2712</v>
      </c>
      <c r="R426" s="23" t="n">
        <f aca="false">YEAR(A426)</f>
        <v>2026</v>
      </c>
      <c r="S426" s="23" t="n">
        <f aca="false">IF(R426=2026,1,0)</f>
        <v>1</v>
      </c>
      <c r="T426" s="23" t="n">
        <f aca="false">IF(OR(P426="Individual",P426="Committee",P426="Union/Association",P426="Aggregated Unitemized Receipts"),1,0)</f>
        <v>1</v>
      </c>
      <c r="U426" s="0" t="str">
        <f aca="false">UPPER(TRIM(E426))</f>
        <v>MA</v>
      </c>
      <c r="V426" s="23" t="n">
        <f aca="false">IF(U426="MA",1,0)</f>
        <v>1</v>
      </c>
      <c r="W426" s="23" t="n">
        <f aca="false">IF(OR(ISNUMBER(SEARCH("malden",G426)),ISNUMBER(SEARCH("malden",H426))),1,0)</f>
        <v>0</v>
      </c>
      <c r="X426" s="23" t="n">
        <f aca="false">IF(AND(TRIM(G426)="",TRIM(H426)=""),1,0)</f>
        <v>0</v>
      </c>
    </row>
    <row r="427" customFormat="false" ht="15" hidden="false" customHeight="false" outlineLevel="0" collapsed="false">
      <c r="A427" s="22" t="n">
        <v>46112</v>
      </c>
      <c r="B427" s="23" t="s">
        <v>1239</v>
      </c>
      <c r="C427" s="23" t="s">
        <v>1240</v>
      </c>
      <c r="D427" s="23" t="s">
        <v>98</v>
      </c>
      <c r="E427" s="23" t="s">
        <v>99</v>
      </c>
      <c r="F427" s="23" t="s">
        <v>100</v>
      </c>
      <c r="G427" s="23" t="s">
        <v>1494</v>
      </c>
      <c r="H427" s="23" t="s">
        <v>2321</v>
      </c>
      <c r="J427" s="24" t="n">
        <v>200</v>
      </c>
      <c r="K427" s="0" t="n">
        <v>17408</v>
      </c>
      <c r="L427" s="23" t="s">
        <v>1694</v>
      </c>
      <c r="M427" s="0" t="n">
        <v>3</v>
      </c>
      <c r="N427" s="23" t="s">
        <v>93</v>
      </c>
      <c r="O427" s="0" t="n">
        <v>201</v>
      </c>
      <c r="P427" s="23" t="s">
        <v>94</v>
      </c>
      <c r="Q427" s="23" t="s">
        <v>2712</v>
      </c>
      <c r="R427" s="23" t="n">
        <f aca="false">YEAR(A427)</f>
        <v>2026</v>
      </c>
      <c r="S427" s="23" t="n">
        <f aca="false">IF(R427=2026,1,0)</f>
        <v>1</v>
      </c>
      <c r="T427" s="23" t="n">
        <f aca="false">IF(OR(P427="Individual",P427="Committee",P427="Union/Association",P427="Aggregated Unitemized Receipts"),1,0)</f>
        <v>1</v>
      </c>
      <c r="U427" s="0" t="str">
        <f aca="false">UPPER(TRIM(E427))</f>
        <v>MA</v>
      </c>
      <c r="V427" s="23" t="n">
        <f aca="false">IF(U427="MA",1,0)</f>
        <v>1</v>
      </c>
      <c r="W427" s="23" t="n">
        <f aca="false">IF(OR(ISNUMBER(SEARCH("malden",G427)),ISNUMBER(SEARCH("malden",H427))),1,0)</f>
        <v>0</v>
      </c>
      <c r="X427" s="23" t="n">
        <f aca="false">IF(AND(TRIM(G427)="",TRIM(H427)=""),1,0)</f>
        <v>0</v>
      </c>
    </row>
    <row r="428" customFormat="false" ht="15" hidden="false" customHeight="false" outlineLevel="0" collapsed="false">
      <c r="A428" s="22" t="n">
        <v>46112</v>
      </c>
      <c r="B428" s="23" t="s">
        <v>2917</v>
      </c>
      <c r="C428" s="23" t="s">
        <v>2918</v>
      </c>
      <c r="D428" s="23" t="s">
        <v>2919</v>
      </c>
      <c r="E428" s="23" t="s">
        <v>99</v>
      </c>
      <c r="F428" s="23" t="s">
        <v>2920</v>
      </c>
      <c r="G428" s="23" t="s">
        <v>1722</v>
      </c>
      <c r="H428" s="23" t="s">
        <v>2921</v>
      </c>
      <c r="J428" s="24" t="n">
        <v>200</v>
      </c>
      <c r="K428" s="0" t="n">
        <v>17408</v>
      </c>
      <c r="L428" s="23" t="s">
        <v>1694</v>
      </c>
      <c r="M428" s="0" t="n">
        <v>3</v>
      </c>
      <c r="N428" s="23" t="s">
        <v>93</v>
      </c>
      <c r="O428" s="0" t="n">
        <v>201</v>
      </c>
      <c r="P428" s="23" t="s">
        <v>94</v>
      </c>
      <c r="Q428" s="23" t="s">
        <v>2712</v>
      </c>
      <c r="R428" s="23" t="n">
        <f aca="false">YEAR(A428)</f>
        <v>2026</v>
      </c>
      <c r="S428" s="23" t="n">
        <f aca="false">IF(R428=2026,1,0)</f>
        <v>1</v>
      </c>
      <c r="T428" s="23" t="n">
        <f aca="false">IF(OR(P428="Individual",P428="Committee",P428="Union/Association",P428="Aggregated Unitemized Receipts"),1,0)</f>
        <v>1</v>
      </c>
      <c r="U428" s="0" t="str">
        <f aca="false">UPPER(TRIM(E428))</f>
        <v>MA</v>
      </c>
      <c r="V428" s="23" t="n">
        <f aca="false">IF(U428="MA",1,0)</f>
        <v>1</v>
      </c>
      <c r="W428" s="23" t="n">
        <f aca="false">IF(OR(ISNUMBER(SEARCH("malden",G428)),ISNUMBER(SEARCH("malden",H428))),1,0)</f>
        <v>0</v>
      </c>
      <c r="X428" s="23" t="n">
        <f aca="false">IF(AND(TRIM(G428)="",TRIM(H428)=""),1,0)</f>
        <v>0</v>
      </c>
    </row>
    <row r="429" customFormat="false" ht="15" hidden="false" customHeight="false" outlineLevel="0" collapsed="false">
      <c r="A429" s="22" t="n">
        <v>46112</v>
      </c>
      <c r="B429" s="23" t="s">
        <v>2922</v>
      </c>
      <c r="C429" s="23" t="s">
        <v>2923</v>
      </c>
      <c r="D429" s="23" t="s">
        <v>319</v>
      </c>
      <c r="E429" s="23" t="s">
        <v>99</v>
      </c>
      <c r="F429" s="23" t="s">
        <v>320</v>
      </c>
      <c r="G429" s="23" t="s">
        <v>2924</v>
      </c>
      <c r="H429" s="23" t="s">
        <v>2925</v>
      </c>
      <c r="J429" s="24" t="n">
        <v>250</v>
      </c>
      <c r="K429" s="0" t="n">
        <v>17408</v>
      </c>
      <c r="L429" s="23" t="s">
        <v>1694</v>
      </c>
      <c r="M429" s="0" t="n">
        <v>3</v>
      </c>
      <c r="N429" s="23" t="s">
        <v>93</v>
      </c>
      <c r="O429" s="0" t="n">
        <v>201</v>
      </c>
      <c r="P429" s="23" t="s">
        <v>94</v>
      </c>
      <c r="Q429" s="23" t="s">
        <v>2712</v>
      </c>
      <c r="R429" s="23" t="n">
        <f aca="false">YEAR(A429)</f>
        <v>2026</v>
      </c>
      <c r="S429" s="23" t="n">
        <f aca="false">IF(R429=2026,1,0)</f>
        <v>1</v>
      </c>
      <c r="T429" s="23" t="n">
        <f aca="false">IF(OR(P429="Individual",P429="Committee",P429="Union/Association",P429="Aggregated Unitemized Receipts"),1,0)</f>
        <v>1</v>
      </c>
      <c r="U429" s="0" t="str">
        <f aca="false">UPPER(TRIM(E429))</f>
        <v>MA</v>
      </c>
      <c r="V429" s="23" t="n">
        <f aca="false">IF(U429="MA",1,0)</f>
        <v>1</v>
      </c>
      <c r="W429" s="23" t="n">
        <f aca="false">IF(OR(ISNUMBER(SEARCH("malden",G429)),ISNUMBER(SEARCH("malden",H429))),1,0)</f>
        <v>0</v>
      </c>
      <c r="X429" s="23" t="n">
        <f aca="false">IF(AND(TRIM(G429)="",TRIM(H429)=""),1,0)</f>
        <v>0</v>
      </c>
    </row>
    <row r="430" customFormat="false" ht="15" hidden="false" customHeight="false" outlineLevel="0" collapsed="false">
      <c r="A430" s="22" t="n">
        <v>46112</v>
      </c>
      <c r="B430" s="23" t="s">
        <v>942</v>
      </c>
      <c r="C430" s="23" t="s">
        <v>2926</v>
      </c>
      <c r="D430" s="23" t="s">
        <v>98</v>
      </c>
      <c r="E430" s="23" t="s">
        <v>99</v>
      </c>
      <c r="F430" s="23" t="s">
        <v>100</v>
      </c>
      <c r="G430" s="23" t="s">
        <v>597</v>
      </c>
      <c r="H430" s="23" t="s">
        <v>138</v>
      </c>
      <c r="J430" s="24" t="n">
        <v>50</v>
      </c>
      <c r="K430" s="0" t="n">
        <v>17408</v>
      </c>
      <c r="L430" s="23" t="s">
        <v>1694</v>
      </c>
      <c r="M430" s="0" t="n">
        <v>3</v>
      </c>
      <c r="N430" s="23" t="s">
        <v>93</v>
      </c>
      <c r="O430" s="0" t="n">
        <v>201</v>
      </c>
      <c r="P430" s="23" t="s">
        <v>94</v>
      </c>
      <c r="Q430" s="23" t="s">
        <v>2712</v>
      </c>
      <c r="R430" s="23" t="n">
        <f aca="false">YEAR(A430)</f>
        <v>2026</v>
      </c>
      <c r="S430" s="23" t="n">
        <f aca="false">IF(R430=2026,1,0)</f>
        <v>1</v>
      </c>
      <c r="T430" s="23" t="n">
        <f aca="false">IF(OR(P430="Individual",P430="Committee",P430="Union/Association",P430="Aggregated Unitemized Receipts"),1,0)</f>
        <v>1</v>
      </c>
      <c r="U430" s="0" t="str">
        <f aca="false">UPPER(TRIM(E430))</f>
        <v>MA</v>
      </c>
      <c r="V430" s="23" t="n">
        <f aca="false">IF(U430="MA",1,0)</f>
        <v>1</v>
      </c>
      <c r="W430" s="23" t="n">
        <f aca="false">IF(OR(ISNUMBER(SEARCH("malden",G430)),ISNUMBER(SEARCH("malden",H430))),1,0)</f>
        <v>1</v>
      </c>
      <c r="X430" s="23" t="n">
        <f aca="false">IF(AND(TRIM(G430)="",TRIM(H430)=""),1,0)</f>
        <v>0</v>
      </c>
    </row>
    <row r="431" customFormat="false" ht="15" hidden="false" customHeight="false" outlineLevel="0" collapsed="false">
      <c r="A431" s="22" t="n">
        <v>46112</v>
      </c>
      <c r="B431" s="23" t="s">
        <v>2927</v>
      </c>
      <c r="C431" s="23" t="s">
        <v>2928</v>
      </c>
      <c r="D431" s="23" t="s">
        <v>2929</v>
      </c>
      <c r="E431" s="23" t="s">
        <v>304</v>
      </c>
      <c r="F431" s="23" t="s">
        <v>2930</v>
      </c>
      <c r="G431" s="23" t="s">
        <v>2931</v>
      </c>
      <c r="H431" s="23" t="s">
        <v>2932</v>
      </c>
      <c r="J431" s="24" t="n">
        <v>50</v>
      </c>
      <c r="K431" s="0" t="n">
        <v>17408</v>
      </c>
      <c r="L431" s="23" t="s">
        <v>1694</v>
      </c>
      <c r="M431" s="0" t="n">
        <v>3</v>
      </c>
      <c r="N431" s="23" t="s">
        <v>93</v>
      </c>
      <c r="O431" s="0" t="n">
        <v>201</v>
      </c>
      <c r="P431" s="23" t="s">
        <v>94</v>
      </c>
      <c r="Q431" s="23" t="s">
        <v>2712</v>
      </c>
      <c r="R431" s="23" t="n">
        <f aca="false">YEAR(A431)</f>
        <v>2026</v>
      </c>
      <c r="S431" s="23" t="n">
        <f aca="false">IF(R431=2026,1,0)</f>
        <v>1</v>
      </c>
      <c r="T431" s="23" t="n">
        <f aca="false">IF(OR(P431="Individual",P431="Committee",P431="Union/Association",P431="Aggregated Unitemized Receipts"),1,0)</f>
        <v>1</v>
      </c>
      <c r="U431" s="0" t="str">
        <f aca="false">UPPER(TRIM(E431))</f>
        <v>MD</v>
      </c>
      <c r="V431" s="23" t="n">
        <f aca="false">IF(U431="MA",1,0)</f>
        <v>0</v>
      </c>
      <c r="W431" s="23" t="n">
        <f aca="false">IF(OR(ISNUMBER(SEARCH("malden",G431)),ISNUMBER(SEARCH("malden",H431))),1,0)</f>
        <v>0</v>
      </c>
      <c r="X431" s="23" t="n">
        <f aca="false">IF(AND(TRIM(G431)="",TRIM(H431)=""),1,0)</f>
        <v>0</v>
      </c>
    </row>
    <row r="432" customFormat="false" ht="15" hidden="false" customHeight="false" outlineLevel="0" collapsed="false">
      <c r="A432" s="22" t="n">
        <v>46112</v>
      </c>
      <c r="B432" s="23" t="s">
        <v>2933</v>
      </c>
      <c r="C432" s="23" t="s">
        <v>2934</v>
      </c>
      <c r="D432" s="23" t="s">
        <v>2935</v>
      </c>
      <c r="E432" s="23" t="s">
        <v>99</v>
      </c>
      <c r="F432" s="23" t="s">
        <v>2936</v>
      </c>
      <c r="G432" s="23" t="s">
        <v>943</v>
      </c>
      <c r="H432" s="23" t="s">
        <v>2937</v>
      </c>
      <c r="J432" s="24" t="n">
        <v>200</v>
      </c>
      <c r="K432" s="0" t="n">
        <v>17408</v>
      </c>
      <c r="L432" s="23" t="s">
        <v>1694</v>
      </c>
      <c r="M432" s="0" t="n">
        <v>3</v>
      </c>
      <c r="N432" s="23" t="s">
        <v>93</v>
      </c>
      <c r="O432" s="0" t="n">
        <v>201</v>
      </c>
      <c r="P432" s="23" t="s">
        <v>94</v>
      </c>
      <c r="Q432" s="23" t="s">
        <v>2712</v>
      </c>
      <c r="R432" s="23" t="n">
        <f aca="false">YEAR(A432)</f>
        <v>2026</v>
      </c>
      <c r="S432" s="23" t="n">
        <f aca="false">IF(R432=2026,1,0)</f>
        <v>1</v>
      </c>
      <c r="T432" s="23" t="n">
        <f aca="false">IF(OR(P432="Individual",P432="Committee",P432="Union/Association",P432="Aggregated Unitemized Receipts"),1,0)</f>
        <v>1</v>
      </c>
      <c r="U432" s="0" t="str">
        <f aca="false">UPPER(TRIM(E432))</f>
        <v>MA</v>
      </c>
      <c r="V432" s="23" t="n">
        <f aca="false">IF(U432="MA",1,0)</f>
        <v>1</v>
      </c>
      <c r="W432" s="23" t="n">
        <f aca="false">IF(OR(ISNUMBER(SEARCH("malden",G432)),ISNUMBER(SEARCH("malden",H432))),1,0)</f>
        <v>0</v>
      </c>
      <c r="X432" s="23" t="n">
        <f aca="false">IF(AND(TRIM(G432)="",TRIM(H432)=""),1,0)</f>
        <v>0</v>
      </c>
    </row>
    <row r="433" customFormat="false" ht="15" hidden="false" customHeight="false" outlineLevel="0" collapsed="false">
      <c r="A433" s="22" t="n">
        <v>46112</v>
      </c>
      <c r="B433" s="23" t="s">
        <v>2938</v>
      </c>
      <c r="C433" s="23" t="s">
        <v>2939</v>
      </c>
      <c r="D433" s="23" t="s">
        <v>450</v>
      </c>
      <c r="E433" s="23" t="s">
        <v>99</v>
      </c>
      <c r="F433" s="23" t="s">
        <v>1912</v>
      </c>
      <c r="G433" s="23" t="s">
        <v>1076</v>
      </c>
      <c r="H433" s="23" t="s">
        <v>2940</v>
      </c>
      <c r="J433" s="24" t="n">
        <v>200</v>
      </c>
      <c r="K433" s="0" t="n">
        <v>17408</v>
      </c>
      <c r="L433" s="23" t="s">
        <v>1694</v>
      </c>
      <c r="M433" s="0" t="n">
        <v>3</v>
      </c>
      <c r="N433" s="23" t="s">
        <v>93</v>
      </c>
      <c r="O433" s="0" t="n">
        <v>201</v>
      </c>
      <c r="P433" s="23" t="s">
        <v>94</v>
      </c>
      <c r="Q433" s="23" t="s">
        <v>2712</v>
      </c>
      <c r="R433" s="23" t="n">
        <f aca="false">YEAR(A433)</f>
        <v>2026</v>
      </c>
      <c r="S433" s="23" t="n">
        <f aca="false">IF(R433=2026,1,0)</f>
        <v>1</v>
      </c>
      <c r="T433" s="23" t="n">
        <f aca="false">IF(OR(P433="Individual",P433="Committee",P433="Union/Association",P433="Aggregated Unitemized Receipts"),1,0)</f>
        <v>1</v>
      </c>
      <c r="U433" s="0" t="str">
        <f aca="false">UPPER(TRIM(E433))</f>
        <v>MA</v>
      </c>
      <c r="V433" s="23" t="n">
        <f aca="false">IF(U433="MA",1,0)</f>
        <v>1</v>
      </c>
      <c r="W433" s="23" t="n">
        <f aca="false">IF(OR(ISNUMBER(SEARCH("malden",G433)),ISNUMBER(SEARCH("malden",H433))),1,0)</f>
        <v>0</v>
      </c>
      <c r="X433" s="23" t="n">
        <f aca="false">IF(AND(TRIM(G433)="",TRIM(H433)=""),1,0)</f>
        <v>0</v>
      </c>
    </row>
    <row r="434" customFormat="false" ht="15" hidden="false" customHeight="false" outlineLevel="0" collapsed="false">
      <c r="A434" s="22" t="n">
        <v>46106</v>
      </c>
      <c r="B434" s="23" t="s">
        <v>2941</v>
      </c>
      <c r="C434" s="23" t="s">
        <v>2942</v>
      </c>
      <c r="D434" s="23" t="s">
        <v>319</v>
      </c>
      <c r="E434" s="23" t="s">
        <v>99</v>
      </c>
      <c r="F434" s="23" t="s">
        <v>320</v>
      </c>
      <c r="G434" s="23" t="s">
        <v>2943</v>
      </c>
      <c r="H434" s="23" t="s">
        <v>2944</v>
      </c>
      <c r="J434" s="24" t="n">
        <v>100</v>
      </c>
      <c r="K434" s="0" t="n">
        <v>17408</v>
      </c>
      <c r="L434" s="23" t="s">
        <v>1694</v>
      </c>
      <c r="M434" s="0" t="n">
        <v>3</v>
      </c>
      <c r="N434" s="23" t="s">
        <v>93</v>
      </c>
      <c r="O434" s="0" t="n">
        <v>201</v>
      </c>
      <c r="P434" s="23" t="s">
        <v>94</v>
      </c>
      <c r="Q434" s="23" t="s">
        <v>2945</v>
      </c>
      <c r="R434" s="23" t="n">
        <f aca="false">YEAR(A434)</f>
        <v>2026</v>
      </c>
      <c r="S434" s="23" t="n">
        <f aca="false">IF(R434=2026,1,0)</f>
        <v>1</v>
      </c>
      <c r="T434" s="23" t="n">
        <f aca="false">IF(OR(P434="Individual",P434="Committee",P434="Union/Association",P434="Aggregated Unitemized Receipts"),1,0)</f>
        <v>1</v>
      </c>
      <c r="U434" s="0" t="str">
        <f aca="false">UPPER(TRIM(E434))</f>
        <v>MA</v>
      </c>
      <c r="V434" s="23" t="n">
        <f aca="false">IF(U434="MA",1,0)</f>
        <v>1</v>
      </c>
      <c r="W434" s="23" t="n">
        <f aca="false">IF(OR(ISNUMBER(SEARCH("malden",G434)),ISNUMBER(SEARCH("malden",H434))),1,0)</f>
        <v>0</v>
      </c>
      <c r="X434" s="23" t="n">
        <f aca="false">IF(AND(TRIM(G434)="",TRIM(H434)=""),1,0)</f>
        <v>0</v>
      </c>
    </row>
    <row r="435" customFormat="false" ht="15" hidden="false" customHeight="false" outlineLevel="0" collapsed="false">
      <c r="A435" s="22" t="n">
        <v>46106</v>
      </c>
      <c r="B435" s="23" t="s">
        <v>1696</v>
      </c>
      <c r="C435" s="23" t="s">
        <v>1697</v>
      </c>
      <c r="D435" s="23" t="s">
        <v>319</v>
      </c>
      <c r="E435" s="23" t="s">
        <v>99</v>
      </c>
      <c r="F435" s="23" t="s">
        <v>320</v>
      </c>
      <c r="G435" s="23" t="s">
        <v>91</v>
      </c>
      <c r="H435" s="23" t="s">
        <v>91</v>
      </c>
      <c r="J435" s="24" t="n">
        <v>25</v>
      </c>
      <c r="K435" s="0" t="n">
        <v>17408</v>
      </c>
      <c r="L435" s="23" t="s">
        <v>1694</v>
      </c>
      <c r="M435" s="0" t="n">
        <v>3</v>
      </c>
      <c r="N435" s="23" t="s">
        <v>93</v>
      </c>
      <c r="O435" s="0" t="n">
        <v>201</v>
      </c>
      <c r="P435" s="23" t="s">
        <v>94</v>
      </c>
      <c r="Q435" s="23" t="s">
        <v>2945</v>
      </c>
      <c r="R435" s="23" t="n">
        <f aca="false">YEAR(A435)</f>
        <v>2026</v>
      </c>
      <c r="S435" s="23" t="n">
        <f aca="false">IF(R435=2026,1,0)</f>
        <v>1</v>
      </c>
      <c r="T435" s="23" t="n">
        <f aca="false">IF(OR(P435="Individual",P435="Committee",P435="Union/Association",P435="Aggregated Unitemized Receipts"),1,0)</f>
        <v>1</v>
      </c>
      <c r="U435" s="0" t="str">
        <f aca="false">UPPER(TRIM(E435))</f>
        <v>MA</v>
      </c>
      <c r="V435" s="23" t="n">
        <f aca="false">IF(U435="MA",1,0)</f>
        <v>1</v>
      </c>
      <c r="W435" s="23" t="n">
        <f aca="false">IF(OR(ISNUMBER(SEARCH("malden",G435)),ISNUMBER(SEARCH("malden",H435))),1,0)</f>
        <v>0</v>
      </c>
      <c r="X435" s="23" t="n">
        <f aca="false">IF(AND(TRIM(G435)="",TRIM(H435)=""),1,0)</f>
        <v>0</v>
      </c>
    </row>
    <row r="436" customFormat="false" ht="15" hidden="false" customHeight="false" outlineLevel="0" collapsed="false">
      <c r="A436" s="22" t="n">
        <v>46106</v>
      </c>
      <c r="B436" s="23" t="s">
        <v>2946</v>
      </c>
      <c r="C436" s="23" t="s">
        <v>2947</v>
      </c>
      <c r="D436" s="23" t="s">
        <v>319</v>
      </c>
      <c r="E436" s="23" t="s">
        <v>99</v>
      </c>
      <c r="F436" s="23" t="s">
        <v>320</v>
      </c>
      <c r="G436" s="23" t="s">
        <v>821</v>
      </c>
      <c r="H436" s="23" t="s">
        <v>2948</v>
      </c>
      <c r="J436" s="24" t="n">
        <v>50</v>
      </c>
      <c r="K436" s="0" t="n">
        <v>17408</v>
      </c>
      <c r="L436" s="23" t="s">
        <v>1694</v>
      </c>
      <c r="M436" s="0" t="n">
        <v>3</v>
      </c>
      <c r="N436" s="23" t="s">
        <v>93</v>
      </c>
      <c r="O436" s="0" t="n">
        <v>201</v>
      </c>
      <c r="P436" s="23" t="s">
        <v>94</v>
      </c>
      <c r="Q436" s="23" t="s">
        <v>2945</v>
      </c>
      <c r="R436" s="23" t="n">
        <f aca="false">YEAR(A436)</f>
        <v>2026</v>
      </c>
      <c r="S436" s="23" t="n">
        <f aca="false">IF(R436=2026,1,0)</f>
        <v>1</v>
      </c>
      <c r="T436" s="23" t="n">
        <f aca="false">IF(OR(P436="Individual",P436="Committee",P436="Union/Association",P436="Aggregated Unitemized Receipts"),1,0)</f>
        <v>1</v>
      </c>
      <c r="U436" s="0" t="str">
        <f aca="false">UPPER(TRIM(E436))</f>
        <v>MA</v>
      </c>
      <c r="V436" s="23" t="n">
        <f aca="false">IF(U436="MA",1,0)</f>
        <v>1</v>
      </c>
      <c r="W436" s="23" t="n">
        <f aca="false">IF(OR(ISNUMBER(SEARCH("malden",G436)),ISNUMBER(SEARCH("malden",H436))),1,0)</f>
        <v>0</v>
      </c>
      <c r="X436" s="23" t="n">
        <f aca="false">IF(AND(TRIM(G436)="",TRIM(H436)=""),1,0)</f>
        <v>0</v>
      </c>
    </row>
    <row r="437" customFormat="false" ht="15" hidden="false" customHeight="false" outlineLevel="0" collapsed="false">
      <c r="A437" s="22" t="n">
        <v>46106</v>
      </c>
      <c r="B437" s="23" t="s">
        <v>2949</v>
      </c>
      <c r="C437" s="23" t="s">
        <v>2950</v>
      </c>
      <c r="D437" s="23" t="s">
        <v>319</v>
      </c>
      <c r="E437" s="23" t="s">
        <v>99</v>
      </c>
      <c r="F437" s="23" t="s">
        <v>320</v>
      </c>
      <c r="G437" s="23" t="s">
        <v>2951</v>
      </c>
      <c r="H437" s="23" t="s">
        <v>2952</v>
      </c>
      <c r="J437" s="24" t="n">
        <v>50</v>
      </c>
      <c r="K437" s="0" t="n">
        <v>17408</v>
      </c>
      <c r="L437" s="23" t="s">
        <v>1694</v>
      </c>
      <c r="M437" s="0" t="n">
        <v>3</v>
      </c>
      <c r="N437" s="23" t="s">
        <v>93</v>
      </c>
      <c r="O437" s="0" t="n">
        <v>201</v>
      </c>
      <c r="P437" s="23" t="s">
        <v>94</v>
      </c>
      <c r="Q437" s="23" t="s">
        <v>2945</v>
      </c>
      <c r="R437" s="23" t="n">
        <f aca="false">YEAR(A437)</f>
        <v>2026</v>
      </c>
      <c r="S437" s="23" t="n">
        <f aca="false">IF(R437=2026,1,0)</f>
        <v>1</v>
      </c>
      <c r="T437" s="23" t="n">
        <f aca="false">IF(OR(P437="Individual",P437="Committee",P437="Union/Association",P437="Aggregated Unitemized Receipts"),1,0)</f>
        <v>1</v>
      </c>
      <c r="U437" s="0" t="str">
        <f aca="false">UPPER(TRIM(E437))</f>
        <v>MA</v>
      </c>
      <c r="V437" s="23" t="n">
        <f aca="false">IF(U437="MA",1,0)</f>
        <v>1</v>
      </c>
      <c r="W437" s="23" t="n">
        <f aca="false">IF(OR(ISNUMBER(SEARCH("malden",G437)),ISNUMBER(SEARCH("malden",H437))),1,0)</f>
        <v>0</v>
      </c>
      <c r="X437" s="23" t="n">
        <f aca="false">IF(AND(TRIM(G437)="",TRIM(H437)=""),1,0)</f>
        <v>0</v>
      </c>
    </row>
    <row r="438" customFormat="false" ht="15" hidden="false" customHeight="false" outlineLevel="0" collapsed="false">
      <c r="A438" s="22" t="n">
        <v>46106</v>
      </c>
      <c r="B438" s="23" t="s">
        <v>2953</v>
      </c>
      <c r="C438" s="23" t="s">
        <v>1798</v>
      </c>
      <c r="D438" s="23" t="s">
        <v>607</v>
      </c>
      <c r="E438" s="23" t="s">
        <v>99</v>
      </c>
      <c r="F438" s="23" t="s">
        <v>1743</v>
      </c>
      <c r="G438" s="23" t="s">
        <v>91</v>
      </c>
      <c r="H438" s="23" t="s">
        <v>91</v>
      </c>
      <c r="J438" s="24" t="n">
        <v>25</v>
      </c>
      <c r="K438" s="0" t="n">
        <v>17408</v>
      </c>
      <c r="L438" s="23" t="s">
        <v>1694</v>
      </c>
      <c r="M438" s="0" t="n">
        <v>3</v>
      </c>
      <c r="N438" s="23" t="s">
        <v>93</v>
      </c>
      <c r="O438" s="0" t="n">
        <v>201</v>
      </c>
      <c r="P438" s="23" t="s">
        <v>94</v>
      </c>
      <c r="Q438" s="23" t="s">
        <v>2945</v>
      </c>
      <c r="R438" s="23" t="n">
        <f aca="false">YEAR(A438)</f>
        <v>2026</v>
      </c>
      <c r="S438" s="23" t="n">
        <f aca="false">IF(R438=2026,1,0)</f>
        <v>1</v>
      </c>
      <c r="T438" s="23" t="n">
        <f aca="false">IF(OR(P438="Individual",P438="Committee",P438="Union/Association",P438="Aggregated Unitemized Receipts"),1,0)</f>
        <v>1</v>
      </c>
      <c r="U438" s="0" t="str">
        <f aca="false">UPPER(TRIM(E438))</f>
        <v>MA</v>
      </c>
      <c r="V438" s="23" t="n">
        <f aca="false">IF(U438="MA",1,0)</f>
        <v>1</v>
      </c>
      <c r="W438" s="23" t="n">
        <f aca="false">IF(OR(ISNUMBER(SEARCH("malden",G438)),ISNUMBER(SEARCH("malden",H438))),1,0)</f>
        <v>0</v>
      </c>
      <c r="X438" s="23" t="n">
        <f aca="false">IF(AND(TRIM(G438)="",TRIM(H438)=""),1,0)</f>
        <v>0</v>
      </c>
    </row>
    <row r="439" customFormat="false" ht="15" hidden="false" customHeight="false" outlineLevel="0" collapsed="false">
      <c r="A439" s="22" t="n">
        <v>46106</v>
      </c>
      <c r="B439" s="23" t="s">
        <v>2954</v>
      </c>
      <c r="C439" s="23" t="s">
        <v>2955</v>
      </c>
      <c r="D439" s="23" t="s">
        <v>319</v>
      </c>
      <c r="E439" s="23" t="s">
        <v>99</v>
      </c>
      <c r="F439" s="23" t="s">
        <v>320</v>
      </c>
      <c r="G439" s="23" t="s">
        <v>91</v>
      </c>
      <c r="H439" s="23" t="s">
        <v>91</v>
      </c>
      <c r="J439" s="24" t="n">
        <v>50</v>
      </c>
      <c r="K439" s="0" t="n">
        <v>17408</v>
      </c>
      <c r="L439" s="23" t="s">
        <v>1694</v>
      </c>
      <c r="M439" s="0" t="n">
        <v>3</v>
      </c>
      <c r="N439" s="23" t="s">
        <v>93</v>
      </c>
      <c r="O439" s="0" t="n">
        <v>201</v>
      </c>
      <c r="P439" s="23" t="s">
        <v>94</v>
      </c>
      <c r="Q439" s="23" t="s">
        <v>2945</v>
      </c>
      <c r="R439" s="23" t="n">
        <f aca="false">YEAR(A439)</f>
        <v>2026</v>
      </c>
      <c r="S439" s="23" t="n">
        <f aca="false">IF(R439=2026,1,0)</f>
        <v>1</v>
      </c>
      <c r="T439" s="23" t="n">
        <f aca="false">IF(OR(P439="Individual",P439="Committee",P439="Union/Association",P439="Aggregated Unitemized Receipts"),1,0)</f>
        <v>1</v>
      </c>
      <c r="U439" s="0" t="str">
        <f aca="false">UPPER(TRIM(E439))</f>
        <v>MA</v>
      </c>
      <c r="V439" s="23" t="n">
        <f aca="false">IF(U439="MA",1,0)</f>
        <v>1</v>
      </c>
      <c r="W439" s="23" t="n">
        <f aca="false">IF(OR(ISNUMBER(SEARCH("malden",G439)),ISNUMBER(SEARCH("malden",H439))),1,0)</f>
        <v>0</v>
      </c>
      <c r="X439" s="23" t="n">
        <f aca="false">IF(AND(TRIM(G439)="",TRIM(H439)=""),1,0)</f>
        <v>0</v>
      </c>
    </row>
    <row r="440" customFormat="false" ht="15" hidden="false" customHeight="false" outlineLevel="0" collapsed="false">
      <c r="A440" s="22" t="n">
        <v>46106</v>
      </c>
      <c r="B440" s="23" t="s">
        <v>2956</v>
      </c>
      <c r="C440" s="23" t="s">
        <v>2957</v>
      </c>
      <c r="D440" s="23" t="s">
        <v>607</v>
      </c>
      <c r="E440" s="23" t="s">
        <v>99</v>
      </c>
      <c r="F440" s="23" t="s">
        <v>608</v>
      </c>
      <c r="G440" s="23" t="s">
        <v>2958</v>
      </c>
      <c r="H440" s="23" t="s">
        <v>2959</v>
      </c>
      <c r="J440" s="24" t="n">
        <v>250</v>
      </c>
      <c r="K440" s="0" t="n">
        <v>17408</v>
      </c>
      <c r="L440" s="23" t="s">
        <v>1694</v>
      </c>
      <c r="M440" s="0" t="n">
        <v>3</v>
      </c>
      <c r="N440" s="23" t="s">
        <v>93</v>
      </c>
      <c r="O440" s="0" t="n">
        <v>201</v>
      </c>
      <c r="P440" s="23" t="s">
        <v>94</v>
      </c>
      <c r="Q440" s="23" t="s">
        <v>2945</v>
      </c>
      <c r="R440" s="23" t="n">
        <f aca="false">YEAR(A440)</f>
        <v>2026</v>
      </c>
      <c r="S440" s="23" t="n">
        <f aca="false">IF(R440=2026,1,0)</f>
        <v>1</v>
      </c>
      <c r="T440" s="23" t="n">
        <f aca="false">IF(OR(P440="Individual",P440="Committee",P440="Union/Association",P440="Aggregated Unitemized Receipts"),1,0)</f>
        <v>1</v>
      </c>
      <c r="U440" s="0" t="str">
        <f aca="false">UPPER(TRIM(E440))</f>
        <v>MA</v>
      </c>
      <c r="V440" s="23" t="n">
        <f aca="false">IF(U440="MA",1,0)</f>
        <v>1</v>
      </c>
      <c r="W440" s="23" t="n">
        <f aca="false">IF(OR(ISNUMBER(SEARCH("malden",G440)),ISNUMBER(SEARCH("malden",H440))),1,0)</f>
        <v>0</v>
      </c>
      <c r="X440" s="23" t="n">
        <f aca="false">IF(AND(TRIM(G440)="",TRIM(H440)=""),1,0)</f>
        <v>0</v>
      </c>
    </row>
    <row r="441" customFormat="false" ht="15" hidden="false" customHeight="false" outlineLevel="0" collapsed="false">
      <c r="A441" s="22" t="n">
        <v>46106</v>
      </c>
      <c r="B441" s="23" t="s">
        <v>2960</v>
      </c>
      <c r="C441" s="23" t="s">
        <v>2961</v>
      </c>
      <c r="D441" s="23" t="s">
        <v>319</v>
      </c>
      <c r="E441" s="23" t="s">
        <v>99</v>
      </c>
      <c r="F441" s="23" t="s">
        <v>320</v>
      </c>
      <c r="G441" s="23" t="s">
        <v>2962</v>
      </c>
      <c r="H441" s="23" t="s">
        <v>2963</v>
      </c>
      <c r="J441" s="24" t="n">
        <v>200</v>
      </c>
      <c r="K441" s="0" t="n">
        <v>17408</v>
      </c>
      <c r="L441" s="23" t="s">
        <v>1694</v>
      </c>
      <c r="M441" s="0" t="n">
        <v>3</v>
      </c>
      <c r="N441" s="23" t="s">
        <v>93</v>
      </c>
      <c r="O441" s="0" t="n">
        <v>201</v>
      </c>
      <c r="P441" s="23" t="s">
        <v>94</v>
      </c>
      <c r="Q441" s="23" t="s">
        <v>2945</v>
      </c>
      <c r="R441" s="23" t="n">
        <f aca="false">YEAR(A441)</f>
        <v>2026</v>
      </c>
      <c r="S441" s="23" t="n">
        <f aca="false">IF(R441=2026,1,0)</f>
        <v>1</v>
      </c>
      <c r="T441" s="23" t="n">
        <f aca="false">IF(OR(P441="Individual",P441="Committee",P441="Union/Association",P441="Aggregated Unitemized Receipts"),1,0)</f>
        <v>1</v>
      </c>
      <c r="U441" s="0" t="str">
        <f aca="false">UPPER(TRIM(E441))</f>
        <v>MA</v>
      </c>
      <c r="V441" s="23" t="n">
        <f aca="false">IF(U441="MA",1,0)</f>
        <v>1</v>
      </c>
      <c r="W441" s="23" t="n">
        <f aca="false">IF(OR(ISNUMBER(SEARCH("malden",G441)),ISNUMBER(SEARCH("malden",H441))),1,0)</f>
        <v>0</v>
      </c>
      <c r="X441" s="23" t="n">
        <f aca="false">IF(AND(TRIM(G441)="",TRIM(H441)=""),1,0)</f>
        <v>0</v>
      </c>
    </row>
    <row r="442" customFormat="false" ht="15" hidden="false" customHeight="false" outlineLevel="0" collapsed="false">
      <c r="A442" s="22" t="n">
        <v>46106</v>
      </c>
      <c r="B442" s="23" t="s">
        <v>2964</v>
      </c>
      <c r="C442" s="23" t="s">
        <v>2965</v>
      </c>
      <c r="D442" s="23" t="s">
        <v>319</v>
      </c>
      <c r="E442" s="23" t="s">
        <v>99</v>
      </c>
      <c r="F442" s="23" t="s">
        <v>320</v>
      </c>
      <c r="G442" s="23" t="s">
        <v>2966</v>
      </c>
      <c r="H442" s="23" t="s">
        <v>2967</v>
      </c>
      <c r="J442" s="24" t="n">
        <v>100</v>
      </c>
      <c r="K442" s="0" t="n">
        <v>17408</v>
      </c>
      <c r="L442" s="23" t="s">
        <v>1694</v>
      </c>
      <c r="M442" s="0" t="n">
        <v>3</v>
      </c>
      <c r="N442" s="23" t="s">
        <v>93</v>
      </c>
      <c r="O442" s="0" t="n">
        <v>201</v>
      </c>
      <c r="P442" s="23" t="s">
        <v>94</v>
      </c>
      <c r="Q442" s="23" t="s">
        <v>2945</v>
      </c>
      <c r="R442" s="23" t="n">
        <f aca="false">YEAR(A442)</f>
        <v>2026</v>
      </c>
      <c r="S442" s="23" t="n">
        <f aca="false">IF(R442=2026,1,0)</f>
        <v>1</v>
      </c>
      <c r="T442" s="23" t="n">
        <f aca="false">IF(OR(P442="Individual",P442="Committee",P442="Union/Association",P442="Aggregated Unitemized Receipts"),1,0)</f>
        <v>1</v>
      </c>
      <c r="U442" s="0" t="str">
        <f aca="false">UPPER(TRIM(E442))</f>
        <v>MA</v>
      </c>
      <c r="V442" s="23" t="n">
        <f aca="false">IF(U442="MA",1,0)</f>
        <v>1</v>
      </c>
      <c r="W442" s="23" t="n">
        <f aca="false">IF(OR(ISNUMBER(SEARCH("malden",G442)),ISNUMBER(SEARCH("malden",H442))),1,0)</f>
        <v>0</v>
      </c>
      <c r="X442" s="23" t="n">
        <f aca="false">IF(AND(TRIM(G442)="",TRIM(H442)=""),1,0)</f>
        <v>0</v>
      </c>
    </row>
    <row r="443" customFormat="false" ht="15" hidden="false" customHeight="false" outlineLevel="0" collapsed="false">
      <c r="A443" s="22" t="n">
        <v>46106</v>
      </c>
      <c r="B443" s="23" t="s">
        <v>2184</v>
      </c>
      <c r="C443" s="23" t="s">
        <v>2185</v>
      </c>
      <c r="D443" s="23" t="s">
        <v>319</v>
      </c>
      <c r="E443" s="23" t="s">
        <v>99</v>
      </c>
      <c r="F443" s="23" t="s">
        <v>320</v>
      </c>
      <c r="G443" s="23" t="s">
        <v>2968</v>
      </c>
      <c r="H443" s="23" t="s">
        <v>2969</v>
      </c>
      <c r="J443" s="24" t="n">
        <v>100</v>
      </c>
      <c r="K443" s="0" t="n">
        <v>17408</v>
      </c>
      <c r="L443" s="23" t="s">
        <v>1694</v>
      </c>
      <c r="M443" s="0" t="n">
        <v>3</v>
      </c>
      <c r="N443" s="23" t="s">
        <v>93</v>
      </c>
      <c r="O443" s="0" t="n">
        <v>201</v>
      </c>
      <c r="P443" s="23" t="s">
        <v>94</v>
      </c>
      <c r="Q443" s="23" t="s">
        <v>2945</v>
      </c>
      <c r="R443" s="23" t="n">
        <f aca="false">YEAR(A443)</f>
        <v>2026</v>
      </c>
      <c r="S443" s="23" t="n">
        <f aca="false">IF(R443=2026,1,0)</f>
        <v>1</v>
      </c>
      <c r="T443" s="23" t="n">
        <f aca="false">IF(OR(P443="Individual",P443="Committee",P443="Union/Association",P443="Aggregated Unitemized Receipts"),1,0)</f>
        <v>1</v>
      </c>
      <c r="U443" s="0" t="str">
        <f aca="false">UPPER(TRIM(E443))</f>
        <v>MA</v>
      </c>
      <c r="V443" s="23" t="n">
        <f aca="false">IF(U443="MA",1,0)</f>
        <v>1</v>
      </c>
      <c r="W443" s="23" t="n">
        <f aca="false">IF(OR(ISNUMBER(SEARCH("malden",G443)),ISNUMBER(SEARCH("malden",H443))),1,0)</f>
        <v>0</v>
      </c>
      <c r="X443" s="23" t="n">
        <f aca="false">IF(AND(TRIM(G443)="",TRIM(H443)=""),1,0)</f>
        <v>0</v>
      </c>
    </row>
    <row r="444" customFormat="false" ht="15" hidden="false" customHeight="false" outlineLevel="0" collapsed="false">
      <c r="A444" s="22" t="n">
        <v>46106</v>
      </c>
      <c r="B444" s="23" t="s">
        <v>2970</v>
      </c>
      <c r="C444" s="23" t="s">
        <v>2971</v>
      </c>
      <c r="D444" s="23" t="s">
        <v>319</v>
      </c>
      <c r="E444" s="23" t="s">
        <v>99</v>
      </c>
      <c r="F444" s="23" t="s">
        <v>320</v>
      </c>
      <c r="G444" s="23" t="s">
        <v>91</v>
      </c>
      <c r="H444" s="23" t="s">
        <v>91</v>
      </c>
      <c r="J444" s="24" t="n">
        <v>1000</v>
      </c>
      <c r="K444" s="0" t="n">
        <v>17408</v>
      </c>
      <c r="L444" s="23" t="s">
        <v>1694</v>
      </c>
      <c r="M444" s="0" t="n">
        <v>3</v>
      </c>
      <c r="N444" s="23" t="s">
        <v>93</v>
      </c>
      <c r="O444" s="0" t="n">
        <v>201</v>
      </c>
      <c r="P444" s="23" t="s">
        <v>94</v>
      </c>
      <c r="Q444" s="23" t="s">
        <v>2945</v>
      </c>
      <c r="R444" s="23" t="n">
        <f aca="false">YEAR(A444)</f>
        <v>2026</v>
      </c>
      <c r="S444" s="23" t="n">
        <f aca="false">IF(R444=2026,1,0)</f>
        <v>1</v>
      </c>
      <c r="T444" s="23" t="n">
        <f aca="false">IF(OR(P444="Individual",P444="Committee",P444="Union/Association",P444="Aggregated Unitemized Receipts"),1,0)</f>
        <v>1</v>
      </c>
      <c r="U444" s="0" t="str">
        <f aca="false">UPPER(TRIM(E444))</f>
        <v>MA</v>
      </c>
      <c r="V444" s="23" t="n">
        <f aca="false">IF(U444="MA",1,0)</f>
        <v>1</v>
      </c>
      <c r="W444" s="23" t="n">
        <f aca="false">IF(OR(ISNUMBER(SEARCH("malden",G444)),ISNUMBER(SEARCH("malden",H444))),1,0)</f>
        <v>0</v>
      </c>
      <c r="X444" s="23" t="n">
        <f aca="false">IF(AND(TRIM(G444)="",TRIM(H444)=""),1,0)</f>
        <v>0</v>
      </c>
    </row>
    <row r="445" customFormat="false" ht="15" hidden="false" customHeight="false" outlineLevel="0" collapsed="false">
      <c r="A445" s="22" t="n">
        <v>46106</v>
      </c>
      <c r="B445" s="23" t="s">
        <v>1490</v>
      </c>
      <c r="C445" s="23" t="s">
        <v>2972</v>
      </c>
      <c r="D445" s="23" t="s">
        <v>1492</v>
      </c>
      <c r="E445" s="23" t="s">
        <v>99</v>
      </c>
      <c r="F445" s="23" t="s">
        <v>1493</v>
      </c>
      <c r="G445" s="23" t="s">
        <v>1494</v>
      </c>
      <c r="H445" s="23" t="s">
        <v>2321</v>
      </c>
      <c r="J445" s="24" t="n">
        <v>250</v>
      </c>
      <c r="K445" s="0" t="n">
        <v>17408</v>
      </c>
      <c r="L445" s="23" t="s">
        <v>1694</v>
      </c>
      <c r="M445" s="0" t="n">
        <v>3</v>
      </c>
      <c r="N445" s="23" t="s">
        <v>93</v>
      </c>
      <c r="O445" s="0" t="n">
        <v>201</v>
      </c>
      <c r="P445" s="23" t="s">
        <v>94</v>
      </c>
      <c r="Q445" s="23" t="s">
        <v>2945</v>
      </c>
      <c r="R445" s="23" t="n">
        <f aca="false">YEAR(A445)</f>
        <v>2026</v>
      </c>
      <c r="S445" s="23" t="n">
        <f aca="false">IF(R445=2026,1,0)</f>
        <v>1</v>
      </c>
      <c r="T445" s="23" t="n">
        <f aca="false">IF(OR(P445="Individual",P445="Committee",P445="Union/Association",P445="Aggregated Unitemized Receipts"),1,0)</f>
        <v>1</v>
      </c>
      <c r="U445" s="0" t="str">
        <f aca="false">UPPER(TRIM(E445))</f>
        <v>MA</v>
      </c>
      <c r="V445" s="23" t="n">
        <f aca="false">IF(U445="MA",1,0)</f>
        <v>1</v>
      </c>
      <c r="W445" s="23" t="n">
        <f aca="false">IF(OR(ISNUMBER(SEARCH("malden",G445)),ISNUMBER(SEARCH("malden",H445))),1,0)</f>
        <v>0</v>
      </c>
      <c r="X445" s="23" t="n">
        <f aca="false">IF(AND(TRIM(G445)="",TRIM(H445)=""),1,0)</f>
        <v>0</v>
      </c>
    </row>
    <row r="446" customFormat="false" ht="15" hidden="false" customHeight="false" outlineLevel="0" collapsed="false">
      <c r="A446" s="22" t="n">
        <v>46106</v>
      </c>
      <c r="B446" s="23" t="s">
        <v>2973</v>
      </c>
      <c r="C446" s="23" t="s">
        <v>2974</v>
      </c>
      <c r="D446" s="23" t="s">
        <v>902</v>
      </c>
      <c r="E446" s="23" t="s">
        <v>99</v>
      </c>
      <c r="F446" s="23" t="s">
        <v>903</v>
      </c>
      <c r="G446" s="23" t="s">
        <v>454</v>
      </c>
      <c r="H446" s="23" t="s">
        <v>2975</v>
      </c>
      <c r="J446" s="24" t="n">
        <v>200</v>
      </c>
      <c r="K446" s="0" t="n">
        <v>17408</v>
      </c>
      <c r="L446" s="23" t="s">
        <v>1694</v>
      </c>
      <c r="M446" s="0" t="n">
        <v>3</v>
      </c>
      <c r="N446" s="23" t="s">
        <v>93</v>
      </c>
      <c r="O446" s="0" t="n">
        <v>201</v>
      </c>
      <c r="P446" s="23" t="s">
        <v>94</v>
      </c>
      <c r="Q446" s="23" t="s">
        <v>2945</v>
      </c>
      <c r="R446" s="23" t="n">
        <f aca="false">YEAR(A446)</f>
        <v>2026</v>
      </c>
      <c r="S446" s="23" t="n">
        <f aca="false">IF(R446=2026,1,0)</f>
        <v>1</v>
      </c>
      <c r="T446" s="23" t="n">
        <f aca="false">IF(OR(P446="Individual",P446="Committee",P446="Union/Association",P446="Aggregated Unitemized Receipts"),1,0)</f>
        <v>1</v>
      </c>
      <c r="U446" s="0" t="str">
        <f aca="false">UPPER(TRIM(E446))</f>
        <v>MA</v>
      </c>
      <c r="V446" s="23" t="n">
        <f aca="false">IF(U446="MA",1,0)</f>
        <v>1</v>
      </c>
      <c r="W446" s="23" t="n">
        <f aca="false">IF(OR(ISNUMBER(SEARCH("malden",G446)),ISNUMBER(SEARCH("malden",H446))),1,0)</f>
        <v>0</v>
      </c>
      <c r="X446" s="23" t="n">
        <f aca="false">IF(AND(TRIM(G446)="",TRIM(H446)=""),1,0)</f>
        <v>0</v>
      </c>
    </row>
    <row r="447" customFormat="false" ht="15" hidden="false" customHeight="false" outlineLevel="0" collapsed="false">
      <c r="A447" s="22" t="n">
        <v>46106</v>
      </c>
      <c r="B447" s="23" t="s">
        <v>2976</v>
      </c>
      <c r="C447" s="23" t="s">
        <v>2977</v>
      </c>
      <c r="D447" s="23" t="s">
        <v>319</v>
      </c>
      <c r="E447" s="23" t="s">
        <v>99</v>
      </c>
      <c r="F447" s="23" t="s">
        <v>320</v>
      </c>
      <c r="G447" s="23" t="s">
        <v>2978</v>
      </c>
      <c r="H447" s="23" t="s">
        <v>711</v>
      </c>
      <c r="J447" s="24" t="n">
        <v>500</v>
      </c>
      <c r="K447" s="0" t="n">
        <v>17408</v>
      </c>
      <c r="L447" s="23" t="s">
        <v>1694</v>
      </c>
      <c r="M447" s="0" t="n">
        <v>3</v>
      </c>
      <c r="N447" s="23" t="s">
        <v>93</v>
      </c>
      <c r="O447" s="0" t="n">
        <v>201</v>
      </c>
      <c r="P447" s="23" t="s">
        <v>94</v>
      </c>
      <c r="Q447" s="23" t="s">
        <v>2945</v>
      </c>
      <c r="R447" s="23" t="n">
        <f aca="false">YEAR(A447)</f>
        <v>2026</v>
      </c>
      <c r="S447" s="23" t="n">
        <f aca="false">IF(R447=2026,1,0)</f>
        <v>1</v>
      </c>
      <c r="T447" s="23" t="n">
        <f aca="false">IF(OR(P447="Individual",P447="Committee",P447="Union/Association",P447="Aggregated Unitemized Receipts"),1,0)</f>
        <v>1</v>
      </c>
      <c r="U447" s="0" t="str">
        <f aca="false">UPPER(TRIM(E447))</f>
        <v>MA</v>
      </c>
      <c r="V447" s="23" t="n">
        <f aca="false">IF(U447="MA",1,0)</f>
        <v>1</v>
      </c>
      <c r="W447" s="23" t="n">
        <f aca="false">IF(OR(ISNUMBER(SEARCH("malden",G447)),ISNUMBER(SEARCH("malden",H447))),1,0)</f>
        <v>0</v>
      </c>
      <c r="X447" s="23" t="n">
        <f aca="false">IF(AND(TRIM(G447)="",TRIM(H447)=""),1,0)</f>
        <v>0</v>
      </c>
    </row>
    <row r="448" customFormat="false" ht="15" hidden="false" customHeight="false" outlineLevel="0" collapsed="false">
      <c r="A448" s="22" t="n">
        <v>46106</v>
      </c>
      <c r="B448" s="23" t="s">
        <v>2979</v>
      </c>
      <c r="C448" s="23" t="s">
        <v>2980</v>
      </c>
      <c r="D448" s="23" t="s">
        <v>1714</v>
      </c>
      <c r="E448" s="23" t="s">
        <v>99</v>
      </c>
      <c r="F448" s="23" t="s">
        <v>1536</v>
      </c>
      <c r="G448" s="23" t="s">
        <v>1096</v>
      </c>
      <c r="H448" s="23" t="s">
        <v>2981</v>
      </c>
      <c r="J448" s="24" t="n">
        <v>100</v>
      </c>
      <c r="K448" s="0" t="n">
        <v>17408</v>
      </c>
      <c r="L448" s="23" t="s">
        <v>1694</v>
      </c>
      <c r="M448" s="0" t="n">
        <v>3</v>
      </c>
      <c r="N448" s="23" t="s">
        <v>93</v>
      </c>
      <c r="O448" s="0" t="n">
        <v>201</v>
      </c>
      <c r="P448" s="23" t="s">
        <v>94</v>
      </c>
      <c r="Q448" s="23" t="s">
        <v>2945</v>
      </c>
      <c r="R448" s="23" t="n">
        <f aca="false">YEAR(A448)</f>
        <v>2026</v>
      </c>
      <c r="S448" s="23" t="n">
        <f aca="false">IF(R448=2026,1,0)</f>
        <v>1</v>
      </c>
      <c r="T448" s="23" t="n">
        <f aca="false">IF(OR(P448="Individual",P448="Committee",P448="Union/Association",P448="Aggregated Unitemized Receipts"),1,0)</f>
        <v>1</v>
      </c>
      <c r="U448" s="0" t="str">
        <f aca="false">UPPER(TRIM(E448))</f>
        <v>MA</v>
      </c>
      <c r="V448" s="23" t="n">
        <f aca="false">IF(U448="MA",1,0)</f>
        <v>1</v>
      </c>
      <c r="W448" s="23" t="n">
        <f aca="false">IF(OR(ISNUMBER(SEARCH("malden",G448)),ISNUMBER(SEARCH("malden",H448))),1,0)</f>
        <v>0</v>
      </c>
      <c r="X448" s="23" t="n">
        <f aca="false">IF(AND(TRIM(G448)="",TRIM(H448)=""),1,0)</f>
        <v>0</v>
      </c>
    </row>
    <row r="449" customFormat="false" ht="15" hidden="false" customHeight="false" outlineLevel="0" collapsed="false">
      <c r="A449" s="22" t="n">
        <v>46106</v>
      </c>
      <c r="B449" s="23" t="s">
        <v>2982</v>
      </c>
      <c r="C449" s="23" t="s">
        <v>2983</v>
      </c>
      <c r="D449" s="23" t="s">
        <v>450</v>
      </c>
      <c r="E449" s="23" t="s">
        <v>99</v>
      </c>
      <c r="F449" s="23" t="s">
        <v>1164</v>
      </c>
      <c r="G449" s="23" t="s">
        <v>166</v>
      </c>
      <c r="H449" s="23" t="s">
        <v>2984</v>
      </c>
      <c r="J449" s="24" t="n">
        <v>200</v>
      </c>
      <c r="K449" s="0" t="n">
        <v>17408</v>
      </c>
      <c r="L449" s="23" t="s">
        <v>1694</v>
      </c>
      <c r="M449" s="0" t="n">
        <v>3</v>
      </c>
      <c r="N449" s="23" t="s">
        <v>93</v>
      </c>
      <c r="O449" s="0" t="n">
        <v>201</v>
      </c>
      <c r="P449" s="23" t="s">
        <v>94</v>
      </c>
      <c r="Q449" s="23" t="s">
        <v>2945</v>
      </c>
      <c r="R449" s="23" t="n">
        <f aca="false">YEAR(A449)</f>
        <v>2026</v>
      </c>
      <c r="S449" s="23" t="n">
        <f aca="false">IF(R449=2026,1,0)</f>
        <v>1</v>
      </c>
      <c r="T449" s="23" t="n">
        <f aca="false">IF(OR(P449="Individual",P449="Committee",P449="Union/Association",P449="Aggregated Unitemized Receipts"),1,0)</f>
        <v>1</v>
      </c>
      <c r="U449" s="0" t="str">
        <f aca="false">UPPER(TRIM(E449))</f>
        <v>MA</v>
      </c>
      <c r="V449" s="23" t="n">
        <f aca="false">IF(U449="MA",1,0)</f>
        <v>1</v>
      </c>
      <c r="W449" s="23" t="n">
        <f aca="false">IF(OR(ISNUMBER(SEARCH("malden",G449)),ISNUMBER(SEARCH("malden",H449))),1,0)</f>
        <v>0</v>
      </c>
      <c r="X449" s="23" t="n">
        <f aca="false">IF(AND(TRIM(G449)="",TRIM(H449)=""),1,0)</f>
        <v>0</v>
      </c>
    </row>
    <row r="450" customFormat="false" ht="15" hidden="false" customHeight="false" outlineLevel="0" collapsed="false">
      <c r="A450" s="22" t="n">
        <v>46106</v>
      </c>
      <c r="B450" s="23" t="s">
        <v>2151</v>
      </c>
      <c r="C450" s="23" t="s">
        <v>2152</v>
      </c>
      <c r="D450" s="23" t="s">
        <v>319</v>
      </c>
      <c r="E450" s="23" t="s">
        <v>99</v>
      </c>
      <c r="F450" s="23" t="s">
        <v>320</v>
      </c>
      <c r="G450" s="23" t="s">
        <v>91</v>
      </c>
      <c r="H450" s="23" t="s">
        <v>91</v>
      </c>
      <c r="J450" s="24" t="n">
        <v>50</v>
      </c>
      <c r="K450" s="0" t="n">
        <v>17408</v>
      </c>
      <c r="L450" s="23" t="s">
        <v>1694</v>
      </c>
      <c r="M450" s="0" t="n">
        <v>3</v>
      </c>
      <c r="N450" s="23" t="s">
        <v>93</v>
      </c>
      <c r="O450" s="0" t="n">
        <v>201</v>
      </c>
      <c r="P450" s="23" t="s">
        <v>94</v>
      </c>
      <c r="Q450" s="23" t="s">
        <v>2945</v>
      </c>
      <c r="R450" s="23" t="n">
        <f aca="false">YEAR(A450)</f>
        <v>2026</v>
      </c>
      <c r="S450" s="23" t="n">
        <f aca="false">IF(R450=2026,1,0)</f>
        <v>1</v>
      </c>
      <c r="T450" s="23" t="n">
        <f aca="false">IF(OR(P450="Individual",P450="Committee",P450="Union/Association",P450="Aggregated Unitemized Receipts"),1,0)</f>
        <v>1</v>
      </c>
      <c r="U450" s="0" t="str">
        <f aca="false">UPPER(TRIM(E450))</f>
        <v>MA</v>
      </c>
      <c r="V450" s="23" t="n">
        <f aca="false">IF(U450="MA",1,0)</f>
        <v>1</v>
      </c>
      <c r="W450" s="23" t="n">
        <f aca="false">IF(OR(ISNUMBER(SEARCH("malden",G450)),ISNUMBER(SEARCH("malden",H450))),1,0)</f>
        <v>0</v>
      </c>
      <c r="X450" s="23" t="n">
        <f aca="false">IF(AND(TRIM(G450)="",TRIM(H450)=""),1,0)</f>
        <v>0</v>
      </c>
    </row>
    <row r="451" customFormat="false" ht="15" hidden="false" customHeight="false" outlineLevel="0" collapsed="false">
      <c r="A451" s="22" t="n">
        <v>46099</v>
      </c>
      <c r="B451" s="23" t="s">
        <v>2985</v>
      </c>
      <c r="C451" s="23" t="s">
        <v>2986</v>
      </c>
      <c r="D451" s="23" t="s">
        <v>450</v>
      </c>
      <c r="E451" s="23" t="s">
        <v>99</v>
      </c>
      <c r="F451" s="23" t="s">
        <v>1693</v>
      </c>
      <c r="J451" s="24" t="n">
        <v>100</v>
      </c>
      <c r="K451" s="0" t="n">
        <v>17408</v>
      </c>
      <c r="L451" s="23" t="s">
        <v>1694</v>
      </c>
      <c r="M451" s="0" t="n">
        <v>3</v>
      </c>
      <c r="N451" s="23" t="s">
        <v>93</v>
      </c>
      <c r="O451" s="0" t="n">
        <v>202</v>
      </c>
      <c r="P451" s="23" t="s">
        <v>206</v>
      </c>
      <c r="Q451" s="23" t="s">
        <v>2987</v>
      </c>
      <c r="R451" s="23" t="n">
        <f aca="false">YEAR(A451)</f>
        <v>2026</v>
      </c>
      <c r="S451" s="23" t="n">
        <f aca="false">IF(R451=2026,1,0)</f>
        <v>1</v>
      </c>
      <c r="T451" s="23" t="n">
        <f aca="false">IF(OR(P451="Individual",P451="Committee",P451="Union/Association",P451="Aggregated Unitemized Receipts"),1,0)</f>
        <v>1</v>
      </c>
      <c r="U451" s="0" t="str">
        <f aca="false">UPPER(TRIM(E451))</f>
        <v>MA</v>
      </c>
      <c r="V451" s="23" t="n">
        <f aca="false">IF(U451="MA",1,0)</f>
        <v>1</v>
      </c>
      <c r="W451" s="23" t="n">
        <f aca="false">IF(OR(ISNUMBER(SEARCH("malden",G451)),ISNUMBER(SEARCH("malden",H451))),1,0)</f>
        <v>0</v>
      </c>
      <c r="X451" s="23" t="n">
        <f aca="false">IF(AND(TRIM(G451)="",TRIM(H451)=""),1,0)</f>
        <v>1</v>
      </c>
    </row>
    <row r="452" customFormat="false" ht="15" hidden="false" customHeight="false" outlineLevel="0" collapsed="false">
      <c r="A452" s="22" t="n">
        <v>46099</v>
      </c>
      <c r="B452" s="23" t="s">
        <v>2988</v>
      </c>
      <c r="C452" s="23" t="s">
        <v>2989</v>
      </c>
      <c r="D452" s="23" t="s">
        <v>2534</v>
      </c>
      <c r="E452" s="23" t="s">
        <v>99</v>
      </c>
      <c r="F452" s="23" t="s">
        <v>2990</v>
      </c>
      <c r="G452" s="23" t="s">
        <v>2991</v>
      </c>
      <c r="H452" s="23" t="s">
        <v>2992</v>
      </c>
      <c r="J452" s="24" t="n">
        <v>200</v>
      </c>
      <c r="K452" s="0" t="n">
        <v>17408</v>
      </c>
      <c r="L452" s="23" t="s">
        <v>1694</v>
      </c>
      <c r="M452" s="0" t="n">
        <v>3</v>
      </c>
      <c r="N452" s="23" t="s">
        <v>93</v>
      </c>
      <c r="O452" s="0" t="n">
        <v>201</v>
      </c>
      <c r="P452" s="23" t="s">
        <v>94</v>
      </c>
      <c r="Q452" s="23" t="s">
        <v>2987</v>
      </c>
      <c r="R452" s="23" t="n">
        <f aca="false">YEAR(A452)</f>
        <v>2026</v>
      </c>
      <c r="S452" s="23" t="n">
        <f aca="false">IF(R452=2026,1,0)</f>
        <v>1</v>
      </c>
      <c r="T452" s="23" t="n">
        <f aca="false">IF(OR(P452="Individual",P452="Committee",P452="Union/Association",P452="Aggregated Unitemized Receipts"),1,0)</f>
        <v>1</v>
      </c>
      <c r="U452" s="0" t="str">
        <f aca="false">UPPER(TRIM(E452))</f>
        <v>MA</v>
      </c>
      <c r="V452" s="23" t="n">
        <f aca="false">IF(U452="MA",1,0)</f>
        <v>1</v>
      </c>
      <c r="W452" s="23" t="n">
        <f aca="false">IF(OR(ISNUMBER(SEARCH("malden",G452)),ISNUMBER(SEARCH("malden",H452))),1,0)</f>
        <v>0</v>
      </c>
      <c r="X452" s="23" t="n">
        <f aca="false">IF(AND(TRIM(G452)="",TRIM(H452)=""),1,0)</f>
        <v>0</v>
      </c>
    </row>
    <row r="453" customFormat="false" ht="15" hidden="false" customHeight="false" outlineLevel="0" collapsed="false">
      <c r="A453" s="22" t="n">
        <v>46099</v>
      </c>
      <c r="B453" s="23" t="s">
        <v>2425</v>
      </c>
      <c r="C453" s="23" t="s">
        <v>2426</v>
      </c>
      <c r="D453" s="23" t="s">
        <v>319</v>
      </c>
      <c r="E453" s="23" t="s">
        <v>99</v>
      </c>
      <c r="F453" s="23" t="s">
        <v>320</v>
      </c>
      <c r="G453" s="23" t="s">
        <v>91</v>
      </c>
      <c r="H453" s="23" t="s">
        <v>91</v>
      </c>
      <c r="J453" s="24" t="n">
        <v>100</v>
      </c>
      <c r="K453" s="0" t="n">
        <v>17408</v>
      </c>
      <c r="L453" s="23" t="s">
        <v>1694</v>
      </c>
      <c r="M453" s="0" t="n">
        <v>3</v>
      </c>
      <c r="N453" s="23" t="s">
        <v>93</v>
      </c>
      <c r="O453" s="0" t="n">
        <v>201</v>
      </c>
      <c r="P453" s="23" t="s">
        <v>94</v>
      </c>
      <c r="Q453" s="23" t="s">
        <v>2987</v>
      </c>
      <c r="R453" s="23" t="n">
        <f aca="false">YEAR(A453)</f>
        <v>2026</v>
      </c>
      <c r="S453" s="23" t="n">
        <f aca="false">IF(R453=2026,1,0)</f>
        <v>1</v>
      </c>
      <c r="T453" s="23" t="n">
        <f aca="false">IF(OR(P453="Individual",P453="Committee",P453="Union/Association",P453="Aggregated Unitemized Receipts"),1,0)</f>
        <v>1</v>
      </c>
      <c r="U453" s="0" t="str">
        <f aca="false">UPPER(TRIM(E453))</f>
        <v>MA</v>
      </c>
      <c r="V453" s="23" t="n">
        <f aca="false">IF(U453="MA",1,0)</f>
        <v>1</v>
      </c>
      <c r="W453" s="23" t="n">
        <f aca="false">IF(OR(ISNUMBER(SEARCH("malden",G453)),ISNUMBER(SEARCH("malden",H453))),1,0)</f>
        <v>0</v>
      </c>
      <c r="X453" s="23" t="n">
        <f aca="false">IF(AND(TRIM(G453)="",TRIM(H453)=""),1,0)</f>
        <v>0</v>
      </c>
    </row>
    <row r="454" customFormat="false" ht="15" hidden="false" customHeight="false" outlineLevel="0" collapsed="false">
      <c r="A454" s="22" t="n">
        <v>46099</v>
      </c>
      <c r="B454" s="23" t="s">
        <v>2993</v>
      </c>
      <c r="C454" s="23" t="s">
        <v>2994</v>
      </c>
      <c r="D454" s="23" t="s">
        <v>2995</v>
      </c>
      <c r="E454" s="23" t="s">
        <v>99</v>
      </c>
      <c r="F454" s="23" t="s">
        <v>608</v>
      </c>
      <c r="G454" s="23" t="s">
        <v>91</v>
      </c>
      <c r="H454" s="23" t="s">
        <v>91</v>
      </c>
      <c r="J454" s="24" t="n">
        <v>100</v>
      </c>
      <c r="K454" s="0" t="n">
        <v>17408</v>
      </c>
      <c r="L454" s="23" t="s">
        <v>1694</v>
      </c>
      <c r="M454" s="0" t="n">
        <v>3</v>
      </c>
      <c r="N454" s="23" t="s">
        <v>93</v>
      </c>
      <c r="O454" s="0" t="n">
        <v>201</v>
      </c>
      <c r="P454" s="23" t="s">
        <v>94</v>
      </c>
      <c r="Q454" s="23" t="s">
        <v>2987</v>
      </c>
      <c r="R454" s="23" t="n">
        <f aca="false">YEAR(A454)</f>
        <v>2026</v>
      </c>
      <c r="S454" s="23" t="n">
        <f aca="false">IF(R454=2026,1,0)</f>
        <v>1</v>
      </c>
      <c r="T454" s="23" t="n">
        <f aca="false">IF(OR(P454="Individual",P454="Committee",P454="Union/Association",P454="Aggregated Unitemized Receipts"),1,0)</f>
        <v>1</v>
      </c>
      <c r="U454" s="0" t="str">
        <f aca="false">UPPER(TRIM(E454))</f>
        <v>MA</v>
      </c>
      <c r="V454" s="23" t="n">
        <f aca="false">IF(U454="MA",1,0)</f>
        <v>1</v>
      </c>
      <c r="W454" s="23" t="n">
        <f aca="false">IF(OR(ISNUMBER(SEARCH("malden",G454)),ISNUMBER(SEARCH("malden",H454))),1,0)</f>
        <v>0</v>
      </c>
      <c r="X454" s="23" t="n">
        <f aca="false">IF(AND(TRIM(G454)="",TRIM(H454)=""),1,0)</f>
        <v>0</v>
      </c>
    </row>
    <row r="455" customFormat="false" ht="15" hidden="false" customHeight="false" outlineLevel="0" collapsed="false">
      <c r="A455" s="22" t="n">
        <v>46099</v>
      </c>
      <c r="B455" s="23" t="s">
        <v>1737</v>
      </c>
      <c r="C455" s="23" t="s">
        <v>1738</v>
      </c>
      <c r="D455" s="23" t="s">
        <v>319</v>
      </c>
      <c r="E455" s="23" t="s">
        <v>99</v>
      </c>
      <c r="F455" s="23" t="s">
        <v>320</v>
      </c>
      <c r="G455" s="23" t="s">
        <v>1739</v>
      </c>
      <c r="H455" s="23" t="s">
        <v>1740</v>
      </c>
      <c r="J455" s="24" t="n">
        <v>7</v>
      </c>
      <c r="K455" s="0" t="n">
        <v>17408</v>
      </c>
      <c r="L455" s="23" t="s">
        <v>1694</v>
      </c>
      <c r="M455" s="0" t="n">
        <v>3</v>
      </c>
      <c r="N455" s="23" t="s">
        <v>93</v>
      </c>
      <c r="O455" s="0" t="n">
        <v>201</v>
      </c>
      <c r="P455" s="23" t="s">
        <v>94</v>
      </c>
      <c r="Q455" s="23" t="s">
        <v>2987</v>
      </c>
      <c r="R455" s="23" t="n">
        <f aca="false">YEAR(A455)</f>
        <v>2026</v>
      </c>
      <c r="S455" s="23" t="n">
        <f aca="false">IF(R455=2026,1,0)</f>
        <v>1</v>
      </c>
      <c r="T455" s="23" t="n">
        <f aca="false">IF(OR(P455="Individual",P455="Committee",P455="Union/Association",P455="Aggregated Unitemized Receipts"),1,0)</f>
        <v>1</v>
      </c>
      <c r="U455" s="0" t="str">
        <f aca="false">UPPER(TRIM(E455))</f>
        <v>MA</v>
      </c>
      <c r="V455" s="23" t="n">
        <f aca="false">IF(U455="MA",1,0)</f>
        <v>1</v>
      </c>
      <c r="W455" s="23" t="n">
        <f aca="false">IF(OR(ISNUMBER(SEARCH("malden",G455)),ISNUMBER(SEARCH("malden",H455))),1,0)</f>
        <v>0</v>
      </c>
      <c r="X455" s="23" t="n">
        <f aca="false">IF(AND(TRIM(G455)="",TRIM(H455)=""),1,0)</f>
        <v>0</v>
      </c>
    </row>
    <row r="456" customFormat="false" ht="15" hidden="false" customHeight="false" outlineLevel="0" collapsed="false">
      <c r="A456" s="22" t="n">
        <v>46099</v>
      </c>
      <c r="B456" s="23" t="s">
        <v>2996</v>
      </c>
      <c r="C456" s="23" t="s">
        <v>2997</v>
      </c>
      <c r="D456" s="23" t="s">
        <v>220</v>
      </c>
      <c r="E456" s="23" t="s">
        <v>99</v>
      </c>
      <c r="F456" s="23" t="s">
        <v>221</v>
      </c>
      <c r="G456" s="23" t="s">
        <v>2998</v>
      </c>
      <c r="H456" s="23" t="s">
        <v>1726</v>
      </c>
      <c r="J456" s="24" t="n">
        <v>200</v>
      </c>
      <c r="K456" s="0" t="n">
        <v>17408</v>
      </c>
      <c r="L456" s="23" t="s">
        <v>1694</v>
      </c>
      <c r="M456" s="0" t="n">
        <v>3</v>
      </c>
      <c r="N456" s="23" t="s">
        <v>93</v>
      </c>
      <c r="O456" s="0" t="n">
        <v>201</v>
      </c>
      <c r="P456" s="23" t="s">
        <v>94</v>
      </c>
      <c r="Q456" s="23" t="s">
        <v>2987</v>
      </c>
      <c r="R456" s="23" t="n">
        <f aca="false">YEAR(A456)</f>
        <v>2026</v>
      </c>
      <c r="S456" s="23" t="n">
        <f aca="false">IF(R456=2026,1,0)</f>
        <v>1</v>
      </c>
      <c r="T456" s="23" t="n">
        <f aca="false">IF(OR(P456="Individual",P456="Committee",P456="Union/Association",P456="Aggregated Unitemized Receipts"),1,0)</f>
        <v>1</v>
      </c>
      <c r="U456" s="0" t="str">
        <f aca="false">UPPER(TRIM(E456))</f>
        <v>MA</v>
      </c>
      <c r="V456" s="23" t="n">
        <f aca="false">IF(U456="MA",1,0)</f>
        <v>1</v>
      </c>
      <c r="W456" s="23" t="n">
        <f aca="false">IF(OR(ISNUMBER(SEARCH("malden",G456)),ISNUMBER(SEARCH("malden",H456))),1,0)</f>
        <v>0</v>
      </c>
      <c r="X456" s="23" t="n">
        <f aca="false">IF(AND(TRIM(G456)="",TRIM(H456)=""),1,0)</f>
        <v>0</v>
      </c>
    </row>
    <row r="457" customFormat="false" ht="15" hidden="false" customHeight="false" outlineLevel="0" collapsed="false">
      <c r="A457" s="22" t="n">
        <v>46099</v>
      </c>
      <c r="B457" s="23" t="s">
        <v>1750</v>
      </c>
      <c r="C457" s="23" t="s">
        <v>1751</v>
      </c>
      <c r="D457" s="23" t="s">
        <v>1752</v>
      </c>
      <c r="E457" s="23" t="s">
        <v>99</v>
      </c>
      <c r="F457" s="23" t="s">
        <v>320</v>
      </c>
      <c r="G457" s="23" t="s">
        <v>91</v>
      </c>
      <c r="H457" s="23" t="s">
        <v>91</v>
      </c>
      <c r="J457" s="24" t="n">
        <v>10</v>
      </c>
      <c r="K457" s="0" t="n">
        <v>17408</v>
      </c>
      <c r="L457" s="23" t="s">
        <v>1694</v>
      </c>
      <c r="M457" s="0" t="n">
        <v>3</v>
      </c>
      <c r="N457" s="23" t="s">
        <v>93</v>
      </c>
      <c r="O457" s="0" t="n">
        <v>201</v>
      </c>
      <c r="P457" s="23" t="s">
        <v>94</v>
      </c>
      <c r="Q457" s="23" t="s">
        <v>2987</v>
      </c>
      <c r="R457" s="23" t="n">
        <f aca="false">YEAR(A457)</f>
        <v>2026</v>
      </c>
      <c r="S457" s="23" t="n">
        <f aca="false">IF(R457=2026,1,0)</f>
        <v>1</v>
      </c>
      <c r="T457" s="23" t="n">
        <f aca="false">IF(OR(P457="Individual",P457="Committee",P457="Union/Association",P457="Aggregated Unitemized Receipts"),1,0)</f>
        <v>1</v>
      </c>
      <c r="U457" s="0" t="str">
        <f aca="false">UPPER(TRIM(E457))</f>
        <v>MA</v>
      </c>
      <c r="V457" s="23" t="n">
        <f aca="false">IF(U457="MA",1,0)</f>
        <v>1</v>
      </c>
      <c r="W457" s="23" t="n">
        <f aca="false">IF(OR(ISNUMBER(SEARCH("malden",G457)),ISNUMBER(SEARCH("malden",H457))),1,0)</f>
        <v>0</v>
      </c>
      <c r="X457" s="23" t="n">
        <f aca="false">IF(AND(TRIM(G457)="",TRIM(H457)=""),1,0)</f>
        <v>0</v>
      </c>
    </row>
    <row r="458" customFormat="false" ht="15" hidden="false" customHeight="false" outlineLevel="0" collapsed="false">
      <c r="A458" s="22" t="n">
        <v>46099</v>
      </c>
      <c r="B458" s="23" t="s">
        <v>2999</v>
      </c>
      <c r="C458" s="23" t="s">
        <v>3000</v>
      </c>
      <c r="D458" s="23" t="s">
        <v>733</v>
      </c>
      <c r="E458" s="23" t="s">
        <v>99</v>
      </c>
      <c r="F458" s="23" t="s">
        <v>2716</v>
      </c>
      <c r="G458" s="23" t="s">
        <v>454</v>
      </c>
      <c r="H458" s="23" t="s">
        <v>2717</v>
      </c>
      <c r="J458" s="24" t="n">
        <v>200</v>
      </c>
      <c r="K458" s="0" t="n">
        <v>17408</v>
      </c>
      <c r="L458" s="23" t="s">
        <v>1694</v>
      </c>
      <c r="M458" s="0" t="n">
        <v>3</v>
      </c>
      <c r="N458" s="23" t="s">
        <v>93</v>
      </c>
      <c r="O458" s="0" t="n">
        <v>201</v>
      </c>
      <c r="P458" s="23" t="s">
        <v>94</v>
      </c>
      <c r="Q458" s="23" t="s">
        <v>2987</v>
      </c>
      <c r="R458" s="23" t="n">
        <f aca="false">YEAR(A458)</f>
        <v>2026</v>
      </c>
      <c r="S458" s="23" t="n">
        <f aca="false">IF(R458=2026,1,0)</f>
        <v>1</v>
      </c>
      <c r="T458" s="23" t="n">
        <f aca="false">IF(OR(P458="Individual",P458="Committee",P458="Union/Association",P458="Aggregated Unitemized Receipts"),1,0)</f>
        <v>1</v>
      </c>
      <c r="U458" s="0" t="str">
        <f aca="false">UPPER(TRIM(E458))</f>
        <v>MA</v>
      </c>
      <c r="V458" s="23" t="n">
        <f aca="false">IF(U458="MA",1,0)</f>
        <v>1</v>
      </c>
      <c r="W458" s="23" t="n">
        <f aca="false">IF(OR(ISNUMBER(SEARCH("malden",G458)),ISNUMBER(SEARCH("malden",H458))),1,0)</f>
        <v>0</v>
      </c>
      <c r="X458" s="23" t="n">
        <f aca="false">IF(AND(TRIM(G458)="",TRIM(H458)=""),1,0)</f>
        <v>0</v>
      </c>
    </row>
    <row r="459" customFormat="false" ht="15" hidden="false" customHeight="false" outlineLevel="0" collapsed="false">
      <c r="A459" s="22" t="n">
        <v>46099</v>
      </c>
      <c r="B459" s="23" t="s">
        <v>3001</v>
      </c>
      <c r="C459" s="23" t="s">
        <v>3002</v>
      </c>
      <c r="D459" s="23" t="s">
        <v>319</v>
      </c>
      <c r="E459" s="23" t="s">
        <v>99</v>
      </c>
      <c r="F459" s="23" t="s">
        <v>320</v>
      </c>
      <c r="G459" s="23" t="s">
        <v>609</v>
      </c>
      <c r="H459" s="23" t="s">
        <v>3003</v>
      </c>
      <c r="J459" s="24" t="n">
        <v>50</v>
      </c>
      <c r="K459" s="0" t="n">
        <v>17408</v>
      </c>
      <c r="L459" s="23" t="s">
        <v>1694</v>
      </c>
      <c r="M459" s="0" t="n">
        <v>3</v>
      </c>
      <c r="N459" s="23" t="s">
        <v>93</v>
      </c>
      <c r="O459" s="0" t="n">
        <v>201</v>
      </c>
      <c r="P459" s="23" t="s">
        <v>94</v>
      </c>
      <c r="Q459" s="23" t="s">
        <v>2987</v>
      </c>
      <c r="R459" s="23" t="n">
        <f aca="false">YEAR(A459)</f>
        <v>2026</v>
      </c>
      <c r="S459" s="23" t="n">
        <f aca="false">IF(R459=2026,1,0)</f>
        <v>1</v>
      </c>
      <c r="T459" s="23" t="n">
        <f aca="false">IF(OR(P459="Individual",P459="Committee",P459="Union/Association",P459="Aggregated Unitemized Receipts"),1,0)</f>
        <v>1</v>
      </c>
      <c r="U459" s="0" t="str">
        <f aca="false">UPPER(TRIM(E459))</f>
        <v>MA</v>
      </c>
      <c r="V459" s="23" t="n">
        <f aca="false">IF(U459="MA",1,0)</f>
        <v>1</v>
      </c>
      <c r="W459" s="23" t="n">
        <f aca="false">IF(OR(ISNUMBER(SEARCH("malden",G459)),ISNUMBER(SEARCH("malden",H459))),1,0)</f>
        <v>0</v>
      </c>
      <c r="X459" s="23" t="n">
        <f aca="false">IF(AND(TRIM(G459)="",TRIM(H459)=""),1,0)</f>
        <v>0</v>
      </c>
    </row>
    <row r="460" customFormat="false" ht="15" hidden="false" customHeight="false" outlineLevel="0" collapsed="false">
      <c r="A460" s="22" t="n">
        <v>46099</v>
      </c>
      <c r="B460" s="23" t="s">
        <v>3004</v>
      </c>
      <c r="C460" s="23" t="s">
        <v>3005</v>
      </c>
      <c r="D460" s="23" t="s">
        <v>733</v>
      </c>
      <c r="E460" s="23" t="s">
        <v>99</v>
      </c>
      <c r="F460" s="23" t="s">
        <v>2716</v>
      </c>
      <c r="J460" s="24" t="n">
        <v>100</v>
      </c>
      <c r="K460" s="0" t="n">
        <v>17408</v>
      </c>
      <c r="L460" s="23" t="s">
        <v>1694</v>
      </c>
      <c r="M460" s="0" t="n">
        <v>3</v>
      </c>
      <c r="N460" s="23" t="s">
        <v>93</v>
      </c>
      <c r="O460" s="0" t="n">
        <v>202</v>
      </c>
      <c r="P460" s="23" t="s">
        <v>206</v>
      </c>
      <c r="Q460" s="23" t="s">
        <v>2987</v>
      </c>
      <c r="R460" s="23" t="n">
        <f aca="false">YEAR(A460)</f>
        <v>2026</v>
      </c>
      <c r="S460" s="23" t="n">
        <f aca="false">IF(R460=2026,1,0)</f>
        <v>1</v>
      </c>
      <c r="T460" s="23" t="n">
        <f aca="false">IF(OR(P460="Individual",P460="Committee",P460="Union/Association",P460="Aggregated Unitemized Receipts"),1,0)</f>
        <v>1</v>
      </c>
      <c r="U460" s="0" t="str">
        <f aca="false">UPPER(TRIM(E460))</f>
        <v>MA</v>
      </c>
      <c r="V460" s="23" t="n">
        <f aca="false">IF(U460="MA",1,0)</f>
        <v>1</v>
      </c>
      <c r="W460" s="23" t="n">
        <f aca="false">IF(OR(ISNUMBER(SEARCH("malden",G460)),ISNUMBER(SEARCH("malden",H460))),1,0)</f>
        <v>0</v>
      </c>
      <c r="X460" s="23" t="n">
        <f aca="false">IF(AND(TRIM(G460)="",TRIM(H460)=""),1,0)</f>
        <v>1</v>
      </c>
    </row>
    <row r="461" customFormat="false" ht="15" hidden="false" customHeight="false" outlineLevel="0" collapsed="false">
      <c r="A461" s="22" t="n">
        <v>46099</v>
      </c>
      <c r="B461" s="23" t="s">
        <v>3006</v>
      </c>
      <c r="C461" s="23" t="s">
        <v>3007</v>
      </c>
      <c r="D461" s="23" t="s">
        <v>3008</v>
      </c>
      <c r="E461" s="23" t="s">
        <v>99</v>
      </c>
      <c r="F461" s="23" t="s">
        <v>3009</v>
      </c>
      <c r="G461" s="23" t="s">
        <v>454</v>
      </c>
      <c r="H461" s="23" t="s">
        <v>2637</v>
      </c>
      <c r="J461" s="24" t="n">
        <v>250</v>
      </c>
      <c r="K461" s="0" t="n">
        <v>17408</v>
      </c>
      <c r="L461" s="23" t="s">
        <v>1694</v>
      </c>
      <c r="M461" s="0" t="n">
        <v>3</v>
      </c>
      <c r="N461" s="23" t="s">
        <v>93</v>
      </c>
      <c r="O461" s="0" t="n">
        <v>201</v>
      </c>
      <c r="P461" s="23" t="s">
        <v>94</v>
      </c>
      <c r="Q461" s="23" t="s">
        <v>2987</v>
      </c>
      <c r="R461" s="23" t="n">
        <f aca="false">YEAR(A461)</f>
        <v>2026</v>
      </c>
      <c r="S461" s="23" t="n">
        <f aca="false">IF(R461=2026,1,0)</f>
        <v>1</v>
      </c>
      <c r="T461" s="23" t="n">
        <f aca="false">IF(OR(P461="Individual",P461="Committee",P461="Union/Association",P461="Aggregated Unitemized Receipts"),1,0)</f>
        <v>1</v>
      </c>
      <c r="U461" s="0" t="str">
        <f aca="false">UPPER(TRIM(E461))</f>
        <v>MA</v>
      </c>
      <c r="V461" s="23" t="n">
        <f aca="false">IF(U461="MA",1,0)</f>
        <v>1</v>
      </c>
      <c r="W461" s="23" t="n">
        <f aca="false">IF(OR(ISNUMBER(SEARCH("malden",G461)),ISNUMBER(SEARCH("malden",H461))),1,0)</f>
        <v>0</v>
      </c>
      <c r="X461" s="23" t="n">
        <f aca="false">IF(AND(TRIM(G461)="",TRIM(H461)=""),1,0)</f>
        <v>0</v>
      </c>
    </row>
    <row r="462" customFormat="false" ht="15" hidden="false" customHeight="false" outlineLevel="0" collapsed="false">
      <c r="A462" s="22" t="n">
        <v>46099</v>
      </c>
      <c r="B462" s="23" t="s">
        <v>931</v>
      </c>
      <c r="C462" s="23" t="s">
        <v>3010</v>
      </c>
      <c r="D462" s="23" t="s">
        <v>607</v>
      </c>
      <c r="E462" s="23" t="s">
        <v>99</v>
      </c>
      <c r="F462" s="23" t="s">
        <v>608</v>
      </c>
      <c r="G462" s="23" t="s">
        <v>933</v>
      </c>
      <c r="H462" s="23" t="s">
        <v>934</v>
      </c>
      <c r="J462" s="24" t="n">
        <v>26</v>
      </c>
      <c r="K462" s="0" t="n">
        <v>17408</v>
      </c>
      <c r="L462" s="23" t="s">
        <v>1694</v>
      </c>
      <c r="M462" s="0" t="n">
        <v>3</v>
      </c>
      <c r="N462" s="23" t="s">
        <v>93</v>
      </c>
      <c r="O462" s="0" t="n">
        <v>201</v>
      </c>
      <c r="P462" s="23" t="s">
        <v>94</v>
      </c>
      <c r="Q462" s="23" t="s">
        <v>2987</v>
      </c>
      <c r="R462" s="23" t="n">
        <f aca="false">YEAR(A462)</f>
        <v>2026</v>
      </c>
      <c r="S462" s="23" t="n">
        <f aca="false">IF(R462=2026,1,0)</f>
        <v>1</v>
      </c>
      <c r="T462" s="23" t="n">
        <f aca="false">IF(OR(P462="Individual",P462="Committee",P462="Union/Association",P462="Aggregated Unitemized Receipts"),1,0)</f>
        <v>1</v>
      </c>
      <c r="U462" s="0" t="str">
        <f aca="false">UPPER(TRIM(E462))</f>
        <v>MA</v>
      </c>
      <c r="V462" s="23" t="n">
        <f aca="false">IF(U462="MA",1,0)</f>
        <v>1</v>
      </c>
      <c r="W462" s="23" t="n">
        <f aca="false">IF(OR(ISNUMBER(SEARCH("malden",G462)),ISNUMBER(SEARCH("malden",H462))),1,0)</f>
        <v>0</v>
      </c>
      <c r="X462" s="23" t="n">
        <f aca="false">IF(AND(TRIM(G462)="",TRIM(H462)=""),1,0)</f>
        <v>0</v>
      </c>
    </row>
    <row r="463" customFormat="false" ht="15" hidden="false" customHeight="false" outlineLevel="0" collapsed="false">
      <c r="A463" s="22" t="n">
        <v>46099</v>
      </c>
      <c r="B463" s="23" t="s">
        <v>3011</v>
      </c>
      <c r="C463" s="23" t="s">
        <v>3012</v>
      </c>
      <c r="D463" s="23" t="s">
        <v>450</v>
      </c>
      <c r="E463" s="23" t="s">
        <v>99</v>
      </c>
      <c r="F463" s="23" t="s">
        <v>518</v>
      </c>
      <c r="G463" s="23" t="s">
        <v>110</v>
      </c>
      <c r="H463" s="23" t="s">
        <v>3013</v>
      </c>
      <c r="J463" s="24" t="n">
        <v>250</v>
      </c>
      <c r="K463" s="0" t="n">
        <v>17408</v>
      </c>
      <c r="L463" s="23" t="s">
        <v>1694</v>
      </c>
      <c r="M463" s="0" t="n">
        <v>3</v>
      </c>
      <c r="N463" s="23" t="s">
        <v>93</v>
      </c>
      <c r="O463" s="0" t="n">
        <v>201</v>
      </c>
      <c r="P463" s="23" t="s">
        <v>94</v>
      </c>
      <c r="Q463" s="23" t="s">
        <v>2987</v>
      </c>
      <c r="R463" s="23" t="n">
        <f aca="false">YEAR(A463)</f>
        <v>2026</v>
      </c>
      <c r="S463" s="23" t="n">
        <f aca="false">IF(R463=2026,1,0)</f>
        <v>1</v>
      </c>
      <c r="T463" s="23" t="n">
        <f aca="false">IF(OR(P463="Individual",P463="Committee",P463="Union/Association",P463="Aggregated Unitemized Receipts"),1,0)</f>
        <v>1</v>
      </c>
      <c r="U463" s="0" t="str">
        <f aca="false">UPPER(TRIM(E463))</f>
        <v>MA</v>
      </c>
      <c r="V463" s="23" t="n">
        <f aca="false">IF(U463="MA",1,0)</f>
        <v>1</v>
      </c>
      <c r="W463" s="23" t="n">
        <f aca="false">IF(OR(ISNUMBER(SEARCH("malden",G463)),ISNUMBER(SEARCH("malden",H463))),1,0)</f>
        <v>0</v>
      </c>
      <c r="X463" s="23" t="n">
        <f aca="false">IF(AND(TRIM(G463)="",TRIM(H463)=""),1,0)</f>
        <v>0</v>
      </c>
    </row>
    <row r="464" customFormat="false" ht="15" hidden="false" customHeight="false" outlineLevel="0" collapsed="false">
      <c r="A464" s="22" t="n">
        <v>46099</v>
      </c>
      <c r="B464" s="23" t="s">
        <v>3014</v>
      </c>
      <c r="C464" s="23" t="s">
        <v>3015</v>
      </c>
      <c r="D464" s="23" t="s">
        <v>319</v>
      </c>
      <c r="E464" s="23" t="s">
        <v>99</v>
      </c>
      <c r="F464" s="23" t="s">
        <v>320</v>
      </c>
      <c r="G464" s="23" t="s">
        <v>3016</v>
      </c>
      <c r="H464" s="23" t="s">
        <v>3017</v>
      </c>
      <c r="J464" s="24" t="n">
        <v>250</v>
      </c>
      <c r="K464" s="0" t="n">
        <v>17408</v>
      </c>
      <c r="L464" s="23" t="s">
        <v>1694</v>
      </c>
      <c r="M464" s="0" t="n">
        <v>3</v>
      </c>
      <c r="N464" s="23" t="s">
        <v>93</v>
      </c>
      <c r="O464" s="0" t="n">
        <v>201</v>
      </c>
      <c r="P464" s="23" t="s">
        <v>94</v>
      </c>
      <c r="Q464" s="23" t="s">
        <v>2987</v>
      </c>
      <c r="R464" s="23" t="n">
        <f aca="false">YEAR(A464)</f>
        <v>2026</v>
      </c>
      <c r="S464" s="23" t="n">
        <f aca="false">IF(R464=2026,1,0)</f>
        <v>1</v>
      </c>
      <c r="T464" s="23" t="n">
        <f aca="false">IF(OR(P464="Individual",P464="Committee",P464="Union/Association",P464="Aggregated Unitemized Receipts"),1,0)</f>
        <v>1</v>
      </c>
      <c r="U464" s="0" t="str">
        <f aca="false">UPPER(TRIM(E464))</f>
        <v>MA</v>
      </c>
      <c r="V464" s="23" t="n">
        <f aca="false">IF(U464="MA",1,0)</f>
        <v>1</v>
      </c>
      <c r="W464" s="23" t="n">
        <f aca="false">IF(OR(ISNUMBER(SEARCH("malden",G464)),ISNUMBER(SEARCH("malden",H464))),1,0)</f>
        <v>0</v>
      </c>
      <c r="X464" s="23" t="n">
        <f aca="false">IF(AND(TRIM(G464)="",TRIM(H464)=""),1,0)</f>
        <v>0</v>
      </c>
    </row>
    <row r="465" customFormat="false" ht="15" hidden="false" customHeight="false" outlineLevel="0" collapsed="false">
      <c r="A465" s="22" t="n">
        <v>46099</v>
      </c>
      <c r="B465" s="23" t="s">
        <v>3018</v>
      </c>
      <c r="C465" s="23" t="s">
        <v>3019</v>
      </c>
      <c r="D465" s="23" t="s">
        <v>3020</v>
      </c>
      <c r="E465" s="23" t="s">
        <v>99</v>
      </c>
      <c r="F465" s="23" t="s">
        <v>3021</v>
      </c>
      <c r="G465" s="23" t="s">
        <v>1951</v>
      </c>
      <c r="H465" s="23" t="s">
        <v>3022</v>
      </c>
      <c r="J465" s="24" t="n">
        <v>200</v>
      </c>
      <c r="K465" s="0" t="n">
        <v>17408</v>
      </c>
      <c r="L465" s="23" t="s">
        <v>1694</v>
      </c>
      <c r="M465" s="0" t="n">
        <v>3</v>
      </c>
      <c r="N465" s="23" t="s">
        <v>93</v>
      </c>
      <c r="O465" s="0" t="n">
        <v>201</v>
      </c>
      <c r="P465" s="23" t="s">
        <v>94</v>
      </c>
      <c r="Q465" s="23" t="s">
        <v>2987</v>
      </c>
      <c r="R465" s="23" t="n">
        <f aca="false">YEAR(A465)</f>
        <v>2026</v>
      </c>
      <c r="S465" s="23" t="n">
        <f aca="false">IF(R465=2026,1,0)</f>
        <v>1</v>
      </c>
      <c r="T465" s="23" t="n">
        <f aca="false">IF(OR(P465="Individual",P465="Committee",P465="Union/Association",P465="Aggregated Unitemized Receipts"),1,0)</f>
        <v>1</v>
      </c>
      <c r="U465" s="0" t="str">
        <f aca="false">UPPER(TRIM(E465))</f>
        <v>MA</v>
      </c>
      <c r="V465" s="23" t="n">
        <f aca="false">IF(U465="MA",1,0)</f>
        <v>1</v>
      </c>
      <c r="W465" s="23" t="n">
        <f aca="false">IF(OR(ISNUMBER(SEARCH("malden",G465)),ISNUMBER(SEARCH("malden",H465))),1,0)</f>
        <v>0</v>
      </c>
      <c r="X465" s="23" t="n">
        <f aca="false">IF(AND(TRIM(G465)="",TRIM(H465)=""),1,0)</f>
        <v>0</v>
      </c>
    </row>
    <row r="466" customFormat="false" ht="15" hidden="false" customHeight="false" outlineLevel="0" collapsed="false">
      <c r="A466" s="22" t="n">
        <v>46099</v>
      </c>
      <c r="B466" s="23" t="s">
        <v>2168</v>
      </c>
      <c r="C466" s="23" t="s">
        <v>2169</v>
      </c>
      <c r="D466" s="23" t="s">
        <v>314</v>
      </c>
      <c r="E466" s="23" t="s">
        <v>99</v>
      </c>
      <c r="F466" s="23" t="s">
        <v>315</v>
      </c>
      <c r="G466" s="23" t="s">
        <v>91</v>
      </c>
      <c r="H466" s="23" t="s">
        <v>91</v>
      </c>
      <c r="J466" s="24" t="n">
        <v>100</v>
      </c>
      <c r="K466" s="0" t="n">
        <v>17408</v>
      </c>
      <c r="L466" s="23" t="s">
        <v>1694</v>
      </c>
      <c r="M466" s="0" t="n">
        <v>3</v>
      </c>
      <c r="N466" s="23" t="s">
        <v>93</v>
      </c>
      <c r="O466" s="0" t="n">
        <v>201</v>
      </c>
      <c r="P466" s="23" t="s">
        <v>94</v>
      </c>
      <c r="Q466" s="23" t="s">
        <v>2987</v>
      </c>
      <c r="R466" s="23" t="n">
        <f aca="false">YEAR(A466)</f>
        <v>2026</v>
      </c>
      <c r="S466" s="23" t="n">
        <f aca="false">IF(R466=2026,1,0)</f>
        <v>1</v>
      </c>
      <c r="T466" s="23" t="n">
        <f aca="false">IF(OR(P466="Individual",P466="Committee",P466="Union/Association",P466="Aggregated Unitemized Receipts"),1,0)</f>
        <v>1</v>
      </c>
      <c r="U466" s="0" t="str">
        <f aca="false">UPPER(TRIM(E466))</f>
        <v>MA</v>
      </c>
      <c r="V466" s="23" t="n">
        <f aca="false">IF(U466="MA",1,0)</f>
        <v>1</v>
      </c>
      <c r="W466" s="23" t="n">
        <f aca="false">IF(OR(ISNUMBER(SEARCH("malden",G466)),ISNUMBER(SEARCH("malden",H466))),1,0)</f>
        <v>0</v>
      </c>
      <c r="X466" s="23" t="n">
        <f aca="false">IF(AND(TRIM(G466)="",TRIM(H466)=""),1,0)</f>
        <v>0</v>
      </c>
    </row>
    <row r="467" customFormat="false" ht="15" hidden="false" customHeight="false" outlineLevel="0" collapsed="false">
      <c r="A467" s="22" t="n">
        <v>46097</v>
      </c>
      <c r="B467" s="23" t="s">
        <v>3023</v>
      </c>
      <c r="C467" s="23" t="s">
        <v>3024</v>
      </c>
      <c r="D467" s="23" t="s">
        <v>2209</v>
      </c>
      <c r="E467" s="23" t="s">
        <v>99</v>
      </c>
      <c r="F467" s="23" t="s">
        <v>518</v>
      </c>
      <c r="G467" s="23" t="s">
        <v>3025</v>
      </c>
      <c r="H467" s="23" t="s">
        <v>3026</v>
      </c>
      <c r="J467" s="24" t="n">
        <v>200</v>
      </c>
      <c r="K467" s="0" t="n">
        <v>17408</v>
      </c>
      <c r="L467" s="23" t="s">
        <v>1694</v>
      </c>
      <c r="M467" s="0" t="n">
        <v>1</v>
      </c>
      <c r="N467" s="23" t="s">
        <v>182</v>
      </c>
      <c r="O467" s="0" t="n">
        <v>201</v>
      </c>
      <c r="P467" s="23" t="s">
        <v>94</v>
      </c>
      <c r="Q467" s="23" t="s">
        <v>3027</v>
      </c>
      <c r="R467" s="23" t="n">
        <f aca="false">YEAR(A467)</f>
        <v>2026</v>
      </c>
      <c r="S467" s="23" t="n">
        <f aca="false">IF(R467=2026,1,0)</f>
        <v>1</v>
      </c>
      <c r="T467" s="23" t="n">
        <f aca="false">IF(OR(P467="Individual",P467="Committee",P467="Union/Association",P467="Aggregated Unitemized Receipts"),1,0)</f>
        <v>1</v>
      </c>
      <c r="U467" s="0" t="str">
        <f aca="false">UPPER(TRIM(E467))</f>
        <v>MA</v>
      </c>
      <c r="V467" s="23" t="n">
        <f aca="false">IF(U467="MA",1,0)</f>
        <v>1</v>
      </c>
      <c r="W467" s="23" t="n">
        <f aca="false">IF(OR(ISNUMBER(SEARCH("malden",G467)),ISNUMBER(SEARCH("malden",H467))),1,0)</f>
        <v>0</v>
      </c>
      <c r="X467" s="23" t="n">
        <f aca="false">IF(AND(TRIM(G467)="",TRIM(H467)=""),1,0)</f>
        <v>0</v>
      </c>
    </row>
    <row r="468" customFormat="false" ht="15" hidden="false" customHeight="false" outlineLevel="0" collapsed="false">
      <c r="A468" s="22" t="n">
        <v>46097</v>
      </c>
      <c r="B468" s="23" t="s">
        <v>3028</v>
      </c>
      <c r="C468" s="23" t="s">
        <v>3029</v>
      </c>
      <c r="D468" s="23" t="s">
        <v>1492</v>
      </c>
      <c r="E468" s="23" t="s">
        <v>99</v>
      </c>
      <c r="F468" s="23" t="s">
        <v>1493</v>
      </c>
      <c r="G468" s="23" t="s">
        <v>3030</v>
      </c>
      <c r="H468" s="23" t="s">
        <v>3031</v>
      </c>
      <c r="J468" s="24" t="n">
        <v>200</v>
      </c>
      <c r="K468" s="0" t="n">
        <v>17408</v>
      </c>
      <c r="L468" s="23" t="s">
        <v>1694</v>
      </c>
      <c r="M468" s="0" t="n">
        <v>1</v>
      </c>
      <c r="N468" s="23" t="s">
        <v>182</v>
      </c>
      <c r="O468" s="0" t="n">
        <v>201</v>
      </c>
      <c r="P468" s="23" t="s">
        <v>94</v>
      </c>
      <c r="Q468" s="23" t="s">
        <v>3027</v>
      </c>
      <c r="R468" s="23" t="n">
        <f aca="false">YEAR(A468)</f>
        <v>2026</v>
      </c>
      <c r="S468" s="23" t="n">
        <f aca="false">IF(R468=2026,1,0)</f>
        <v>1</v>
      </c>
      <c r="T468" s="23" t="n">
        <f aca="false">IF(OR(P468="Individual",P468="Committee",P468="Union/Association",P468="Aggregated Unitemized Receipts"),1,0)</f>
        <v>1</v>
      </c>
      <c r="U468" s="0" t="str">
        <f aca="false">UPPER(TRIM(E468))</f>
        <v>MA</v>
      </c>
      <c r="V468" s="23" t="n">
        <f aca="false">IF(U468="MA",1,0)</f>
        <v>1</v>
      </c>
      <c r="W468" s="23" t="n">
        <f aca="false">IF(OR(ISNUMBER(SEARCH("malden",G468)),ISNUMBER(SEARCH("malden",H468))),1,0)</f>
        <v>0</v>
      </c>
      <c r="X468" s="23" t="n">
        <f aca="false">IF(AND(TRIM(G468)="",TRIM(H468)=""),1,0)</f>
        <v>0</v>
      </c>
    </row>
    <row r="469" customFormat="false" ht="15" hidden="false" customHeight="false" outlineLevel="0" collapsed="false">
      <c r="A469" s="22" t="n">
        <v>46097</v>
      </c>
      <c r="B469" s="23" t="s">
        <v>1737</v>
      </c>
      <c r="C469" s="23" t="s">
        <v>3032</v>
      </c>
      <c r="D469" s="23" t="s">
        <v>319</v>
      </c>
      <c r="E469" s="23" t="s">
        <v>99</v>
      </c>
      <c r="F469" s="23" t="s">
        <v>320</v>
      </c>
      <c r="G469" s="23" t="s">
        <v>3033</v>
      </c>
      <c r="H469" s="23" t="s">
        <v>3034</v>
      </c>
      <c r="J469" s="24" t="n">
        <v>7</v>
      </c>
      <c r="K469" s="0" t="n">
        <v>17408</v>
      </c>
      <c r="L469" s="23" t="s">
        <v>1694</v>
      </c>
      <c r="M469" s="0" t="n">
        <v>3</v>
      </c>
      <c r="N469" s="23" t="s">
        <v>93</v>
      </c>
      <c r="O469" s="0" t="n">
        <v>201</v>
      </c>
      <c r="P469" s="23" t="s">
        <v>94</v>
      </c>
      <c r="Q469" s="23" t="s">
        <v>3027</v>
      </c>
      <c r="R469" s="23" t="n">
        <f aca="false">YEAR(A469)</f>
        <v>2026</v>
      </c>
      <c r="S469" s="23" t="n">
        <f aca="false">IF(R469=2026,1,0)</f>
        <v>1</v>
      </c>
      <c r="T469" s="23" t="n">
        <f aca="false">IF(OR(P469="Individual",P469="Committee",P469="Union/Association",P469="Aggregated Unitemized Receipts"),1,0)</f>
        <v>1</v>
      </c>
      <c r="U469" s="0" t="str">
        <f aca="false">UPPER(TRIM(E469))</f>
        <v>MA</v>
      </c>
      <c r="V469" s="23" t="n">
        <f aca="false">IF(U469="MA",1,0)</f>
        <v>1</v>
      </c>
      <c r="W469" s="23" t="n">
        <f aca="false">IF(OR(ISNUMBER(SEARCH("malden",G469)),ISNUMBER(SEARCH("malden",H469))),1,0)</f>
        <v>0</v>
      </c>
      <c r="X469" s="23" t="n">
        <f aca="false">IF(AND(TRIM(G469)="",TRIM(H469)=""),1,0)</f>
        <v>0</v>
      </c>
    </row>
    <row r="470" customFormat="false" ht="15" hidden="false" customHeight="false" outlineLevel="0" collapsed="false">
      <c r="A470" s="22" t="n">
        <v>46097</v>
      </c>
      <c r="B470" s="23" t="s">
        <v>3035</v>
      </c>
      <c r="C470" s="23" t="s">
        <v>3036</v>
      </c>
      <c r="D470" s="23" t="s">
        <v>314</v>
      </c>
      <c r="E470" s="23" t="s">
        <v>99</v>
      </c>
      <c r="F470" s="23" t="s">
        <v>315</v>
      </c>
      <c r="G470" s="23" t="s">
        <v>1774</v>
      </c>
      <c r="H470" s="23" t="s">
        <v>3037</v>
      </c>
      <c r="J470" s="24" t="n">
        <v>200</v>
      </c>
      <c r="K470" s="0" t="n">
        <v>17408</v>
      </c>
      <c r="L470" s="23" t="s">
        <v>1694</v>
      </c>
      <c r="M470" s="0" t="n">
        <v>1</v>
      </c>
      <c r="N470" s="23" t="s">
        <v>182</v>
      </c>
      <c r="O470" s="0" t="n">
        <v>201</v>
      </c>
      <c r="P470" s="23" t="s">
        <v>94</v>
      </c>
      <c r="Q470" s="23" t="s">
        <v>3027</v>
      </c>
      <c r="R470" s="23" t="n">
        <f aca="false">YEAR(A470)</f>
        <v>2026</v>
      </c>
      <c r="S470" s="23" t="n">
        <f aca="false">IF(R470=2026,1,0)</f>
        <v>1</v>
      </c>
      <c r="T470" s="23" t="n">
        <f aca="false">IF(OR(P470="Individual",P470="Committee",P470="Union/Association",P470="Aggregated Unitemized Receipts"),1,0)</f>
        <v>1</v>
      </c>
      <c r="U470" s="0" t="str">
        <f aca="false">UPPER(TRIM(E470))</f>
        <v>MA</v>
      </c>
      <c r="V470" s="23" t="n">
        <f aca="false">IF(U470="MA",1,0)</f>
        <v>1</v>
      </c>
      <c r="W470" s="23" t="n">
        <f aca="false">IF(OR(ISNUMBER(SEARCH("malden",G470)),ISNUMBER(SEARCH("malden",H470))),1,0)</f>
        <v>0</v>
      </c>
      <c r="X470" s="23" t="n">
        <f aca="false">IF(AND(TRIM(G470)="",TRIM(H470)=""),1,0)</f>
        <v>0</v>
      </c>
    </row>
    <row r="471" customFormat="false" ht="15" hidden="false" customHeight="false" outlineLevel="0" collapsed="false">
      <c r="A471" s="22" t="n">
        <v>46097</v>
      </c>
      <c r="B471" s="23" t="s">
        <v>3038</v>
      </c>
      <c r="C471" s="23" t="s">
        <v>3039</v>
      </c>
      <c r="D471" s="23" t="s">
        <v>319</v>
      </c>
      <c r="E471" s="23" t="s">
        <v>99</v>
      </c>
      <c r="F471" s="23" t="s">
        <v>320</v>
      </c>
      <c r="G471" s="23" t="s">
        <v>91</v>
      </c>
      <c r="H471" s="23" t="s">
        <v>91</v>
      </c>
      <c r="J471" s="24" t="n">
        <v>25</v>
      </c>
      <c r="K471" s="0" t="n">
        <v>17408</v>
      </c>
      <c r="L471" s="23" t="s">
        <v>1694</v>
      </c>
      <c r="M471" s="0" t="n">
        <v>1</v>
      </c>
      <c r="N471" s="23" t="s">
        <v>182</v>
      </c>
      <c r="O471" s="0" t="n">
        <v>201</v>
      </c>
      <c r="P471" s="23" t="s">
        <v>94</v>
      </c>
      <c r="Q471" s="23" t="s">
        <v>3027</v>
      </c>
      <c r="R471" s="23" t="n">
        <f aca="false">YEAR(A471)</f>
        <v>2026</v>
      </c>
      <c r="S471" s="23" t="n">
        <f aca="false">IF(R471=2026,1,0)</f>
        <v>1</v>
      </c>
      <c r="T471" s="23" t="n">
        <f aca="false">IF(OR(P471="Individual",P471="Committee",P471="Union/Association",P471="Aggregated Unitemized Receipts"),1,0)</f>
        <v>1</v>
      </c>
      <c r="U471" s="0" t="str">
        <f aca="false">UPPER(TRIM(E471))</f>
        <v>MA</v>
      </c>
      <c r="V471" s="23" t="n">
        <f aca="false">IF(U471="MA",1,0)</f>
        <v>1</v>
      </c>
      <c r="W471" s="23" t="n">
        <f aca="false">IF(OR(ISNUMBER(SEARCH("malden",G471)),ISNUMBER(SEARCH("malden",H471))),1,0)</f>
        <v>0</v>
      </c>
      <c r="X471" s="23" t="n">
        <f aca="false">IF(AND(TRIM(G471)="",TRIM(H471)=""),1,0)</f>
        <v>0</v>
      </c>
    </row>
    <row r="472" customFormat="false" ht="15" hidden="false" customHeight="false" outlineLevel="0" collapsed="false">
      <c r="A472" s="22" t="n">
        <v>46097</v>
      </c>
      <c r="B472" s="23" t="s">
        <v>1750</v>
      </c>
      <c r="C472" s="23" t="s">
        <v>1751</v>
      </c>
      <c r="D472" s="23" t="s">
        <v>1752</v>
      </c>
      <c r="E472" s="23" t="s">
        <v>99</v>
      </c>
      <c r="F472" s="23" t="s">
        <v>320</v>
      </c>
      <c r="G472" s="23" t="s">
        <v>2095</v>
      </c>
      <c r="H472" s="23" t="s">
        <v>91</v>
      </c>
      <c r="J472" s="24" t="n">
        <v>10</v>
      </c>
      <c r="K472" s="0" t="n">
        <v>17408</v>
      </c>
      <c r="L472" s="23" t="s">
        <v>1694</v>
      </c>
      <c r="M472" s="0" t="n">
        <v>3</v>
      </c>
      <c r="N472" s="23" t="s">
        <v>93</v>
      </c>
      <c r="O472" s="0" t="n">
        <v>201</v>
      </c>
      <c r="P472" s="23" t="s">
        <v>94</v>
      </c>
      <c r="Q472" s="23" t="s">
        <v>3027</v>
      </c>
      <c r="R472" s="23" t="n">
        <f aca="false">YEAR(A472)</f>
        <v>2026</v>
      </c>
      <c r="S472" s="23" t="n">
        <f aca="false">IF(R472=2026,1,0)</f>
        <v>1</v>
      </c>
      <c r="T472" s="23" t="n">
        <f aca="false">IF(OR(P472="Individual",P472="Committee",P472="Union/Association",P472="Aggregated Unitemized Receipts"),1,0)</f>
        <v>1</v>
      </c>
      <c r="U472" s="0" t="str">
        <f aca="false">UPPER(TRIM(E472))</f>
        <v>MA</v>
      </c>
      <c r="V472" s="23" t="n">
        <f aca="false">IF(U472="MA",1,0)</f>
        <v>1</v>
      </c>
      <c r="W472" s="23" t="n">
        <f aca="false">IF(OR(ISNUMBER(SEARCH("malden",G472)),ISNUMBER(SEARCH("malden",H472))),1,0)</f>
        <v>0</v>
      </c>
      <c r="X472" s="23" t="n">
        <f aca="false">IF(AND(TRIM(G472)="",TRIM(H472)=""),1,0)</f>
        <v>0</v>
      </c>
    </row>
    <row r="473" customFormat="false" ht="15" hidden="false" customHeight="false" outlineLevel="0" collapsed="false">
      <c r="A473" s="22" t="n">
        <v>46097</v>
      </c>
      <c r="B473" s="23" t="s">
        <v>3040</v>
      </c>
      <c r="C473" s="23" t="s">
        <v>3041</v>
      </c>
      <c r="D473" s="23" t="s">
        <v>1714</v>
      </c>
      <c r="E473" s="23" t="s">
        <v>99</v>
      </c>
      <c r="F473" s="23" t="s">
        <v>1536</v>
      </c>
      <c r="G473" s="23" t="s">
        <v>454</v>
      </c>
      <c r="H473" s="23" t="s">
        <v>3042</v>
      </c>
      <c r="J473" s="24" t="n">
        <v>200</v>
      </c>
      <c r="K473" s="0" t="n">
        <v>17408</v>
      </c>
      <c r="L473" s="23" t="s">
        <v>1694</v>
      </c>
      <c r="M473" s="0" t="n">
        <v>1</v>
      </c>
      <c r="N473" s="23" t="s">
        <v>182</v>
      </c>
      <c r="O473" s="0" t="n">
        <v>201</v>
      </c>
      <c r="P473" s="23" t="s">
        <v>94</v>
      </c>
      <c r="Q473" s="23" t="s">
        <v>3027</v>
      </c>
      <c r="R473" s="23" t="n">
        <f aca="false">YEAR(A473)</f>
        <v>2026</v>
      </c>
      <c r="S473" s="23" t="n">
        <f aca="false">IF(R473=2026,1,0)</f>
        <v>1</v>
      </c>
      <c r="T473" s="23" t="n">
        <f aca="false">IF(OR(P473="Individual",P473="Committee",P473="Union/Association",P473="Aggregated Unitemized Receipts"),1,0)</f>
        <v>1</v>
      </c>
      <c r="U473" s="0" t="str">
        <f aca="false">UPPER(TRIM(E473))</f>
        <v>MA</v>
      </c>
      <c r="V473" s="23" t="n">
        <f aca="false">IF(U473="MA",1,0)</f>
        <v>1</v>
      </c>
      <c r="W473" s="23" t="n">
        <f aca="false">IF(OR(ISNUMBER(SEARCH("malden",G473)),ISNUMBER(SEARCH("malden",H473))),1,0)</f>
        <v>0</v>
      </c>
      <c r="X473" s="23" t="n">
        <f aca="false">IF(AND(TRIM(G473)="",TRIM(H473)=""),1,0)</f>
        <v>0</v>
      </c>
    </row>
    <row r="474" customFormat="false" ht="15" hidden="false" customHeight="false" outlineLevel="0" collapsed="false">
      <c r="A474" s="22" t="n">
        <v>46097</v>
      </c>
      <c r="B474" s="23" t="s">
        <v>3043</v>
      </c>
      <c r="C474" s="23" t="s">
        <v>3044</v>
      </c>
      <c r="D474" s="23" t="s">
        <v>1714</v>
      </c>
      <c r="E474" s="23" t="s">
        <v>99</v>
      </c>
      <c r="F474" s="23" t="s">
        <v>1536</v>
      </c>
      <c r="G474" s="23" t="s">
        <v>166</v>
      </c>
      <c r="H474" s="23" t="s">
        <v>3045</v>
      </c>
      <c r="J474" s="24" t="n">
        <v>200</v>
      </c>
      <c r="K474" s="0" t="n">
        <v>17408</v>
      </c>
      <c r="L474" s="23" t="s">
        <v>1694</v>
      </c>
      <c r="M474" s="0" t="n">
        <v>1</v>
      </c>
      <c r="N474" s="23" t="s">
        <v>182</v>
      </c>
      <c r="O474" s="0" t="n">
        <v>201</v>
      </c>
      <c r="P474" s="23" t="s">
        <v>94</v>
      </c>
      <c r="Q474" s="23" t="s">
        <v>3027</v>
      </c>
      <c r="R474" s="23" t="n">
        <f aca="false">YEAR(A474)</f>
        <v>2026</v>
      </c>
      <c r="S474" s="23" t="n">
        <f aca="false">IF(R474=2026,1,0)</f>
        <v>1</v>
      </c>
      <c r="T474" s="23" t="n">
        <f aca="false">IF(OR(P474="Individual",P474="Committee",P474="Union/Association",P474="Aggregated Unitemized Receipts"),1,0)</f>
        <v>1</v>
      </c>
      <c r="U474" s="0" t="str">
        <f aca="false">UPPER(TRIM(E474))</f>
        <v>MA</v>
      </c>
      <c r="V474" s="23" t="n">
        <f aca="false">IF(U474="MA",1,0)</f>
        <v>1</v>
      </c>
      <c r="W474" s="23" t="n">
        <f aca="false">IF(OR(ISNUMBER(SEARCH("malden",G474)),ISNUMBER(SEARCH("malden",H474))),1,0)</f>
        <v>0</v>
      </c>
      <c r="X474" s="23" t="n">
        <f aca="false">IF(AND(TRIM(G474)="",TRIM(H474)=""),1,0)</f>
        <v>0</v>
      </c>
    </row>
    <row r="475" customFormat="false" ht="15" hidden="false" customHeight="false" outlineLevel="0" collapsed="false">
      <c r="A475" s="22" t="n">
        <v>46097</v>
      </c>
      <c r="B475" s="23" t="s">
        <v>3046</v>
      </c>
      <c r="C475" s="23" t="s">
        <v>3036</v>
      </c>
      <c r="D475" s="23" t="s">
        <v>314</v>
      </c>
      <c r="E475" s="23" t="s">
        <v>99</v>
      </c>
      <c r="F475" s="23" t="s">
        <v>315</v>
      </c>
      <c r="G475" s="23" t="s">
        <v>3047</v>
      </c>
      <c r="H475" s="23" t="s">
        <v>3048</v>
      </c>
      <c r="J475" s="24" t="n">
        <v>200</v>
      </c>
      <c r="K475" s="0" t="n">
        <v>17408</v>
      </c>
      <c r="L475" s="23" t="s">
        <v>1694</v>
      </c>
      <c r="M475" s="0" t="n">
        <v>1</v>
      </c>
      <c r="N475" s="23" t="s">
        <v>182</v>
      </c>
      <c r="O475" s="0" t="n">
        <v>201</v>
      </c>
      <c r="P475" s="23" t="s">
        <v>94</v>
      </c>
      <c r="Q475" s="23" t="s">
        <v>3027</v>
      </c>
      <c r="R475" s="23" t="n">
        <f aca="false">YEAR(A475)</f>
        <v>2026</v>
      </c>
      <c r="S475" s="23" t="n">
        <f aca="false">IF(R475=2026,1,0)</f>
        <v>1</v>
      </c>
      <c r="T475" s="23" t="n">
        <f aca="false">IF(OR(P475="Individual",P475="Committee",P475="Union/Association",P475="Aggregated Unitemized Receipts"),1,0)</f>
        <v>1</v>
      </c>
      <c r="U475" s="0" t="str">
        <f aca="false">UPPER(TRIM(E475))</f>
        <v>MA</v>
      </c>
      <c r="V475" s="23" t="n">
        <f aca="false">IF(U475="MA",1,0)</f>
        <v>1</v>
      </c>
      <c r="W475" s="23" t="n">
        <f aca="false">IF(OR(ISNUMBER(SEARCH("malden",G475)),ISNUMBER(SEARCH("malden",H475))),1,0)</f>
        <v>0</v>
      </c>
      <c r="X475" s="23" t="n">
        <f aca="false">IF(AND(TRIM(G475)="",TRIM(H475)=""),1,0)</f>
        <v>0</v>
      </c>
    </row>
    <row r="476" customFormat="false" ht="15" hidden="false" customHeight="false" outlineLevel="0" collapsed="false">
      <c r="A476" s="22" t="n">
        <v>46097</v>
      </c>
      <c r="B476" s="23" t="s">
        <v>3049</v>
      </c>
      <c r="C476" s="23" t="s">
        <v>3050</v>
      </c>
      <c r="D476" s="23" t="s">
        <v>1492</v>
      </c>
      <c r="E476" s="23" t="s">
        <v>99</v>
      </c>
      <c r="F476" s="23" t="s">
        <v>1493</v>
      </c>
      <c r="G476" s="23" t="s">
        <v>943</v>
      </c>
      <c r="H476" s="23" t="s">
        <v>3051</v>
      </c>
      <c r="J476" s="24" t="n">
        <v>200</v>
      </c>
      <c r="K476" s="0" t="n">
        <v>17408</v>
      </c>
      <c r="L476" s="23" t="s">
        <v>1694</v>
      </c>
      <c r="M476" s="0" t="n">
        <v>1</v>
      </c>
      <c r="N476" s="23" t="s">
        <v>182</v>
      </c>
      <c r="O476" s="0" t="n">
        <v>201</v>
      </c>
      <c r="P476" s="23" t="s">
        <v>94</v>
      </c>
      <c r="Q476" s="23" t="s">
        <v>3027</v>
      </c>
      <c r="R476" s="23" t="n">
        <f aca="false">YEAR(A476)</f>
        <v>2026</v>
      </c>
      <c r="S476" s="23" t="n">
        <f aca="false">IF(R476=2026,1,0)</f>
        <v>1</v>
      </c>
      <c r="T476" s="23" t="n">
        <f aca="false">IF(OR(P476="Individual",P476="Committee",P476="Union/Association",P476="Aggregated Unitemized Receipts"),1,0)</f>
        <v>1</v>
      </c>
      <c r="U476" s="0" t="str">
        <f aca="false">UPPER(TRIM(E476))</f>
        <v>MA</v>
      </c>
      <c r="V476" s="23" t="n">
        <f aca="false">IF(U476="MA",1,0)</f>
        <v>1</v>
      </c>
      <c r="W476" s="23" t="n">
        <f aca="false">IF(OR(ISNUMBER(SEARCH("malden",G476)),ISNUMBER(SEARCH("malden",H476))),1,0)</f>
        <v>0</v>
      </c>
      <c r="X476" s="23" t="n">
        <f aca="false">IF(AND(TRIM(G476)="",TRIM(H476)=""),1,0)</f>
        <v>0</v>
      </c>
    </row>
    <row r="477" customFormat="false" ht="15" hidden="false" customHeight="false" outlineLevel="0" collapsed="false">
      <c r="A477" s="22" t="n">
        <v>46097</v>
      </c>
      <c r="B477" s="23" t="s">
        <v>3052</v>
      </c>
      <c r="C477" s="23" t="s">
        <v>3053</v>
      </c>
      <c r="D477" s="23" t="s">
        <v>3054</v>
      </c>
      <c r="E477" s="23" t="s">
        <v>99</v>
      </c>
      <c r="F477" s="23" t="s">
        <v>3055</v>
      </c>
      <c r="G477" s="23" t="s">
        <v>1774</v>
      </c>
      <c r="H477" s="23" t="s">
        <v>2720</v>
      </c>
      <c r="J477" s="24" t="n">
        <v>200</v>
      </c>
      <c r="K477" s="0" t="n">
        <v>17408</v>
      </c>
      <c r="L477" s="23" t="s">
        <v>1694</v>
      </c>
      <c r="M477" s="0" t="n">
        <v>3</v>
      </c>
      <c r="N477" s="23" t="s">
        <v>93</v>
      </c>
      <c r="O477" s="0" t="n">
        <v>201</v>
      </c>
      <c r="P477" s="23" t="s">
        <v>94</v>
      </c>
      <c r="Q477" s="23" t="s">
        <v>3027</v>
      </c>
      <c r="R477" s="23" t="n">
        <f aca="false">YEAR(A477)</f>
        <v>2026</v>
      </c>
      <c r="S477" s="23" t="n">
        <f aca="false">IF(R477=2026,1,0)</f>
        <v>1</v>
      </c>
      <c r="T477" s="23" t="n">
        <f aca="false">IF(OR(P477="Individual",P477="Committee",P477="Union/Association",P477="Aggregated Unitemized Receipts"),1,0)</f>
        <v>1</v>
      </c>
      <c r="U477" s="0" t="str">
        <f aca="false">UPPER(TRIM(E477))</f>
        <v>MA</v>
      </c>
      <c r="V477" s="23" t="n">
        <f aca="false">IF(U477="MA",1,0)</f>
        <v>1</v>
      </c>
      <c r="W477" s="23" t="n">
        <f aca="false">IF(OR(ISNUMBER(SEARCH("malden",G477)),ISNUMBER(SEARCH("malden",H477))),1,0)</f>
        <v>0</v>
      </c>
      <c r="X477" s="23" t="n">
        <f aca="false">IF(AND(TRIM(G477)="",TRIM(H477)=""),1,0)</f>
        <v>0</v>
      </c>
    </row>
    <row r="478" customFormat="false" ht="15" hidden="false" customHeight="false" outlineLevel="0" collapsed="false">
      <c r="A478" s="22" t="n">
        <v>46097</v>
      </c>
      <c r="B478" s="23" t="s">
        <v>3056</v>
      </c>
      <c r="C478" s="23" t="s">
        <v>3057</v>
      </c>
      <c r="D478" s="23" t="s">
        <v>450</v>
      </c>
      <c r="E478" s="23" t="s">
        <v>99</v>
      </c>
      <c r="F478" s="23" t="s">
        <v>1810</v>
      </c>
      <c r="G478" s="23" t="s">
        <v>454</v>
      </c>
      <c r="H478" s="23" t="s">
        <v>3026</v>
      </c>
      <c r="J478" s="24" t="n">
        <v>200</v>
      </c>
      <c r="K478" s="0" t="n">
        <v>17408</v>
      </c>
      <c r="L478" s="23" t="s">
        <v>1694</v>
      </c>
      <c r="M478" s="0" t="n">
        <v>1</v>
      </c>
      <c r="N478" s="23" t="s">
        <v>182</v>
      </c>
      <c r="O478" s="0" t="n">
        <v>201</v>
      </c>
      <c r="P478" s="23" t="s">
        <v>94</v>
      </c>
      <c r="Q478" s="23" t="s">
        <v>3027</v>
      </c>
      <c r="R478" s="23" t="n">
        <f aca="false">YEAR(A478)</f>
        <v>2026</v>
      </c>
      <c r="S478" s="23" t="n">
        <f aca="false">IF(R478=2026,1,0)</f>
        <v>1</v>
      </c>
      <c r="T478" s="23" t="n">
        <f aca="false">IF(OR(P478="Individual",P478="Committee",P478="Union/Association",P478="Aggregated Unitemized Receipts"),1,0)</f>
        <v>1</v>
      </c>
      <c r="U478" s="0" t="str">
        <f aca="false">UPPER(TRIM(E478))</f>
        <v>MA</v>
      </c>
      <c r="V478" s="23" t="n">
        <f aca="false">IF(U478="MA",1,0)</f>
        <v>1</v>
      </c>
      <c r="W478" s="23" t="n">
        <f aca="false">IF(OR(ISNUMBER(SEARCH("malden",G478)),ISNUMBER(SEARCH("malden",H478))),1,0)</f>
        <v>0</v>
      </c>
      <c r="X478" s="23" t="n">
        <f aca="false">IF(AND(TRIM(G478)="",TRIM(H478)=""),1,0)</f>
        <v>0</v>
      </c>
    </row>
    <row r="479" customFormat="false" ht="15" hidden="false" customHeight="false" outlineLevel="0" collapsed="false">
      <c r="A479" s="22" t="n">
        <v>46097</v>
      </c>
      <c r="B479" s="23" t="s">
        <v>3058</v>
      </c>
      <c r="C479" s="23" t="s">
        <v>3059</v>
      </c>
      <c r="D479" s="23" t="s">
        <v>450</v>
      </c>
      <c r="E479" s="23" t="s">
        <v>99</v>
      </c>
      <c r="F479" s="23" t="s">
        <v>1164</v>
      </c>
      <c r="J479" s="24" t="n">
        <v>500</v>
      </c>
      <c r="K479" s="0" t="n">
        <v>17408</v>
      </c>
      <c r="L479" s="23" t="s">
        <v>1694</v>
      </c>
      <c r="M479" s="0" t="n">
        <v>1</v>
      </c>
      <c r="N479" s="23" t="s">
        <v>182</v>
      </c>
      <c r="O479" s="0" t="n">
        <v>202</v>
      </c>
      <c r="P479" s="23" t="s">
        <v>206</v>
      </c>
      <c r="Q479" s="23" t="s">
        <v>3027</v>
      </c>
      <c r="R479" s="23" t="n">
        <f aca="false">YEAR(A479)</f>
        <v>2026</v>
      </c>
      <c r="S479" s="23" t="n">
        <f aca="false">IF(R479=2026,1,0)</f>
        <v>1</v>
      </c>
      <c r="T479" s="23" t="n">
        <f aca="false">IF(OR(P479="Individual",P479="Committee",P479="Union/Association",P479="Aggregated Unitemized Receipts"),1,0)</f>
        <v>1</v>
      </c>
      <c r="U479" s="0" t="str">
        <f aca="false">UPPER(TRIM(E479))</f>
        <v>MA</v>
      </c>
      <c r="V479" s="23" t="n">
        <f aca="false">IF(U479="MA",1,0)</f>
        <v>1</v>
      </c>
      <c r="W479" s="23" t="n">
        <f aca="false">IF(OR(ISNUMBER(SEARCH("malden",G479)),ISNUMBER(SEARCH("malden",H479))),1,0)</f>
        <v>0</v>
      </c>
      <c r="X479" s="23" t="n">
        <f aca="false">IF(AND(TRIM(G479)="",TRIM(H479)=""),1,0)</f>
        <v>1</v>
      </c>
    </row>
    <row r="480" customFormat="false" ht="15" hidden="false" customHeight="false" outlineLevel="0" collapsed="false">
      <c r="A480" s="22" t="n">
        <v>46097</v>
      </c>
      <c r="B480" s="23" t="s">
        <v>3060</v>
      </c>
      <c r="C480" s="23" t="s">
        <v>3061</v>
      </c>
      <c r="D480" s="23" t="s">
        <v>450</v>
      </c>
      <c r="E480" s="23" t="s">
        <v>99</v>
      </c>
      <c r="F480" s="23" t="s">
        <v>3062</v>
      </c>
      <c r="G480" s="23" t="s">
        <v>1774</v>
      </c>
      <c r="H480" s="23" t="s">
        <v>3063</v>
      </c>
      <c r="J480" s="24" t="n">
        <v>200</v>
      </c>
      <c r="K480" s="0" t="n">
        <v>17408</v>
      </c>
      <c r="L480" s="23" t="s">
        <v>1694</v>
      </c>
      <c r="M480" s="0" t="n">
        <v>1</v>
      </c>
      <c r="N480" s="23" t="s">
        <v>182</v>
      </c>
      <c r="O480" s="0" t="n">
        <v>201</v>
      </c>
      <c r="P480" s="23" t="s">
        <v>94</v>
      </c>
      <c r="Q480" s="23" t="s">
        <v>3027</v>
      </c>
      <c r="R480" s="23" t="n">
        <f aca="false">YEAR(A480)</f>
        <v>2026</v>
      </c>
      <c r="S480" s="23" t="n">
        <f aca="false">IF(R480=2026,1,0)</f>
        <v>1</v>
      </c>
      <c r="T480" s="23" t="n">
        <f aca="false">IF(OR(P480="Individual",P480="Committee",P480="Union/Association",P480="Aggregated Unitemized Receipts"),1,0)</f>
        <v>1</v>
      </c>
      <c r="U480" s="0" t="str">
        <f aca="false">UPPER(TRIM(E480))</f>
        <v>MA</v>
      </c>
      <c r="V480" s="23" t="n">
        <f aca="false">IF(U480="MA",1,0)</f>
        <v>1</v>
      </c>
      <c r="W480" s="23" t="n">
        <f aca="false">IF(OR(ISNUMBER(SEARCH("malden",G480)),ISNUMBER(SEARCH("malden",H480))),1,0)</f>
        <v>0</v>
      </c>
      <c r="X480" s="23" t="n">
        <f aca="false">IF(AND(TRIM(G480)="",TRIM(H480)=""),1,0)</f>
        <v>0</v>
      </c>
    </row>
    <row r="481" customFormat="false" ht="15" hidden="false" customHeight="false" outlineLevel="0" collapsed="false">
      <c r="A481" s="22" t="n">
        <v>46097</v>
      </c>
      <c r="B481" s="23" t="s">
        <v>3064</v>
      </c>
      <c r="C481" s="23" t="s">
        <v>3065</v>
      </c>
      <c r="D481" s="23" t="s">
        <v>352</v>
      </c>
      <c r="E481" s="23" t="s">
        <v>99</v>
      </c>
      <c r="F481" s="23" t="s">
        <v>400</v>
      </c>
      <c r="G481" s="23" t="s">
        <v>2079</v>
      </c>
      <c r="H481" s="23" t="s">
        <v>3066</v>
      </c>
      <c r="J481" s="24" t="n">
        <v>200</v>
      </c>
      <c r="K481" s="0" t="n">
        <v>17408</v>
      </c>
      <c r="L481" s="23" t="s">
        <v>1694</v>
      </c>
      <c r="M481" s="0" t="n">
        <v>3</v>
      </c>
      <c r="N481" s="23" t="s">
        <v>93</v>
      </c>
      <c r="O481" s="0" t="n">
        <v>201</v>
      </c>
      <c r="P481" s="23" t="s">
        <v>94</v>
      </c>
      <c r="Q481" s="23" t="s">
        <v>3027</v>
      </c>
      <c r="R481" s="23" t="n">
        <f aca="false">YEAR(A481)</f>
        <v>2026</v>
      </c>
      <c r="S481" s="23" t="n">
        <f aca="false">IF(R481=2026,1,0)</f>
        <v>1</v>
      </c>
      <c r="T481" s="23" t="n">
        <f aca="false">IF(OR(P481="Individual",P481="Committee",P481="Union/Association",P481="Aggregated Unitemized Receipts"),1,0)</f>
        <v>1</v>
      </c>
      <c r="U481" s="0" t="str">
        <f aca="false">UPPER(TRIM(E481))</f>
        <v>MA</v>
      </c>
      <c r="V481" s="23" t="n">
        <f aca="false">IF(U481="MA",1,0)</f>
        <v>1</v>
      </c>
      <c r="W481" s="23" t="n">
        <f aca="false">IF(OR(ISNUMBER(SEARCH("malden",G481)),ISNUMBER(SEARCH("malden",H481))),1,0)</f>
        <v>0</v>
      </c>
      <c r="X481" s="23" t="n">
        <f aca="false">IF(AND(TRIM(G481)="",TRIM(H481)=""),1,0)</f>
        <v>0</v>
      </c>
    </row>
    <row r="482" customFormat="false" ht="15" hidden="false" customHeight="false" outlineLevel="0" collapsed="false">
      <c r="A482" s="22" t="n">
        <v>46097</v>
      </c>
      <c r="B482" s="23" t="s">
        <v>2034</v>
      </c>
      <c r="C482" s="23" t="s">
        <v>2035</v>
      </c>
      <c r="D482" s="23" t="s">
        <v>373</v>
      </c>
      <c r="E482" s="23" t="s">
        <v>99</v>
      </c>
      <c r="F482" s="23" t="s">
        <v>374</v>
      </c>
      <c r="G482" s="23" t="s">
        <v>1774</v>
      </c>
      <c r="H482" s="23" t="s">
        <v>3067</v>
      </c>
      <c r="J482" s="24" t="n">
        <v>200</v>
      </c>
      <c r="K482" s="0" t="n">
        <v>17408</v>
      </c>
      <c r="L482" s="23" t="s">
        <v>1694</v>
      </c>
      <c r="M482" s="0" t="n">
        <v>3</v>
      </c>
      <c r="N482" s="23" t="s">
        <v>93</v>
      </c>
      <c r="O482" s="0" t="n">
        <v>201</v>
      </c>
      <c r="P482" s="23" t="s">
        <v>94</v>
      </c>
      <c r="Q482" s="23" t="s">
        <v>3027</v>
      </c>
      <c r="R482" s="23" t="n">
        <f aca="false">YEAR(A482)</f>
        <v>2026</v>
      </c>
      <c r="S482" s="23" t="n">
        <f aca="false">IF(R482=2026,1,0)</f>
        <v>1</v>
      </c>
      <c r="T482" s="23" t="n">
        <f aca="false">IF(OR(P482="Individual",P482="Committee",P482="Union/Association",P482="Aggregated Unitemized Receipts"),1,0)</f>
        <v>1</v>
      </c>
      <c r="U482" s="0" t="str">
        <f aca="false">UPPER(TRIM(E482))</f>
        <v>MA</v>
      </c>
      <c r="V482" s="23" t="n">
        <f aca="false">IF(U482="MA",1,0)</f>
        <v>1</v>
      </c>
      <c r="W482" s="23" t="n">
        <f aca="false">IF(OR(ISNUMBER(SEARCH("malden",G482)),ISNUMBER(SEARCH("malden",H482))),1,0)</f>
        <v>0</v>
      </c>
      <c r="X482" s="23" t="n">
        <f aca="false">IF(AND(TRIM(G482)="",TRIM(H482)=""),1,0)</f>
        <v>0</v>
      </c>
    </row>
    <row r="483" customFormat="false" ht="15" hidden="false" customHeight="false" outlineLevel="0" collapsed="false">
      <c r="A483" s="22" t="n">
        <v>46097</v>
      </c>
      <c r="B483" s="23" t="s">
        <v>3068</v>
      </c>
      <c r="C483" s="23" t="s">
        <v>3069</v>
      </c>
      <c r="D483" s="23" t="s">
        <v>319</v>
      </c>
      <c r="E483" s="23" t="s">
        <v>99</v>
      </c>
      <c r="F483" s="23" t="s">
        <v>320</v>
      </c>
      <c r="G483" s="23" t="s">
        <v>276</v>
      </c>
      <c r="H483" s="23" t="s">
        <v>2798</v>
      </c>
      <c r="J483" s="24" t="n">
        <v>200</v>
      </c>
      <c r="K483" s="0" t="n">
        <v>17408</v>
      </c>
      <c r="L483" s="23" t="s">
        <v>1694</v>
      </c>
      <c r="M483" s="0" t="n">
        <v>1</v>
      </c>
      <c r="N483" s="23" t="s">
        <v>182</v>
      </c>
      <c r="O483" s="0" t="n">
        <v>201</v>
      </c>
      <c r="P483" s="23" t="s">
        <v>94</v>
      </c>
      <c r="Q483" s="23" t="s">
        <v>3027</v>
      </c>
      <c r="R483" s="23" t="n">
        <f aca="false">YEAR(A483)</f>
        <v>2026</v>
      </c>
      <c r="S483" s="23" t="n">
        <f aca="false">IF(R483=2026,1,0)</f>
        <v>1</v>
      </c>
      <c r="T483" s="23" t="n">
        <f aca="false">IF(OR(P483="Individual",P483="Committee",P483="Union/Association",P483="Aggregated Unitemized Receipts"),1,0)</f>
        <v>1</v>
      </c>
      <c r="U483" s="0" t="str">
        <f aca="false">UPPER(TRIM(E483))</f>
        <v>MA</v>
      </c>
      <c r="V483" s="23" t="n">
        <f aca="false">IF(U483="MA",1,0)</f>
        <v>1</v>
      </c>
      <c r="W483" s="23" t="n">
        <f aca="false">IF(OR(ISNUMBER(SEARCH("malden",G483)),ISNUMBER(SEARCH("malden",H483))),1,0)</f>
        <v>0</v>
      </c>
      <c r="X483" s="23" t="n">
        <f aca="false">IF(AND(TRIM(G483)="",TRIM(H483)=""),1,0)</f>
        <v>0</v>
      </c>
    </row>
    <row r="484" customFormat="false" ht="15" hidden="false" customHeight="false" outlineLevel="0" collapsed="false">
      <c r="A484" s="22" t="n">
        <v>46093</v>
      </c>
      <c r="B484" s="23" t="s">
        <v>3070</v>
      </c>
      <c r="C484" s="23" t="s">
        <v>1496</v>
      </c>
      <c r="D484" s="23" t="s">
        <v>1497</v>
      </c>
      <c r="E484" s="23" t="s">
        <v>99</v>
      </c>
      <c r="F484" s="23" t="s">
        <v>1498</v>
      </c>
      <c r="J484" s="24" t="n">
        <v>500</v>
      </c>
      <c r="K484" s="0" t="n">
        <v>17408</v>
      </c>
      <c r="L484" s="23" t="s">
        <v>1694</v>
      </c>
      <c r="M484" s="0" t="n">
        <v>1</v>
      </c>
      <c r="N484" s="23" t="s">
        <v>182</v>
      </c>
      <c r="O484" s="0" t="n">
        <v>202</v>
      </c>
      <c r="P484" s="23" t="s">
        <v>206</v>
      </c>
      <c r="Q484" s="23" t="s">
        <v>3071</v>
      </c>
      <c r="R484" s="23" t="n">
        <f aca="false">YEAR(A484)</f>
        <v>2026</v>
      </c>
      <c r="S484" s="23" t="n">
        <f aca="false">IF(R484=2026,1,0)</f>
        <v>1</v>
      </c>
      <c r="T484" s="23" t="n">
        <f aca="false">IF(OR(P484="Individual",P484="Committee",P484="Union/Association",P484="Aggregated Unitemized Receipts"),1,0)</f>
        <v>1</v>
      </c>
      <c r="U484" s="0" t="str">
        <f aca="false">UPPER(TRIM(E484))</f>
        <v>MA</v>
      </c>
      <c r="V484" s="23" t="n">
        <f aca="false">IF(U484="MA",1,0)</f>
        <v>1</v>
      </c>
      <c r="W484" s="23" t="n">
        <f aca="false">IF(OR(ISNUMBER(SEARCH("malden",G484)),ISNUMBER(SEARCH("malden",H484))),1,0)</f>
        <v>0</v>
      </c>
      <c r="X484" s="23" t="n">
        <f aca="false">IF(AND(TRIM(G484)="",TRIM(H484)=""),1,0)</f>
        <v>1</v>
      </c>
    </row>
    <row r="485" customFormat="false" ht="15" hidden="false" customHeight="false" outlineLevel="0" collapsed="false">
      <c r="A485" s="22" t="n">
        <v>46090</v>
      </c>
      <c r="B485" s="23" t="s">
        <v>3072</v>
      </c>
      <c r="C485" s="23" t="s">
        <v>3073</v>
      </c>
      <c r="D485" s="23" t="s">
        <v>3074</v>
      </c>
      <c r="E485" s="23" t="s">
        <v>3075</v>
      </c>
      <c r="F485" s="23" t="s">
        <v>3076</v>
      </c>
      <c r="J485" s="24" t="n">
        <v>23.18</v>
      </c>
      <c r="K485" s="0" t="n">
        <v>17408</v>
      </c>
      <c r="L485" s="23" t="s">
        <v>1694</v>
      </c>
      <c r="M485" s="0" t="n">
        <v>3</v>
      </c>
      <c r="N485" s="23" t="s">
        <v>93</v>
      </c>
      <c r="O485" s="0" t="n">
        <v>204</v>
      </c>
      <c r="P485" s="23" t="s">
        <v>1007</v>
      </c>
      <c r="Q485" s="23" t="s">
        <v>3077</v>
      </c>
      <c r="R485" s="23" t="n">
        <f aca="false">YEAR(A485)</f>
        <v>2026</v>
      </c>
      <c r="S485" s="23" t="n">
        <f aca="false">IF(R485=2026,1,0)</f>
        <v>1</v>
      </c>
      <c r="T485" s="23" t="n">
        <f aca="false">IF(OR(P485="Individual",P485="Committee",P485="Union/Association",P485="Aggregated Unitemized Receipts"),1,0)</f>
        <v>0</v>
      </c>
      <c r="U485" s="0" t="str">
        <f aca="false">UPPER(TRIM(E485))</f>
        <v>AZ</v>
      </c>
      <c r="V485" s="23" t="n">
        <f aca="false">IF(U485="MA",1,0)</f>
        <v>0</v>
      </c>
      <c r="W485" s="23" t="n">
        <f aca="false">IF(OR(ISNUMBER(SEARCH("malden",G485)),ISNUMBER(SEARCH("malden",H485))),1,0)</f>
        <v>0</v>
      </c>
      <c r="X485" s="23" t="n">
        <f aca="false">IF(AND(TRIM(G485)="",TRIM(H485)=""),1,0)</f>
        <v>1</v>
      </c>
    </row>
    <row r="486" customFormat="false" ht="15" hidden="false" customHeight="false" outlineLevel="0" collapsed="false">
      <c r="A486" s="22" t="n">
        <v>46090</v>
      </c>
      <c r="B486" s="23" t="s">
        <v>3072</v>
      </c>
      <c r="C486" s="23" t="s">
        <v>3073</v>
      </c>
      <c r="D486" s="23" t="s">
        <v>3074</v>
      </c>
      <c r="E486" s="23" t="s">
        <v>3075</v>
      </c>
      <c r="F486" s="23" t="s">
        <v>3076</v>
      </c>
      <c r="J486" s="24" t="n">
        <v>52.36</v>
      </c>
      <c r="K486" s="0" t="n">
        <v>17408</v>
      </c>
      <c r="L486" s="23" t="s">
        <v>1694</v>
      </c>
      <c r="M486" s="0" t="n">
        <v>3</v>
      </c>
      <c r="N486" s="23" t="s">
        <v>93</v>
      </c>
      <c r="O486" s="0" t="n">
        <v>204</v>
      </c>
      <c r="P486" s="23" t="s">
        <v>1007</v>
      </c>
      <c r="Q486" s="23" t="s">
        <v>3077</v>
      </c>
      <c r="R486" s="23" t="n">
        <f aca="false">YEAR(A486)</f>
        <v>2026</v>
      </c>
      <c r="S486" s="23" t="n">
        <f aca="false">IF(R486=2026,1,0)</f>
        <v>1</v>
      </c>
      <c r="T486" s="23" t="n">
        <f aca="false">IF(OR(P486="Individual",P486="Committee",P486="Union/Association",P486="Aggregated Unitemized Receipts"),1,0)</f>
        <v>0</v>
      </c>
      <c r="U486" s="0" t="str">
        <f aca="false">UPPER(TRIM(E486))</f>
        <v>AZ</v>
      </c>
      <c r="V486" s="23" t="n">
        <f aca="false">IF(U486="MA",1,0)</f>
        <v>0</v>
      </c>
      <c r="W486" s="23" t="n">
        <f aca="false">IF(OR(ISNUMBER(SEARCH("malden",G486)),ISNUMBER(SEARCH("malden",H486))),1,0)</f>
        <v>0</v>
      </c>
      <c r="X486" s="23" t="n">
        <f aca="false">IF(AND(TRIM(G486)="",TRIM(H486)=""),1,0)</f>
        <v>1</v>
      </c>
    </row>
    <row r="487" customFormat="false" ht="15" hidden="false" customHeight="false" outlineLevel="0" collapsed="false">
      <c r="A487" s="22" t="n">
        <v>46085</v>
      </c>
      <c r="B487" s="23" t="s">
        <v>2115</v>
      </c>
      <c r="C487" s="23" t="s">
        <v>3078</v>
      </c>
      <c r="D487" s="23" t="s">
        <v>450</v>
      </c>
      <c r="E487" s="23" t="s">
        <v>99</v>
      </c>
      <c r="F487" s="23" t="s">
        <v>1164</v>
      </c>
      <c r="J487" s="24" t="n">
        <v>200</v>
      </c>
      <c r="K487" s="0" t="n">
        <v>17408</v>
      </c>
      <c r="L487" s="23" t="s">
        <v>1694</v>
      </c>
      <c r="M487" s="0" t="n">
        <v>1</v>
      </c>
      <c r="N487" s="23" t="s">
        <v>182</v>
      </c>
      <c r="O487" s="0" t="n">
        <v>202</v>
      </c>
      <c r="P487" s="23" t="s">
        <v>206</v>
      </c>
      <c r="Q487" s="23" t="s">
        <v>3079</v>
      </c>
      <c r="R487" s="23" t="n">
        <f aca="false">YEAR(A487)</f>
        <v>2026</v>
      </c>
      <c r="S487" s="23" t="n">
        <f aca="false">IF(R487=2026,1,0)</f>
        <v>1</v>
      </c>
      <c r="T487" s="23" t="n">
        <f aca="false">IF(OR(P487="Individual",P487="Committee",P487="Union/Association",P487="Aggregated Unitemized Receipts"),1,0)</f>
        <v>1</v>
      </c>
      <c r="U487" s="0" t="str">
        <f aca="false">UPPER(TRIM(E487))</f>
        <v>MA</v>
      </c>
      <c r="V487" s="23" t="n">
        <f aca="false">IF(U487="MA",1,0)</f>
        <v>1</v>
      </c>
      <c r="W487" s="23" t="n">
        <f aca="false">IF(OR(ISNUMBER(SEARCH("malden",G487)),ISNUMBER(SEARCH("malden",H487))),1,0)</f>
        <v>0</v>
      </c>
      <c r="X487" s="23" t="n">
        <f aca="false">IF(AND(TRIM(G487)="",TRIM(H487)=""),1,0)</f>
        <v>1</v>
      </c>
    </row>
    <row r="488" customFormat="false" ht="15" hidden="false" customHeight="false" outlineLevel="0" collapsed="false">
      <c r="A488" s="22" t="n">
        <v>46076</v>
      </c>
      <c r="B488" s="23" t="s">
        <v>3080</v>
      </c>
      <c r="C488" s="23" t="s">
        <v>3081</v>
      </c>
      <c r="D488" s="23" t="s">
        <v>3082</v>
      </c>
      <c r="E488" s="23" t="s">
        <v>99</v>
      </c>
      <c r="F488" s="23" t="s">
        <v>3083</v>
      </c>
      <c r="G488" s="23" t="s">
        <v>174</v>
      </c>
      <c r="H488" s="23" t="s">
        <v>174</v>
      </c>
      <c r="J488" s="24" t="n">
        <v>200</v>
      </c>
      <c r="K488" s="0" t="n">
        <v>17408</v>
      </c>
      <c r="L488" s="23" t="s">
        <v>1694</v>
      </c>
      <c r="M488" s="0" t="n">
        <v>1</v>
      </c>
      <c r="N488" s="23" t="s">
        <v>182</v>
      </c>
      <c r="O488" s="0" t="n">
        <v>201</v>
      </c>
      <c r="P488" s="23" t="s">
        <v>94</v>
      </c>
      <c r="Q488" s="23" t="s">
        <v>3084</v>
      </c>
      <c r="R488" s="23" t="n">
        <f aca="false">YEAR(A488)</f>
        <v>2026</v>
      </c>
      <c r="S488" s="23" t="n">
        <f aca="false">IF(R488=2026,1,0)</f>
        <v>1</v>
      </c>
      <c r="T488" s="23" t="n">
        <f aca="false">IF(OR(P488="Individual",P488="Committee",P488="Union/Association",P488="Aggregated Unitemized Receipts"),1,0)</f>
        <v>1</v>
      </c>
      <c r="U488" s="0" t="str">
        <f aca="false">UPPER(TRIM(E488))</f>
        <v>MA</v>
      </c>
      <c r="V488" s="23" t="n">
        <f aca="false">IF(U488="MA",1,0)</f>
        <v>1</v>
      </c>
      <c r="W488" s="23" t="n">
        <f aca="false">IF(OR(ISNUMBER(SEARCH("malden",G488)),ISNUMBER(SEARCH("malden",H488))),1,0)</f>
        <v>0</v>
      </c>
      <c r="X488" s="23" t="n">
        <f aca="false">IF(AND(TRIM(G488)="",TRIM(H488)=""),1,0)</f>
        <v>0</v>
      </c>
    </row>
    <row r="489" customFormat="false" ht="15" hidden="false" customHeight="false" outlineLevel="0" collapsed="false">
      <c r="A489" s="22" t="n">
        <v>46076</v>
      </c>
      <c r="B489" s="23" t="s">
        <v>3085</v>
      </c>
      <c r="C489" s="23" t="s">
        <v>3086</v>
      </c>
      <c r="D489" s="23" t="s">
        <v>3087</v>
      </c>
      <c r="E489" s="23" t="s">
        <v>242</v>
      </c>
      <c r="F489" s="23" t="s">
        <v>3088</v>
      </c>
      <c r="G489" s="23" t="s">
        <v>2160</v>
      </c>
      <c r="H489" s="23" t="s">
        <v>3089</v>
      </c>
      <c r="J489" s="24" t="n">
        <v>199</v>
      </c>
      <c r="K489" s="0" t="n">
        <v>17408</v>
      </c>
      <c r="L489" s="23" t="s">
        <v>1694</v>
      </c>
      <c r="M489" s="0" t="n">
        <v>3</v>
      </c>
      <c r="N489" s="23" t="s">
        <v>93</v>
      </c>
      <c r="O489" s="0" t="n">
        <v>201</v>
      </c>
      <c r="P489" s="23" t="s">
        <v>94</v>
      </c>
      <c r="Q489" s="23" t="s">
        <v>3084</v>
      </c>
      <c r="R489" s="23" t="n">
        <f aca="false">YEAR(A489)</f>
        <v>2026</v>
      </c>
      <c r="S489" s="23" t="n">
        <f aca="false">IF(R489=2026,1,0)</f>
        <v>1</v>
      </c>
      <c r="T489" s="23" t="n">
        <f aca="false">IF(OR(P489="Individual",P489="Committee",P489="Union/Association",P489="Aggregated Unitemized Receipts"),1,0)</f>
        <v>1</v>
      </c>
      <c r="U489" s="0" t="str">
        <f aca="false">UPPER(TRIM(E489))</f>
        <v>NC</v>
      </c>
      <c r="V489" s="23" t="n">
        <f aca="false">IF(U489="MA",1,0)</f>
        <v>0</v>
      </c>
      <c r="W489" s="23" t="n">
        <f aca="false">IF(OR(ISNUMBER(SEARCH("malden",G489)),ISNUMBER(SEARCH("malden",H489))),1,0)</f>
        <v>0</v>
      </c>
      <c r="X489" s="23" t="n">
        <f aca="false">IF(AND(TRIM(G489)="",TRIM(H489)=""),1,0)</f>
        <v>0</v>
      </c>
    </row>
    <row r="490" customFormat="false" ht="15" hidden="false" customHeight="false" outlineLevel="0" collapsed="false">
      <c r="A490" s="22" t="n">
        <v>46076</v>
      </c>
      <c r="B490" s="23" t="s">
        <v>1854</v>
      </c>
      <c r="C490" s="23" t="s">
        <v>1855</v>
      </c>
      <c r="D490" s="23" t="s">
        <v>1856</v>
      </c>
      <c r="E490" s="23" t="s">
        <v>304</v>
      </c>
      <c r="F490" s="23" t="s">
        <v>1857</v>
      </c>
      <c r="G490" s="23" t="s">
        <v>3090</v>
      </c>
      <c r="H490" s="23" t="s">
        <v>1859</v>
      </c>
      <c r="J490" s="24" t="n">
        <v>100</v>
      </c>
      <c r="K490" s="0" t="n">
        <v>17408</v>
      </c>
      <c r="L490" s="23" t="s">
        <v>1694</v>
      </c>
      <c r="M490" s="0" t="n">
        <v>3</v>
      </c>
      <c r="N490" s="23" t="s">
        <v>93</v>
      </c>
      <c r="O490" s="0" t="n">
        <v>201</v>
      </c>
      <c r="P490" s="23" t="s">
        <v>94</v>
      </c>
      <c r="Q490" s="23" t="s">
        <v>3084</v>
      </c>
      <c r="R490" s="23" t="n">
        <f aca="false">YEAR(A490)</f>
        <v>2026</v>
      </c>
      <c r="S490" s="23" t="n">
        <f aca="false">IF(R490=2026,1,0)</f>
        <v>1</v>
      </c>
      <c r="T490" s="23" t="n">
        <f aca="false">IF(OR(P490="Individual",P490="Committee",P490="Union/Association",P490="Aggregated Unitemized Receipts"),1,0)</f>
        <v>1</v>
      </c>
      <c r="U490" s="0" t="str">
        <f aca="false">UPPER(TRIM(E490))</f>
        <v>MD</v>
      </c>
      <c r="V490" s="23" t="n">
        <f aca="false">IF(U490="MA",1,0)</f>
        <v>0</v>
      </c>
      <c r="W490" s="23" t="n">
        <f aca="false">IF(OR(ISNUMBER(SEARCH("malden",G490)),ISNUMBER(SEARCH("malden",H490))),1,0)</f>
        <v>0</v>
      </c>
      <c r="X490" s="23" t="n">
        <f aca="false">IF(AND(TRIM(G490)="",TRIM(H490)=""),1,0)</f>
        <v>0</v>
      </c>
    </row>
    <row r="491" customFormat="false" ht="15" hidden="false" customHeight="false" outlineLevel="0" collapsed="false">
      <c r="A491" s="22" t="n">
        <v>46076</v>
      </c>
      <c r="B491" s="23" t="s">
        <v>2167</v>
      </c>
      <c r="C491" s="23" t="s">
        <v>2280</v>
      </c>
      <c r="D491" s="23" t="s">
        <v>607</v>
      </c>
      <c r="E491" s="23" t="s">
        <v>99</v>
      </c>
      <c r="F491" s="23" t="s">
        <v>608</v>
      </c>
      <c r="G491" s="23" t="s">
        <v>2095</v>
      </c>
      <c r="H491" s="23" t="s">
        <v>91</v>
      </c>
      <c r="J491" s="24" t="n">
        <v>15</v>
      </c>
      <c r="K491" s="0" t="n">
        <v>17408</v>
      </c>
      <c r="L491" s="23" t="s">
        <v>1694</v>
      </c>
      <c r="M491" s="0" t="n">
        <v>3</v>
      </c>
      <c r="N491" s="23" t="s">
        <v>93</v>
      </c>
      <c r="O491" s="0" t="n">
        <v>201</v>
      </c>
      <c r="P491" s="23" t="s">
        <v>94</v>
      </c>
      <c r="Q491" s="23" t="s">
        <v>3084</v>
      </c>
      <c r="R491" s="23" t="n">
        <f aca="false">YEAR(A491)</f>
        <v>2026</v>
      </c>
      <c r="S491" s="23" t="n">
        <f aca="false">IF(R491=2026,1,0)</f>
        <v>1</v>
      </c>
      <c r="T491" s="23" t="n">
        <f aca="false">IF(OR(P491="Individual",P491="Committee",P491="Union/Association",P491="Aggregated Unitemized Receipts"),1,0)</f>
        <v>1</v>
      </c>
      <c r="U491" s="0" t="str">
        <f aca="false">UPPER(TRIM(E491))</f>
        <v>MA</v>
      </c>
      <c r="V491" s="23" t="n">
        <f aca="false">IF(U491="MA",1,0)</f>
        <v>1</v>
      </c>
      <c r="W491" s="23" t="n">
        <f aca="false">IF(OR(ISNUMBER(SEARCH("malden",G491)),ISNUMBER(SEARCH("malden",H491))),1,0)</f>
        <v>0</v>
      </c>
      <c r="X491" s="23" t="n">
        <f aca="false">IF(AND(TRIM(G491)="",TRIM(H491)=""),1,0)</f>
        <v>0</v>
      </c>
    </row>
    <row r="492" customFormat="false" ht="15" hidden="false" customHeight="false" outlineLevel="0" collapsed="false">
      <c r="A492" s="22" t="n">
        <v>46064</v>
      </c>
      <c r="B492" s="23" t="s">
        <v>3091</v>
      </c>
      <c r="C492" s="23" t="s">
        <v>3092</v>
      </c>
      <c r="D492" s="23" t="s">
        <v>2745</v>
      </c>
      <c r="E492" s="23" t="s">
        <v>304</v>
      </c>
      <c r="F492" s="23" t="s">
        <v>2746</v>
      </c>
      <c r="G492" s="23" t="s">
        <v>174</v>
      </c>
      <c r="H492" s="23" t="s">
        <v>91</v>
      </c>
      <c r="J492" s="24" t="n">
        <v>1000</v>
      </c>
      <c r="K492" s="0" t="n">
        <v>17408</v>
      </c>
      <c r="L492" s="23" t="s">
        <v>1694</v>
      </c>
      <c r="M492" s="0" t="n">
        <v>3</v>
      </c>
      <c r="N492" s="23" t="s">
        <v>93</v>
      </c>
      <c r="O492" s="0" t="n">
        <v>201</v>
      </c>
      <c r="P492" s="23" t="s">
        <v>94</v>
      </c>
      <c r="Q492" s="23" t="s">
        <v>3093</v>
      </c>
      <c r="R492" s="23" t="n">
        <f aca="false">YEAR(A492)</f>
        <v>2026</v>
      </c>
      <c r="S492" s="23" t="n">
        <f aca="false">IF(R492=2026,1,0)</f>
        <v>1</v>
      </c>
      <c r="T492" s="23" t="n">
        <f aca="false">IF(OR(P492="Individual",P492="Committee",P492="Union/Association",P492="Aggregated Unitemized Receipts"),1,0)</f>
        <v>1</v>
      </c>
      <c r="U492" s="0" t="str">
        <f aca="false">UPPER(TRIM(E492))</f>
        <v>MD</v>
      </c>
      <c r="V492" s="23" t="n">
        <f aca="false">IF(U492="MA",1,0)</f>
        <v>0</v>
      </c>
      <c r="W492" s="23" t="n">
        <f aca="false">IF(OR(ISNUMBER(SEARCH("malden",G492)),ISNUMBER(SEARCH("malden",H492))),1,0)</f>
        <v>0</v>
      </c>
      <c r="X492" s="23" t="n">
        <f aca="false">IF(AND(TRIM(G492)="",TRIM(H492)=""),1,0)</f>
        <v>0</v>
      </c>
    </row>
    <row r="493" customFormat="false" ht="15" hidden="false" customHeight="false" outlineLevel="0" collapsed="false">
      <c r="A493" s="22" t="n">
        <v>46064</v>
      </c>
      <c r="B493" s="23" t="s">
        <v>3094</v>
      </c>
      <c r="C493" s="23" t="s">
        <v>3092</v>
      </c>
      <c r="D493" s="23" t="s">
        <v>2745</v>
      </c>
      <c r="E493" s="23" t="s">
        <v>304</v>
      </c>
      <c r="F493" s="23" t="s">
        <v>2746</v>
      </c>
      <c r="G493" s="23" t="s">
        <v>174</v>
      </c>
      <c r="H493" s="23" t="s">
        <v>174</v>
      </c>
      <c r="J493" s="24" t="n">
        <v>1000</v>
      </c>
      <c r="K493" s="0" t="n">
        <v>17408</v>
      </c>
      <c r="L493" s="23" t="s">
        <v>1694</v>
      </c>
      <c r="M493" s="0" t="n">
        <v>3</v>
      </c>
      <c r="N493" s="23" t="s">
        <v>93</v>
      </c>
      <c r="O493" s="0" t="n">
        <v>201</v>
      </c>
      <c r="P493" s="23" t="s">
        <v>94</v>
      </c>
      <c r="Q493" s="23" t="s">
        <v>3093</v>
      </c>
      <c r="R493" s="23" t="n">
        <f aca="false">YEAR(A493)</f>
        <v>2026</v>
      </c>
      <c r="S493" s="23" t="n">
        <f aca="false">IF(R493=2026,1,0)</f>
        <v>1</v>
      </c>
      <c r="T493" s="23" t="n">
        <f aca="false">IF(OR(P493="Individual",P493="Committee",P493="Union/Association",P493="Aggregated Unitemized Receipts"),1,0)</f>
        <v>1</v>
      </c>
      <c r="U493" s="0" t="str">
        <f aca="false">UPPER(TRIM(E493))</f>
        <v>MD</v>
      </c>
      <c r="V493" s="23" t="n">
        <f aca="false">IF(U493="MA",1,0)</f>
        <v>0</v>
      </c>
      <c r="W493" s="23" t="n">
        <f aca="false">IF(OR(ISNUMBER(SEARCH("malden",G493)),ISNUMBER(SEARCH("malden",H493))),1,0)</f>
        <v>0</v>
      </c>
      <c r="X493" s="23" t="n">
        <f aca="false">IF(AND(TRIM(G493)="",TRIM(H493)=""),1,0)</f>
        <v>0</v>
      </c>
    </row>
    <row r="494" customFormat="false" ht="15" hidden="false" customHeight="false" outlineLevel="0" collapsed="false">
      <c r="A494" s="22" t="n">
        <v>46064</v>
      </c>
      <c r="B494" s="23" t="s">
        <v>3095</v>
      </c>
      <c r="C494" s="23" t="s">
        <v>3096</v>
      </c>
      <c r="D494" s="23" t="s">
        <v>3097</v>
      </c>
      <c r="E494" s="23" t="s">
        <v>1253</v>
      </c>
      <c r="F494" s="23" t="s">
        <v>3098</v>
      </c>
      <c r="G494" s="23" t="s">
        <v>817</v>
      </c>
      <c r="H494" s="23" t="s">
        <v>3099</v>
      </c>
      <c r="J494" s="24" t="n">
        <v>100</v>
      </c>
      <c r="K494" s="0" t="n">
        <v>17408</v>
      </c>
      <c r="L494" s="23" t="s">
        <v>1694</v>
      </c>
      <c r="M494" s="0" t="n">
        <v>3</v>
      </c>
      <c r="N494" s="23" t="s">
        <v>93</v>
      </c>
      <c r="O494" s="0" t="n">
        <v>201</v>
      </c>
      <c r="P494" s="23" t="s">
        <v>94</v>
      </c>
      <c r="Q494" s="23" t="s">
        <v>3093</v>
      </c>
      <c r="R494" s="23" t="n">
        <f aca="false">YEAR(A494)</f>
        <v>2026</v>
      </c>
      <c r="S494" s="23" t="n">
        <f aca="false">IF(R494=2026,1,0)</f>
        <v>1</v>
      </c>
      <c r="T494" s="23" t="n">
        <f aca="false">IF(OR(P494="Individual",P494="Committee",P494="Union/Association",P494="Aggregated Unitemized Receipts"),1,0)</f>
        <v>1</v>
      </c>
      <c r="U494" s="0" t="str">
        <f aca="false">UPPER(TRIM(E494))</f>
        <v>VA</v>
      </c>
      <c r="V494" s="23" t="n">
        <f aca="false">IF(U494="MA",1,0)</f>
        <v>0</v>
      </c>
      <c r="W494" s="23" t="n">
        <f aca="false">IF(OR(ISNUMBER(SEARCH("malden",G494)),ISNUMBER(SEARCH("malden",H494))),1,0)</f>
        <v>0</v>
      </c>
      <c r="X494" s="23" t="n">
        <f aca="false">IF(AND(TRIM(G494)="",TRIM(H494)=""),1,0)</f>
        <v>0</v>
      </c>
    </row>
    <row r="495" customFormat="false" ht="15" hidden="false" customHeight="false" outlineLevel="0" collapsed="false">
      <c r="A495" s="22" t="n">
        <v>46062</v>
      </c>
      <c r="B495" s="23" t="s">
        <v>3100</v>
      </c>
      <c r="C495" s="23" t="s">
        <v>3101</v>
      </c>
      <c r="D495" s="23" t="s">
        <v>1919</v>
      </c>
      <c r="E495" s="23" t="s">
        <v>1253</v>
      </c>
      <c r="F495" s="23" t="s">
        <v>3102</v>
      </c>
      <c r="G495" s="23" t="s">
        <v>174</v>
      </c>
      <c r="H495" s="23" t="s">
        <v>174</v>
      </c>
      <c r="J495" s="24" t="n">
        <v>750</v>
      </c>
      <c r="K495" s="0" t="n">
        <v>17408</v>
      </c>
      <c r="L495" s="23" t="s">
        <v>1694</v>
      </c>
      <c r="M495" s="0" t="n">
        <v>1</v>
      </c>
      <c r="N495" s="23" t="s">
        <v>182</v>
      </c>
      <c r="O495" s="0" t="n">
        <v>201</v>
      </c>
      <c r="P495" s="23" t="s">
        <v>94</v>
      </c>
      <c r="Q495" s="23" t="s">
        <v>3103</v>
      </c>
      <c r="R495" s="23" t="n">
        <f aca="false">YEAR(A495)</f>
        <v>2026</v>
      </c>
      <c r="S495" s="23" t="n">
        <f aca="false">IF(R495=2026,1,0)</f>
        <v>1</v>
      </c>
      <c r="T495" s="23" t="n">
        <f aca="false">IF(OR(P495="Individual",P495="Committee",P495="Union/Association",P495="Aggregated Unitemized Receipts"),1,0)</f>
        <v>1</v>
      </c>
      <c r="U495" s="0" t="str">
        <f aca="false">UPPER(TRIM(E495))</f>
        <v>VA</v>
      </c>
      <c r="V495" s="23" t="n">
        <f aca="false">IF(U495="MA",1,0)</f>
        <v>0</v>
      </c>
      <c r="W495" s="23" t="n">
        <f aca="false">IF(OR(ISNUMBER(SEARCH("malden",G495)),ISNUMBER(SEARCH("malden",H495))),1,0)</f>
        <v>0</v>
      </c>
      <c r="X495" s="23" t="n">
        <f aca="false">IF(AND(TRIM(G495)="",TRIM(H495)=""),1,0)</f>
        <v>0</v>
      </c>
    </row>
    <row r="496" customFormat="false" ht="15" hidden="false" customHeight="false" outlineLevel="0" collapsed="false">
      <c r="A496" s="22" t="n">
        <v>46057</v>
      </c>
      <c r="B496" s="23" t="s">
        <v>3104</v>
      </c>
      <c r="C496" s="23" t="s">
        <v>3105</v>
      </c>
      <c r="D496" s="23" t="s">
        <v>450</v>
      </c>
      <c r="E496" s="23" t="s">
        <v>99</v>
      </c>
      <c r="F496" s="23" t="s">
        <v>1927</v>
      </c>
      <c r="G496" s="23" t="s">
        <v>361</v>
      </c>
      <c r="H496" s="23" t="s">
        <v>3106</v>
      </c>
      <c r="J496" s="24" t="n">
        <v>1000</v>
      </c>
      <c r="K496" s="0" t="n">
        <v>17408</v>
      </c>
      <c r="L496" s="23" t="s">
        <v>1694</v>
      </c>
      <c r="M496" s="0" t="n">
        <v>1</v>
      </c>
      <c r="N496" s="23" t="s">
        <v>182</v>
      </c>
      <c r="O496" s="0" t="n">
        <v>201</v>
      </c>
      <c r="P496" s="23" t="s">
        <v>94</v>
      </c>
      <c r="Q496" s="23" t="s">
        <v>3107</v>
      </c>
      <c r="R496" s="23" t="n">
        <f aca="false">YEAR(A496)</f>
        <v>2026</v>
      </c>
      <c r="S496" s="23" t="n">
        <f aca="false">IF(R496=2026,1,0)</f>
        <v>1</v>
      </c>
      <c r="T496" s="23" t="n">
        <f aca="false">IF(OR(P496="Individual",P496="Committee",P496="Union/Association",P496="Aggregated Unitemized Receipts"),1,0)</f>
        <v>1</v>
      </c>
      <c r="U496" s="0" t="str">
        <f aca="false">UPPER(TRIM(E496))</f>
        <v>MA</v>
      </c>
      <c r="V496" s="23" t="n">
        <f aca="false">IF(U496="MA",1,0)</f>
        <v>1</v>
      </c>
      <c r="W496" s="23" t="n">
        <f aca="false">IF(OR(ISNUMBER(SEARCH("malden",G496)),ISNUMBER(SEARCH("malden",H496))),1,0)</f>
        <v>0</v>
      </c>
      <c r="X496" s="23" t="n">
        <f aca="false">IF(AND(TRIM(G496)="",TRIM(H496)=""),1,0)</f>
        <v>0</v>
      </c>
    </row>
    <row r="497" customFormat="false" ht="15" hidden="false" customHeight="false" outlineLevel="0" collapsed="false">
      <c r="A497" s="22" t="n">
        <v>46057</v>
      </c>
      <c r="B497" s="23" t="s">
        <v>3108</v>
      </c>
      <c r="C497" s="23" t="s">
        <v>3105</v>
      </c>
      <c r="D497" s="23" t="s">
        <v>450</v>
      </c>
      <c r="E497" s="23" t="s">
        <v>99</v>
      </c>
      <c r="F497" s="23" t="s">
        <v>1927</v>
      </c>
      <c r="G497" s="23" t="s">
        <v>3109</v>
      </c>
      <c r="H497" s="23" t="s">
        <v>3110</v>
      </c>
      <c r="J497" s="24" t="n">
        <v>1000</v>
      </c>
      <c r="K497" s="0" t="n">
        <v>17408</v>
      </c>
      <c r="L497" s="23" t="s">
        <v>1694</v>
      </c>
      <c r="M497" s="0" t="n">
        <v>1</v>
      </c>
      <c r="N497" s="23" t="s">
        <v>182</v>
      </c>
      <c r="O497" s="0" t="n">
        <v>201</v>
      </c>
      <c r="P497" s="23" t="s">
        <v>94</v>
      </c>
      <c r="Q497" s="23" t="s">
        <v>3107</v>
      </c>
      <c r="R497" s="23" t="n">
        <f aca="false">YEAR(A497)</f>
        <v>2026</v>
      </c>
      <c r="S497" s="23" t="n">
        <f aca="false">IF(R497=2026,1,0)</f>
        <v>1</v>
      </c>
      <c r="T497" s="23" t="n">
        <f aca="false">IF(OR(P497="Individual",P497="Committee",P497="Union/Association",P497="Aggregated Unitemized Receipts"),1,0)</f>
        <v>1</v>
      </c>
      <c r="U497" s="0" t="str">
        <f aca="false">UPPER(TRIM(E497))</f>
        <v>MA</v>
      </c>
      <c r="V497" s="23" t="n">
        <f aca="false">IF(U497="MA",1,0)</f>
        <v>1</v>
      </c>
      <c r="W497" s="23" t="n">
        <f aca="false">IF(OR(ISNUMBER(SEARCH("malden",G497)),ISNUMBER(SEARCH("malden",H497))),1,0)</f>
        <v>0</v>
      </c>
      <c r="X497" s="23" t="n">
        <f aca="false">IF(AND(TRIM(G497)="",TRIM(H497)=""),1,0)</f>
        <v>0</v>
      </c>
    </row>
    <row r="498" customFormat="false" ht="15" hidden="false" customHeight="false" outlineLevel="0" collapsed="false">
      <c r="A498" s="22" t="n">
        <v>46057</v>
      </c>
      <c r="B498" s="23" t="s">
        <v>3111</v>
      </c>
      <c r="C498" s="23" t="s">
        <v>3112</v>
      </c>
      <c r="D498" s="23" t="s">
        <v>3113</v>
      </c>
      <c r="E498" s="23" t="s">
        <v>257</v>
      </c>
      <c r="F498" s="23" t="s">
        <v>3114</v>
      </c>
      <c r="G498" s="23" t="s">
        <v>166</v>
      </c>
      <c r="H498" s="23" t="s">
        <v>167</v>
      </c>
      <c r="J498" s="24" t="n">
        <v>500</v>
      </c>
      <c r="K498" s="0" t="n">
        <v>17408</v>
      </c>
      <c r="L498" s="23" t="s">
        <v>1694</v>
      </c>
      <c r="M498" s="0" t="n">
        <v>1</v>
      </c>
      <c r="N498" s="23" t="s">
        <v>182</v>
      </c>
      <c r="O498" s="0" t="n">
        <v>201</v>
      </c>
      <c r="P498" s="23" t="s">
        <v>94</v>
      </c>
      <c r="Q498" s="23" t="s">
        <v>3107</v>
      </c>
      <c r="R498" s="23" t="n">
        <f aca="false">YEAR(A498)</f>
        <v>2026</v>
      </c>
      <c r="S498" s="23" t="n">
        <f aca="false">IF(R498=2026,1,0)</f>
        <v>1</v>
      </c>
      <c r="T498" s="23" t="n">
        <f aca="false">IF(OR(P498="Individual",P498="Committee",P498="Union/Association",P498="Aggregated Unitemized Receipts"),1,0)</f>
        <v>1</v>
      </c>
      <c r="U498" s="0" t="str">
        <f aca="false">UPPER(TRIM(E498))</f>
        <v>CA</v>
      </c>
      <c r="V498" s="23" t="n">
        <f aca="false">IF(U498="MA",1,0)</f>
        <v>0</v>
      </c>
      <c r="W498" s="23" t="n">
        <f aca="false">IF(OR(ISNUMBER(SEARCH("malden",G498)),ISNUMBER(SEARCH("malden",H498))),1,0)</f>
        <v>0</v>
      </c>
      <c r="X498" s="23" t="n">
        <f aca="false">IF(AND(TRIM(G498)="",TRIM(H498)=""),1,0)</f>
        <v>0</v>
      </c>
    </row>
    <row r="499" customFormat="false" ht="15" hidden="false" customHeight="false" outlineLevel="0" collapsed="false">
      <c r="A499" s="22" t="n">
        <v>46055</v>
      </c>
      <c r="B499" s="23" t="s">
        <v>3115</v>
      </c>
      <c r="C499" s="23" t="s">
        <v>3116</v>
      </c>
      <c r="D499" s="23" t="s">
        <v>450</v>
      </c>
      <c r="E499" s="23" t="s">
        <v>99</v>
      </c>
      <c r="F499" s="23" t="s">
        <v>1979</v>
      </c>
      <c r="G499" s="23" t="s">
        <v>454</v>
      </c>
      <c r="H499" s="23" t="s">
        <v>3117</v>
      </c>
      <c r="J499" s="24" t="n">
        <v>1000</v>
      </c>
      <c r="K499" s="0" t="n">
        <v>17408</v>
      </c>
      <c r="L499" s="23" t="s">
        <v>1694</v>
      </c>
      <c r="M499" s="0" t="n">
        <v>3</v>
      </c>
      <c r="N499" s="23" t="s">
        <v>93</v>
      </c>
      <c r="O499" s="0" t="n">
        <v>201</v>
      </c>
      <c r="P499" s="23" t="s">
        <v>94</v>
      </c>
      <c r="Q499" s="23" t="s">
        <v>3118</v>
      </c>
      <c r="R499" s="23" t="n">
        <f aca="false">YEAR(A499)</f>
        <v>2026</v>
      </c>
      <c r="S499" s="23" t="n">
        <f aca="false">IF(R499=2026,1,0)</f>
        <v>1</v>
      </c>
      <c r="T499" s="23" t="n">
        <f aca="false">IF(OR(P499="Individual",P499="Committee",P499="Union/Association",P499="Aggregated Unitemized Receipts"),1,0)</f>
        <v>1</v>
      </c>
      <c r="U499" s="0" t="str">
        <f aca="false">UPPER(TRIM(E499))</f>
        <v>MA</v>
      </c>
      <c r="V499" s="23" t="n">
        <f aca="false">IF(U499="MA",1,0)</f>
        <v>1</v>
      </c>
      <c r="W499" s="23" t="n">
        <f aca="false">IF(OR(ISNUMBER(SEARCH("malden",G499)),ISNUMBER(SEARCH("malden",H499))),1,0)</f>
        <v>0</v>
      </c>
      <c r="X499" s="23" t="n">
        <f aca="false">IF(AND(TRIM(G499)="",TRIM(H499)=""),1,0)</f>
        <v>0</v>
      </c>
    </row>
    <row r="500" customFormat="false" ht="15" hidden="false" customHeight="false" outlineLevel="0" collapsed="false">
      <c r="A500" s="22" t="n">
        <v>46055</v>
      </c>
      <c r="B500" s="23" t="s">
        <v>1737</v>
      </c>
      <c r="C500" s="23" t="s">
        <v>3032</v>
      </c>
      <c r="D500" s="23" t="s">
        <v>319</v>
      </c>
      <c r="E500" s="23" t="s">
        <v>99</v>
      </c>
      <c r="F500" s="23" t="s">
        <v>320</v>
      </c>
      <c r="G500" s="23" t="s">
        <v>3033</v>
      </c>
      <c r="H500" s="23" t="s">
        <v>3034</v>
      </c>
      <c r="J500" s="24" t="n">
        <v>7</v>
      </c>
      <c r="K500" s="0" t="n">
        <v>17408</v>
      </c>
      <c r="L500" s="23" t="s">
        <v>1694</v>
      </c>
      <c r="M500" s="0" t="n">
        <v>3</v>
      </c>
      <c r="N500" s="23" t="s">
        <v>93</v>
      </c>
      <c r="O500" s="0" t="n">
        <v>201</v>
      </c>
      <c r="P500" s="23" t="s">
        <v>94</v>
      </c>
      <c r="Q500" s="23" t="s">
        <v>3118</v>
      </c>
      <c r="R500" s="23" t="n">
        <f aca="false">YEAR(A500)</f>
        <v>2026</v>
      </c>
      <c r="S500" s="23" t="n">
        <f aca="false">IF(R500=2026,1,0)</f>
        <v>1</v>
      </c>
      <c r="T500" s="23" t="n">
        <f aca="false">IF(OR(P500="Individual",P500="Committee",P500="Union/Association",P500="Aggregated Unitemized Receipts"),1,0)</f>
        <v>1</v>
      </c>
      <c r="U500" s="0" t="str">
        <f aca="false">UPPER(TRIM(E500))</f>
        <v>MA</v>
      </c>
      <c r="V500" s="23" t="n">
        <f aca="false">IF(U500="MA",1,0)</f>
        <v>1</v>
      </c>
      <c r="W500" s="23" t="n">
        <f aca="false">IF(OR(ISNUMBER(SEARCH("malden",G500)),ISNUMBER(SEARCH("malden",H500))),1,0)</f>
        <v>0</v>
      </c>
      <c r="X500" s="23" t="n">
        <f aca="false">IF(AND(TRIM(G500)="",TRIM(H500)=""),1,0)</f>
        <v>0</v>
      </c>
    </row>
    <row r="501" customFormat="false" ht="15" hidden="false" customHeight="false" outlineLevel="0" collapsed="false">
      <c r="A501" s="22" t="n">
        <v>46055</v>
      </c>
      <c r="B501" s="23" t="s">
        <v>1750</v>
      </c>
      <c r="C501" s="23" t="s">
        <v>1751</v>
      </c>
      <c r="D501" s="23" t="s">
        <v>1752</v>
      </c>
      <c r="E501" s="23" t="s">
        <v>99</v>
      </c>
      <c r="F501" s="23" t="s">
        <v>320</v>
      </c>
      <c r="G501" s="23" t="s">
        <v>2095</v>
      </c>
      <c r="H501" s="23" t="s">
        <v>91</v>
      </c>
      <c r="J501" s="24" t="n">
        <v>10</v>
      </c>
      <c r="K501" s="0" t="n">
        <v>17408</v>
      </c>
      <c r="L501" s="23" t="s">
        <v>1694</v>
      </c>
      <c r="M501" s="0" t="n">
        <v>3</v>
      </c>
      <c r="N501" s="23" t="s">
        <v>93</v>
      </c>
      <c r="O501" s="0" t="n">
        <v>201</v>
      </c>
      <c r="P501" s="23" t="s">
        <v>94</v>
      </c>
      <c r="Q501" s="23" t="s">
        <v>3118</v>
      </c>
      <c r="R501" s="23" t="n">
        <f aca="false">YEAR(A501)</f>
        <v>2026</v>
      </c>
      <c r="S501" s="23" t="n">
        <f aca="false">IF(R501=2026,1,0)</f>
        <v>1</v>
      </c>
      <c r="T501" s="23" t="n">
        <f aca="false">IF(OR(P501="Individual",P501="Committee",P501="Union/Association",P501="Aggregated Unitemized Receipts"),1,0)</f>
        <v>1</v>
      </c>
      <c r="U501" s="0" t="str">
        <f aca="false">UPPER(TRIM(E501))</f>
        <v>MA</v>
      </c>
      <c r="V501" s="23" t="n">
        <f aca="false">IF(U501="MA",1,0)</f>
        <v>1</v>
      </c>
      <c r="W501" s="23" t="n">
        <f aca="false">IF(OR(ISNUMBER(SEARCH("malden",G501)),ISNUMBER(SEARCH("malden",H501))),1,0)</f>
        <v>0</v>
      </c>
      <c r="X501" s="23" t="n">
        <f aca="false">IF(AND(TRIM(G501)="",TRIM(H501)=""),1,0)</f>
        <v>0</v>
      </c>
    </row>
    <row r="502" customFormat="false" ht="15" hidden="false" customHeight="false" outlineLevel="0" collapsed="false">
      <c r="A502" s="22" t="n">
        <v>46043</v>
      </c>
      <c r="B502" s="23" t="s">
        <v>2167</v>
      </c>
      <c r="C502" s="23" t="s">
        <v>2280</v>
      </c>
      <c r="D502" s="23" t="s">
        <v>607</v>
      </c>
      <c r="E502" s="23" t="s">
        <v>99</v>
      </c>
      <c r="F502" s="23" t="s">
        <v>608</v>
      </c>
      <c r="G502" s="23" t="s">
        <v>2095</v>
      </c>
      <c r="H502" s="23" t="s">
        <v>91</v>
      </c>
      <c r="J502" s="24" t="n">
        <v>15</v>
      </c>
      <c r="K502" s="0" t="n">
        <v>17408</v>
      </c>
      <c r="L502" s="23" t="s">
        <v>1694</v>
      </c>
      <c r="M502" s="0" t="n">
        <v>3</v>
      </c>
      <c r="N502" s="23" t="s">
        <v>93</v>
      </c>
      <c r="O502" s="0" t="n">
        <v>201</v>
      </c>
      <c r="P502" s="23" t="s">
        <v>94</v>
      </c>
      <c r="Q502" s="23" t="s">
        <v>3119</v>
      </c>
      <c r="R502" s="23" t="n">
        <f aca="false">YEAR(A502)</f>
        <v>2026</v>
      </c>
      <c r="S502" s="23" t="n">
        <f aca="false">IF(R502=2026,1,0)</f>
        <v>1</v>
      </c>
      <c r="T502" s="23" t="n">
        <f aca="false">IF(OR(P502="Individual",P502="Committee",P502="Union/Association",P502="Aggregated Unitemized Receipts"),1,0)</f>
        <v>1</v>
      </c>
      <c r="U502" s="0" t="str">
        <f aca="false">UPPER(TRIM(E502))</f>
        <v>MA</v>
      </c>
      <c r="V502" s="23" t="n">
        <f aca="false">IF(U502="MA",1,0)</f>
        <v>1</v>
      </c>
      <c r="W502" s="23" t="n">
        <f aca="false">IF(OR(ISNUMBER(SEARCH("malden",G502)),ISNUMBER(SEARCH("malden",H502))),1,0)</f>
        <v>0</v>
      </c>
      <c r="X502" s="23" t="n">
        <f aca="false">IF(AND(TRIM(G502)="",TRIM(H502)=""),1,0)</f>
        <v>0</v>
      </c>
    </row>
    <row r="503" customFormat="false" ht="15" hidden="false" customHeight="false" outlineLevel="0" collapsed="false">
      <c r="A503" s="22" t="n">
        <v>46034</v>
      </c>
      <c r="B503" s="23" t="s">
        <v>2880</v>
      </c>
      <c r="C503" s="23" t="s">
        <v>3120</v>
      </c>
      <c r="D503" s="23" t="s">
        <v>2209</v>
      </c>
      <c r="E503" s="23" t="s">
        <v>99</v>
      </c>
      <c r="F503" s="23" t="s">
        <v>518</v>
      </c>
      <c r="G503" s="23" t="s">
        <v>1774</v>
      </c>
      <c r="H503" s="23" t="s">
        <v>2984</v>
      </c>
      <c r="J503" s="24" t="n">
        <v>200</v>
      </c>
      <c r="K503" s="0" t="n">
        <v>17408</v>
      </c>
      <c r="L503" s="23" t="s">
        <v>1694</v>
      </c>
      <c r="M503" s="0" t="n">
        <v>3</v>
      </c>
      <c r="N503" s="23" t="s">
        <v>93</v>
      </c>
      <c r="O503" s="0" t="n">
        <v>201</v>
      </c>
      <c r="P503" s="23" t="s">
        <v>94</v>
      </c>
      <c r="Q503" s="23" t="s">
        <v>3121</v>
      </c>
      <c r="R503" s="23" t="n">
        <f aca="false">YEAR(A503)</f>
        <v>2026</v>
      </c>
      <c r="S503" s="23" t="n">
        <f aca="false">IF(R503=2026,1,0)</f>
        <v>1</v>
      </c>
      <c r="T503" s="23" t="n">
        <f aca="false">IF(OR(P503="Individual",P503="Committee",P503="Union/Association",P503="Aggregated Unitemized Receipts"),1,0)</f>
        <v>1</v>
      </c>
      <c r="U503" s="0" t="str">
        <f aca="false">UPPER(TRIM(E503))</f>
        <v>MA</v>
      </c>
      <c r="V503" s="23" t="n">
        <f aca="false">IF(U503="MA",1,0)</f>
        <v>1</v>
      </c>
      <c r="W503" s="23" t="n">
        <f aca="false">IF(OR(ISNUMBER(SEARCH("malden",G503)),ISNUMBER(SEARCH("malden",H503))),1,0)</f>
        <v>0</v>
      </c>
      <c r="X503" s="23" t="n">
        <f aca="false">IF(AND(TRIM(G503)="",TRIM(H503)=""),1,0)</f>
        <v>0</v>
      </c>
    </row>
    <row r="504" customFormat="false" ht="15" hidden="false" customHeight="false" outlineLevel="0" collapsed="false">
      <c r="A504" s="22" t="n">
        <v>46028</v>
      </c>
      <c r="B504" s="23" t="s">
        <v>3122</v>
      </c>
      <c r="C504" s="23" t="s">
        <v>3123</v>
      </c>
      <c r="D504" s="23" t="s">
        <v>450</v>
      </c>
      <c r="E504" s="23" t="s">
        <v>99</v>
      </c>
      <c r="F504" s="23" t="s">
        <v>495</v>
      </c>
      <c r="J504" s="24" t="n">
        <v>500</v>
      </c>
      <c r="K504" s="0" t="n">
        <v>17408</v>
      </c>
      <c r="L504" s="23" t="s">
        <v>1694</v>
      </c>
      <c r="M504" s="0" t="n">
        <v>1</v>
      </c>
      <c r="N504" s="23" t="s">
        <v>182</v>
      </c>
      <c r="O504" s="0" t="n">
        <v>202</v>
      </c>
      <c r="P504" s="23" t="s">
        <v>206</v>
      </c>
      <c r="Q504" s="23" t="s">
        <v>1143</v>
      </c>
      <c r="R504" s="23" t="n">
        <f aca="false">YEAR(A504)</f>
        <v>2026</v>
      </c>
      <c r="S504" s="23" t="n">
        <f aca="false">IF(R504=2026,1,0)</f>
        <v>1</v>
      </c>
      <c r="T504" s="23" t="n">
        <f aca="false">IF(OR(P504="Individual",P504="Committee",P504="Union/Association",P504="Aggregated Unitemized Receipts"),1,0)</f>
        <v>1</v>
      </c>
      <c r="U504" s="0" t="str">
        <f aca="false">UPPER(TRIM(E504))</f>
        <v>MA</v>
      </c>
      <c r="V504" s="23" t="n">
        <f aca="false">IF(U504="MA",1,0)</f>
        <v>1</v>
      </c>
      <c r="W504" s="23" t="n">
        <f aca="false">IF(OR(ISNUMBER(SEARCH("malden",G504)),ISNUMBER(SEARCH("malden",H504))),1,0)</f>
        <v>0</v>
      </c>
      <c r="X504" s="23" t="n">
        <f aca="false">IF(AND(TRIM(G504)="",TRIM(H504)=""),1,0)</f>
        <v>1</v>
      </c>
    </row>
    <row r="505" customFormat="false" ht="15" hidden="false" customHeight="false" outlineLevel="0" collapsed="false">
      <c r="A505" s="22" t="n">
        <v>46027</v>
      </c>
      <c r="B505" s="23" t="s">
        <v>3124</v>
      </c>
      <c r="C505" s="23" t="s">
        <v>3125</v>
      </c>
      <c r="D505" s="23" t="s">
        <v>3126</v>
      </c>
      <c r="E505" s="23" t="s">
        <v>99</v>
      </c>
      <c r="F505" s="23" t="s">
        <v>3127</v>
      </c>
      <c r="G505" s="23" t="s">
        <v>1096</v>
      </c>
      <c r="H505" s="23" t="s">
        <v>2742</v>
      </c>
      <c r="J505" s="24" t="n">
        <v>200</v>
      </c>
      <c r="K505" s="0" t="n">
        <v>17408</v>
      </c>
      <c r="L505" s="23" t="s">
        <v>1694</v>
      </c>
      <c r="M505" s="0" t="n">
        <v>3</v>
      </c>
      <c r="N505" s="23" t="s">
        <v>93</v>
      </c>
      <c r="O505" s="0" t="n">
        <v>201</v>
      </c>
      <c r="P505" s="23" t="s">
        <v>94</v>
      </c>
      <c r="Q505" s="23" t="s">
        <v>3128</v>
      </c>
      <c r="R505" s="23" t="n">
        <f aca="false">YEAR(A505)</f>
        <v>2026</v>
      </c>
      <c r="S505" s="23" t="n">
        <f aca="false">IF(R505=2026,1,0)</f>
        <v>1</v>
      </c>
      <c r="T505" s="23" t="n">
        <f aca="false">IF(OR(P505="Individual",P505="Committee",P505="Union/Association",P505="Aggregated Unitemized Receipts"),1,0)</f>
        <v>1</v>
      </c>
      <c r="U505" s="0" t="str">
        <f aca="false">UPPER(TRIM(E505))</f>
        <v>MA</v>
      </c>
      <c r="V505" s="23" t="n">
        <f aca="false">IF(U505="MA",1,0)</f>
        <v>1</v>
      </c>
      <c r="W505" s="23" t="n">
        <f aca="false">IF(OR(ISNUMBER(SEARCH("malden",G505)),ISNUMBER(SEARCH("malden",H505))),1,0)</f>
        <v>0</v>
      </c>
      <c r="X505" s="23" t="n">
        <f aca="false">IF(AND(TRIM(G505)="",TRIM(H505)=""),1,0)</f>
        <v>0</v>
      </c>
    </row>
    <row r="506" customFormat="false" ht="15" hidden="false" customHeight="false" outlineLevel="0" collapsed="false">
      <c r="A506" s="22" t="n">
        <v>46027</v>
      </c>
      <c r="B506" s="23" t="s">
        <v>3129</v>
      </c>
      <c r="C506" s="23" t="s">
        <v>3130</v>
      </c>
      <c r="D506" s="23" t="s">
        <v>450</v>
      </c>
      <c r="E506" s="23" t="s">
        <v>99</v>
      </c>
      <c r="F506" s="23" t="s">
        <v>701</v>
      </c>
      <c r="G506" s="23" t="s">
        <v>943</v>
      </c>
      <c r="H506" s="23" t="s">
        <v>2742</v>
      </c>
      <c r="J506" s="24" t="n">
        <v>250</v>
      </c>
      <c r="K506" s="0" t="n">
        <v>17408</v>
      </c>
      <c r="L506" s="23" t="s">
        <v>1694</v>
      </c>
      <c r="M506" s="0" t="n">
        <v>3</v>
      </c>
      <c r="N506" s="23" t="s">
        <v>93</v>
      </c>
      <c r="O506" s="0" t="n">
        <v>201</v>
      </c>
      <c r="P506" s="23" t="s">
        <v>94</v>
      </c>
      <c r="Q506" s="23" t="s">
        <v>3128</v>
      </c>
      <c r="R506" s="23" t="n">
        <f aca="false">YEAR(A506)</f>
        <v>2026</v>
      </c>
      <c r="S506" s="23" t="n">
        <f aca="false">IF(R506=2026,1,0)</f>
        <v>1</v>
      </c>
      <c r="T506" s="23" t="n">
        <f aca="false">IF(OR(P506="Individual",P506="Committee",P506="Union/Association",P506="Aggregated Unitemized Receipts"),1,0)</f>
        <v>1</v>
      </c>
      <c r="U506" s="0" t="str">
        <f aca="false">UPPER(TRIM(E506))</f>
        <v>MA</v>
      </c>
      <c r="V506" s="23" t="n">
        <f aca="false">IF(U506="MA",1,0)</f>
        <v>1</v>
      </c>
      <c r="W506" s="23" t="n">
        <f aca="false">IF(OR(ISNUMBER(SEARCH("malden",G506)),ISNUMBER(SEARCH("malden",H506))),1,0)</f>
        <v>0</v>
      </c>
      <c r="X506" s="23" t="n">
        <f aca="false">IF(AND(TRIM(G506)="",TRIM(H506)=""),1,0)</f>
        <v>0</v>
      </c>
    </row>
    <row r="507" customFormat="false" ht="15" hidden="false" customHeight="false" outlineLevel="0" collapsed="false">
      <c r="A507" s="22" t="n">
        <v>46027</v>
      </c>
      <c r="B507" s="23" t="s">
        <v>3131</v>
      </c>
      <c r="C507" s="23" t="s">
        <v>3132</v>
      </c>
      <c r="D507" s="23" t="s">
        <v>450</v>
      </c>
      <c r="E507" s="23" t="s">
        <v>99</v>
      </c>
      <c r="F507" s="23" t="s">
        <v>3062</v>
      </c>
      <c r="G507" s="23" t="s">
        <v>2079</v>
      </c>
      <c r="H507" s="23" t="s">
        <v>3133</v>
      </c>
      <c r="J507" s="24" t="n">
        <v>50</v>
      </c>
      <c r="K507" s="0" t="n">
        <v>17408</v>
      </c>
      <c r="L507" s="23" t="s">
        <v>1694</v>
      </c>
      <c r="M507" s="0" t="n">
        <v>3</v>
      </c>
      <c r="N507" s="23" t="s">
        <v>93</v>
      </c>
      <c r="O507" s="0" t="n">
        <v>201</v>
      </c>
      <c r="P507" s="23" t="s">
        <v>94</v>
      </c>
      <c r="Q507" s="23" t="s">
        <v>3128</v>
      </c>
      <c r="R507" s="23" t="n">
        <f aca="false">YEAR(A507)</f>
        <v>2026</v>
      </c>
      <c r="S507" s="23" t="n">
        <f aca="false">IF(R507=2026,1,0)</f>
        <v>1</v>
      </c>
      <c r="T507" s="23" t="n">
        <f aca="false">IF(OR(P507="Individual",P507="Committee",P507="Union/Association",P507="Aggregated Unitemized Receipts"),1,0)</f>
        <v>1</v>
      </c>
      <c r="U507" s="0" t="str">
        <f aca="false">UPPER(TRIM(E507))</f>
        <v>MA</v>
      </c>
      <c r="V507" s="23" t="n">
        <f aca="false">IF(U507="MA",1,0)</f>
        <v>1</v>
      </c>
      <c r="W507" s="23" t="n">
        <f aca="false">IF(OR(ISNUMBER(SEARCH("malden",G507)),ISNUMBER(SEARCH("malden",H507))),1,0)</f>
        <v>0</v>
      </c>
      <c r="X507" s="23" t="n">
        <f aca="false">IF(AND(TRIM(G507)="",TRIM(H507)=""),1,0)</f>
        <v>0</v>
      </c>
    </row>
    <row r="508" customFormat="false" ht="15" hidden="false" customHeight="false" outlineLevel="0" collapsed="false">
      <c r="A508" s="22" t="n">
        <v>46027</v>
      </c>
      <c r="B508" s="23" t="s">
        <v>2831</v>
      </c>
      <c r="C508" s="23" t="s">
        <v>2832</v>
      </c>
      <c r="D508" s="23" t="s">
        <v>902</v>
      </c>
      <c r="E508" s="23" t="s">
        <v>99</v>
      </c>
      <c r="F508" s="23" t="s">
        <v>903</v>
      </c>
      <c r="G508" s="23" t="s">
        <v>1774</v>
      </c>
      <c r="H508" s="23" t="s">
        <v>2833</v>
      </c>
      <c r="J508" s="24" t="n">
        <v>100</v>
      </c>
      <c r="K508" s="0" t="n">
        <v>17408</v>
      </c>
      <c r="L508" s="23" t="s">
        <v>1694</v>
      </c>
      <c r="M508" s="0" t="n">
        <v>3</v>
      </c>
      <c r="N508" s="23" t="s">
        <v>93</v>
      </c>
      <c r="O508" s="0" t="n">
        <v>201</v>
      </c>
      <c r="P508" s="23" t="s">
        <v>94</v>
      </c>
      <c r="Q508" s="23" t="s">
        <v>3128</v>
      </c>
      <c r="R508" s="23" t="n">
        <f aca="false">YEAR(A508)</f>
        <v>2026</v>
      </c>
      <c r="S508" s="23" t="n">
        <f aca="false">IF(R508=2026,1,0)</f>
        <v>1</v>
      </c>
      <c r="T508" s="23" t="n">
        <f aca="false">IF(OR(P508="Individual",P508="Committee",P508="Union/Association",P508="Aggregated Unitemized Receipts"),1,0)</f>
        <v>1</v>
      </c>
      <c r="U508" s="0" t="str">
        <f aca="false">UPPER(TRIM(E508))</f>
        <v>MA</v>
      </c>
      <c r="V508" s="23" t="n">
        <f aca="false">IF(U508="MA",1,0)</f>
        <v>1</v>
      </c>
      <c r="W508" s="23" t="n">
        <f aca="false">IF(OR(ISNUMBER(SEARCH("malden",G508)),ISNUMBER(SEARCH("malden",H508))),1,0)</f>
        <v>0</v>
      </c>
      <c r="X508" s="23" t="n">
        <f aca="false">IF(AND(TRIM(G508)="",TRIM(H508)=""),1,0)</f>
        <v>0</v>
      </c>
    </row>
    <row r="509" customFormat="false" ht="15" hidden="false" customHeight="false" outlineLevel="0" collapsed="false">
      <c r="A509" s="22" t="n">
        <v>46027</v>
      </c>
      <c r="B509" s="23" t="s">
        <v>3134</v>
      </c>
      <c r="C509" s="23" t="s">
        <v>3135</v>
      </c>
      <c r="D509" s="23" t="s">
        <v>450</v>
      </c>
      <c r="E509" s="23" t="s">
        <v>99</v>
      </c>
      <c r="F509" s="23" t="s">
        <v>3062</v>
      </c>
      <c r="G509" s="23" t="s">
        <v>3136</v>
      </c>
      <c r="H509" s="23" t="s">
        <v>3137</v>
      </c>
      <c r="J509" s="24" t="n">
        <v>200</v>
      </c>
      <c r="K509" s="0" t="n">
        <v>17408</v>
      </c>
      <c r="L509" s="23" t="s">
        <v>1694</v>
      </c>
      <c r="M509" s="0" t="n">
        <v>3</v>
      </c>
      <c r="N509" s="23" t="s">
        <v>93</v>
      </c>
      <c r="O509" s="0" t="n">
        <v>201</v>
      </c>
      <c r="P509" s="23" t="s">
        <v>94</v>
      </c>
      <c r="Q509" s="23" t="s">
        <v>3128</v>
      </c>
      <c r="R509" s="23" t="n">
        <f aca="false">YEAR(A509)</f>
        <v>2026</v>
      </c>
      <c r="S509" s="23" t="n">
        <f aca="false">IF(R509=2026,1,0)</f>
        <v>1</v>
      </c>
      <c r="T509" s="23" t="n">
        <f aca="false">IF(OR(P509="Individual",P509="Committee",P509="Union/Association",P509="Aggregated Unitemized Receipts"),1,0)</f>
        <v>1</v>
      </c>
      <c r="U509" s="0" t="str">
        <f aca="false">UPPER(TRIM(E509))</f>
        <v>MA</v>
      </c>
      <c r="V509" s="23" t="n">
        <f aca="false">IF(U509="MA",1,0)</f>
        <v>1</v>
      </c>
      <c r="W509" s="23" t="n">
        <f aca="false">IF(OR(ISNUMBER(SEARCH("malden",G509)),ISNUMBER(SEARCH("malden",H509))),1,0)</f>
        <v>0</v>
      </c>
      <c r="X509" s="23" t="n">
        <f aca="false">IF(AND(TRIM(G509)="",TRIM(H509)=""),1,0)</f>
        <v>0</v>
      </c>
    </row>
    <row r="510" customFormat="false" ht="15" hidden="false" customHeight="false" outlineLevel="0" collapsed="false">
      <c r="A510" s="22" t="n">
        <v>46027</v>
      </c>
      <c r="B510" s="23" t="s">
        <v>3138</v>
      </c>
      <c r="C510" s="23" t="s">
        <v>2019</v>
      </c>
      <c r="D510" s="23" t="s">
        <v>1157</v>
      </c>
      <c r="E510" s="23" t="s">
        <v>99</v>
      </c>
      <c r="F510" s="23" t="s">
        <v>1158</v>
      </c>
      <c r="G510" s="23" t="s">
        <v>166</v>
      </c>
      <c r="H510" s="23" t="s">
        <v>3139</v>
      </c>
      <c r="J510" s="24" t="n">
        <v>100</v>
      </c>
      <c r="K510" s="0" t="n">
        <v>17408</v>
      </c>
      <c r="L510" s="23" t="s">
        <v>1694</v>
      </c>
      <c r="M510" s="0" t="n">
        <v>3</v>
      </c>
      <c r="N510" s="23" t="s">
        <v>93</v>
      </c>
      <c r="O510" s="0" t="n">
        <v>201</v>
      </c>
      <c r="P510" s="23" t="s">
        <v>94</v>
      </c>
      <c r="Q510" s="23" t="s">
        <v>3128</v>
      </c>
      <c r="R510" s="23" t="n">
        <f aca="false">YEAR(A510)</f>
        <v>2026</v>
      </c>
      <c r="S510" s="23" t="n">
        <f aca="false">IF(R510=2026,1,0)</f>
        <v>1</v>
      </c>
      <c r="T510" s="23" t="n">
        <f aca="false">IF(OR(P510="Individual",P510="Committee",P510="Union/Association",P510="Aggregated Unitemized Receipts"),1,0)</f>
        <v>1</v>
      </c>
      <c r="U510" s="0" t="str">
        <f aca="false">UPPER(TRIM(E510))</f>
        <v>MA</v>
      </c>
      <c r="V510" s="23" t="n">
        <f aca="false">IF(U510="MA",1,0)</f>
        <v>1</v>
      </c>
      <c r="W510" s="23" t="n">
        <f aca="false">IF(OR(ISNUMBER(SEARCH("malden",G510)),ISNUMBER(SEARCH("malden",H510))),1,0)</f>
        <v>0</v>
      </c>
      <c r="X510" s="23" t="n">
        <f aca="false">IF(AND(TRIM(G510)="",TRIM(H510)=""),1,0)</f>
        <v>0</v>
      </c>
    </row>
    <row r="511" customFormat="false" ht="15" hidden="false" customHeight="false" outlineLevel="0" collapsed="false">
      <c r="A511" s="22" t="n">
        <v>46027</v>
      </c>
      <c r="B511" s="23" t="s">
        <v>3140</v>
      </c>
      <c r="C511" s="23" t="s">
        <v>3141</v>
      </c>
      <c r="D511" s="23" t="s">
        <v>2071</v>
      </c>
      <c r="E511" s="23" t="s">
        <v>99</v>
      </c>
      <c r="F511" s="23" t="s">
        <v>2850</v>
      </c>
      <c r="G511" s="23" t="s">
        <v>1774</v>
      </c>
      <c r="H511" s="23" t="s">
        <v>2851</v>
      </c>
      <c r="J511" s="24" t="n">
        <v>200</v>
      </c>
      <c r="K511" s="0" t="n">
        <v>17408</v>
      </c>
      <c r="L511" s="23" t="s">
        <v>1694</v>
      </c>
      <c r="M511" s="0" t="n">
        <v>3</v>
      </c>
      <c r="N511" s="23" t="s">
        <v>93</v>
      </c>
      <c r="O511" s="0" t="n">
        <v>201</v>
      </c>
      <c r="P511" s="23" t="s">
        <v>94</v>
      </c>
      <c r="Q511" s="23" t="s">
        <v>3128</v>
      </c>
      <c r="R511" s="23" t="n">
        <f aca="false">YEAR(A511)</f>
        <v>2026</v>
      </c>
      <c r="S511" s="23" t="n">
        <f aca="false">IF(R511=2026,1,0)</f>
        <v>1</v>
      </c>
      <c r="T511" s="23" t="n">
        <f aca="false">IF(OR(P511="Individual",P511="Committee",P511="Union/Association",P511="Aggregated Unitemized Receipts"),1,0)</f>
        <v>1</v>
      </c>
      <c r="U511" s="0" t="str">
        <f aca="false">UPPER(TRIM(E511))</f>
        <v>MA</v>
      </c>
      <c r="V511" s="23" t="n">
        <f aca="false">IF(U511="MA",1,0)</f>
        <v>1</v>
      </c>
      <c r="W511" s="23" t="n">
        <f aca="false">IF(OR(ISNUMBER(SEARCH("malden",G511)),ISNUMBER(SEARCH("malden",H511))),1,0)</f>
        <v>0</v>
      </c>
      <c r="X511" s="23" t="n">
        <f aca="false">IF(AND(TRIM(G511)="",TRIM(H511)=""),1,0)</f>
        <v>0</v>
      </c>
    </row>
    <row r="512" customFormat="false" ht="15" hidden="false" customHeight="false" outlineLevel="0" collapsed="false">
      <c r="A512" s="22" t="n">
        <v>46027</v>
      </c>
      <c r="B512" s="23" t="s">
        <v>3142</v>
      </c>
      <c r="C512" s="23" t="s">
        <v>3143</v>
      </c>
      <c r="D512" s="23" t="s">
        <v>902</v>
      </c>
      <c r="E512" s="23" t="s">
        <v>99</v>
      </c>
      <c r="F512" s="23" t="s">
        <v>903</v>
      </c>
      <c r="G512" s="23" t="s">
        <v>2998</v>
      </c>
      <c r="H512" s="23" t="s">
        <v>2742</v>
      </c>
      <c r="J512" s="24" t="n">
        <v>200</v>
      </c>
      <c r="K512" s="0" t="n">
        <v>17408</v>
      </c>
      <c r="L512" s="23" t="s">
        <v>1694</v>
      </c>
      <c r="M512" s="0" t="n">
        <v>3</v>
      </c>
      <c r="N512" s="23" t="s">
        <v>93</v>
      </c>
      <c r="O512" s="0" t="n">
        <v>201</v>
      </c>
      <c r="P512" s="23" t="s">
        <v>94</v>
      </c>
      <c r="Q512" s="23" t="s">
        <v>3128</v>
      </c>
      <c r="R512" s="23" t="n">
        <f aca="false">YEAR(A512)</f>
        <v>2026</v>
      </c>
      <c r="S512" s="23" t="n">
        <f aca="false">IF(R512=2026,1,0)</f>
        <v>1</v>
      </c>
      <c r="T512" s="23" t="n">
        <f aca="false">IF(OR(P512="Individual",P512="Committee",P512="Union/Association",P512="Aggregated Unitemized Receipts"),1,0)</f>
        <v>1</v>
      </c>
      <c r="U512" s="0" t="str">
        <f aca="false">UPPER(TRIM(E512))</f>
        <v>MA</v>
      </c>
      <c r="V512" s="23" t="n">
        <f aca="false">IF(U512="MA",1,0)</f>
        <v>1</v>
      </c>
      <c r="W512" s="23" t="n">
        <f aca="false">IF(OR(ISNUMBER(SEARCH("malden",G512)),ISNUMBER(SEARCH("malden",H512))),1,0)</f>
        <v>0</v>
      </c>
      <c r="X512" s="23" t="n">
        <f aca="false">IF(AND(TRIM(G512)="",TRIM(H512)=""),1,0)</f>
        <v>0</v>
      </c>
    </row>
    <row r="513" customFormat="false" ht="15" hidden="false" customHeight="false" outlineLevel="0" collapsed="false">
      <c r="A513" s="22" t="n">
        <v>46022</v>
      </c>
      <c r="B513" s="23" t="s">
        <v>3144</v>
      </c>
      <c r="C513" s="23" t="s">
        <v>3145</v>
      </c>
      <c r="D513" s="23" t="s">
        <v>629</v>
      </c>
      <c r="E513" s="23" t="s">
        <v>99</v>
      </c>
      <c r="F513" s="23" t="s">
        <v>1972</v>
      </c>
      <c r="G513" s="23" t="s">
        <v>3146</v>
      </c>
      <c r="H513" s="23" t="s">
        <v>3147</v>
      </c>
      <c r="J513" s="24" t="n">
        <v>200</v>
      </c>
      <c r="K513" s="0" t="n">
        <v>17408</v>
      </c>
      <c r="L513" s="23" t="s">
        <v>1694</v>
      </c>
      <c r="M513" s="0" t="n">
        <v>3</v>
      </c>
      <c r="N513" s="23" t="s">
        <v>93</v>
      </c>
      <c r="O513" s="0" t="n">
        <v>201</v>
      </c>
      <c r="P513" s="23" t="s">
        <v>94</v>
      </c>
      <c r="Q513" s="23" t="s">
        <v>3148</v>
      </c>
      <c r="R513" s="23" t="n">
        <f aca="false">YEAR(A513)</f>
        <v>2025</v>
      </c>
      <c r="S513" s="23" t="n">
        <f aca="false">IF(R513=2026,1,0)</f>
        <v>0</v>
      </c>
      <c r="T513" s="23" t="n">
        <f aca="false">IF(OR(P513="Individual",P513="Committee",P513="Union/Association",P513="Aggregated Unitemized Receipts"),1,0)</f>
        <v>1</v>
      </c>
      <c r="U513" s="0" t="str">
        <f aca="false">UPPER(TRIM(E513))</f>
        <v>MA</v>
      </c>
      <c r="V513" s="23" t="n">
        <f aca="false">IF(U513="MA",1,0)</f>
        <v>1</v>
      </c>
      <c r="W513" s="23" t="n">
        <f aca="false">IF(OR(ISNUMBER(SEARCH("malden",G513)),ISNUMBER(SEARCH("malden",H513))),1,0)</f>
        <v>0</v>
      </c>
      <c r="X513" s="23" t="n">
        <f aca="false">IF(AND(TRIM(G513)="",TRIM(H513)=""),1,0)</f>
        <v>0</v>
      </c>
    </row>
    <row r="514" customFormat="false" ht="15" hidden="false" customHeight="false" outlineLevel="0" collapsed="false">
      <c r="A514" s="22" t="n">
        <v>46022</v>
      </c>
      <c r="B514" s="23" t="s">
        <v>2740</v>
      </c>
      <c r="C514" s="23" t="s">
        <v>3149</v>
      </c>
      <c r="D514" s="23" t="s">
        <v>762</v>
      </c>
      <c r="E514" s="23" t="s">
        <v>99</v>
      </c>
      <c r="F514" s="23" t="s">
        <v>763</v>
      </c>
      <c r="G514" s="23" t="s">
        <v>166</v>
      </c>
      <c r="H514" s="23" t="s">
        <v>2742</v>
      </c>
      <c r="J514" s="24" t="n">
        <v>200</v>
      </c>
      <c r="K514" s="0" t="n">
        <v>17408</v>
      </c>
      <c r="L514" s="23" t="s">
        <v>1694</v>
      </c>
      <c r="M514" s="0" t="n">
        <v>3</v>
      </c>
      <c r="N514" s="23" t="s">
        <v>93</v>
      </c>
      <c r="O514" s="0" t="n">
        <v>201</v>
      </c>
      <c r="P514" s="23" t="s">
        <v>94</v>
      </c>
      <c r="Q514" s="23" t="s">
        <v>3148</v>
      </c>
      <c r="R514" s="23" t="n">
        <f aca="false">YEAR(A514)</f>
        <v>2025</v>
      </c>
      <c r="S514" s="23" t="n">
        <f aca="false">IF(R514=2026,1,0)</f>
        <v>0</v>
      </c>
      <c r="T514" s="23" t="n">
        <f aca="false">IF(OR(P514="Individual",P514="Committee",P514="Union/Association",P514="Aggregated Unitemized Receipts"),1,0)</f>
        <v>1</v>
      </c>
      <c r="U514" s="0" t="str">
        <f aca="false">UPPER(TRIM(E514))</f>
        <v>MA</v>
      </c>
      <c r="V514" s="23" t="n">
        <f aca="false">IF(U514="MA",1,0)</f>
        <v>1</v>
      </c>
      <c r="W514" s="23" t="n">
        <f aca="false">IF(OR(ISNUMBER(SEARCH("malden",G514)),ISNUMBER(SEARCH("malden",H514))),1,0)</f>
        <v>0</v>
      </c>
      <c r="X514" s="23" t="n">
        <f aca="false">IF(AND(TRIM(G514)="",TRIM(H514)=""),1,0)</f>
        <v>0</v>
      </c>
    </row>
    <row r="515" customFormat="false" ht="15" hidden="false" customHeight="false" outlineLevel="0" collapsed="false">
      <c r="A515" s="22" t="n">
        <v>46022</v>
      </c>
      <c r="B515" s="23" t="s">
        <v>2347</v>
      </c>
      <c r="C515" s="23" t="s">
        <v>2348</v>
      </c>
      <c r="D515" s="23" t="s">
        <v>450</v>
      </c>
      <c r="E515" s="23" t="s">
        <v>99</v>
      </c>
      <c r="F515" s="23" t="s">
        <v>1164</v>
      </c>
      <c r="G515" s="23" t="s">
        <v>2349</v>
      </c>
      <c r="H515" s="23" t="s">
        <v>2350</v>
      </c>
      <c r="J515" s="24" t="n">
        <v>500</v>
      </c>
      <c r="K515" s="0" t="n">
        <v>17408</v>
      </c>
      <c r="L515" s="23" t="s">
        <v>1694</v>
      </c>
      <c r="M515" s="0" t="n">
        <v>3</v>
      </c>
      <c r="N515" s="23" t="s">
        <v>93</v>
      </c>
      <c r="O515" s="0" t="n">
        <v>201</v>
      </c>
      <c r="P515" s="23" t="s">
        <v>94</v>
      </c>
      <c r="Q515" s="23" t="s">
        <v>3148</v>
      </c>
      <c r="R515" s="23" t="n">
        <f aca="false">YEAR(A515)</f>
        <v>2025</v>
      </c>
      <c r="S515" s="23" t="n">
        <f aca="false">IF(R515=2026,1,0)</f>
        <v>0</v>
      </c>
      <c r="T515" s="23" t="n">
        <f aca="false">IF(OR(P515="Individual",P515="Committee",P515="Union/Association",P515="Aggregated Unitemized Receipts"),1,0)</f>
        <v>1</v>
      </c>
      <c r="U515" s="0" t="str">
        <f aca="false">UPPER(TRIM(E515))</f>
        <v>MA</v>
      </c>
      <c r="V515" s="23" t="n">
        <f aca="false">IF(U515="MA",1,0)</f>
        <v>1</v>
      </c>
      <c r="W515" s="23" t="n">
        <f aca="false">IF(OR(ISNUMBER(SEARCH("malden",G515)),ISNUMBER(SEARCH("malden",H515))),1,0)</f>
        <v>0</v>
      </c>
      <c r="X515" s="23" t="n">
        <f aca="false">IF(AND(TRIM(G515)="",TRIM(H515)=""),1,0)</f>
        <v>0</v>
      </c>
    </row>
    <row r="516" customFormat="false" ht="15" hidden="false" customHeight="false" outlineLevel="0" collapsed="false">
      <c r="A516" s="22" t="n">
        <v>46022</v>
      </c>
      <c r="B516" s="23" t="s">
        <v>2306</v>
      </c>
      <c r="C516" s="23" t="s">
        <v>2307</v>
      </c>
      <c r="D516" s="23" t="s">
        <v>450</v>
      </c>
      <c r="E516" s="23" t="s">
        <v>99</v>
      </c>
      <c r="F516" s="23" t="s">
        <v>2308</v>
      </c>
      <c r="J516" s="24" t="n">
        <v>300</v>
      </c>
      <c r="K516" s="0" t="n">
        <v>17408</v>
      </c>
      <c r="L516" s="23" t="s">
        <v>1694</v>
      </c>
      <c r="M516" s="0" t="n">
        <v>1</v>
      </c>
      <c r="N516" s="23" t="s">
        <v>182</v>
      </c>
      <c r="O516" s="0" t="n">
        <v>202</v>
      </c>
      <c r="P516" s="23" t="s">
        <v>206</v>
      </c>
      <c r="Q516" s="23" t="s">
        <v>3148</v>
      </c>
      <c r="R516" s="23" t="n">
        <f aca="false">YEAR(A516)</f>
        <v>2025</v>
      </c>
      <c r="S516" s="23" t="n">
        <f aca="false">IF(R516=2026,1,0)</f>
        <v>0</v>
      </c>
      <c r="T516" s="23" t="n">
        <f aca="false">IF(OR(P516="Individual",P516="Committee",P516="Union/Association",P516="Aggregated Unitemized Receipts"),1,0)</f>
        <v>1</v>
      </c>
      <c r="U516" s="0" t="str">
        <f aca="false">UPPER(TRIM(E516))</f>
        <v>MA</v>
      </c>
      <c r="V516" s="23" t="n">
        <f aca="false">IF(U516="MA",1,0)</f>
        <v>1</v>
      </c>
      <c r="W516" s="23" t="n">
        <f aca="false">IF(OR(ISNUMBER(SEARCH("malden",G516)),ISNUMBER(SEARCH("malden",H516))),1,0)</f>
        <v>0</v>
      </c>
      <c r="X516" s="23" t="n">
        <f aca="false">IF(AND(TRIM(G516)="",TRIM(H516)=""),1,0)</f>
        <v>1</v>
      </c>
    </row>
    <row r="517" customFormat="false" ht="15" hidden="false" customHeight="false" outlineLevel="0" collapsed="false">
      <c r="A517" s="22" t="n">
        <v>46022</v>
      </c>
      <c r="B517" s="23" t="s">
        <v>1717</v>
      </c>
      <c r="C517" s="23" t="s">
        <v>1718</v>
      </c>
      <c r="D517" s="23" t="s">
        <v>338</v>
      </c>
      <c r="E517" s="23" t="s">
        <v>99</v>
      </c>
      <c r="F517" s="23" t="s">
        <v>3150</v>
      </c>
      <c r="G517" s="23" t="s">
        <v>1720</v>
      </c>
      <c r="H517" s="23" t="s">
        <v>1721</v>
      </c>
      <c r="J517" s="24" t="n">
        <v>100</v>
      </c>
      <c r="K517" s="0" t="n">
        <v>17408</v>
      </c>
      <c r="L517" s="23" t="s">
        <v>1694</v>
      </c>
      <c r="M517" s="0" t="n">
        <v>3</v>
      </c>
      <c r="N517" s="23" t="s">
        <v>93</v>
      </c>
      <c r="O517" s="0" t="n">
        <v>201</v>
      </c>
      <c r="P517" s="23" t="s">
        <v>94</v>
      </c>
      <c r="Q517" s="23" t="s">
        <v>3148</v>
      </c>
      <c r="R517" s="23" t="n">
        <f aca="false">YEAR(A517)</f>
        <v>2025</v>
      </c>
      <c r="S517" s="23" t="n">
        <f aca="false">IF(R517=2026,1,0)</f>
        <v>0</v>
      </c>
      <c r="T517" s="23" t="n">
        <f aca="false">IF(OR(P517="Individual",P517="Committee",P517="Union/Association",P517="Aggregated Unitemized Receipts"),1,0)</f>
        <v>1</v>
      </c>
      <c r="U517" s="0" t="str">
        <f aca="false">UPPER(TRIM(E517))</f>
        <v>MA</v>
      </c>
      <c r="V517" s="23" t="n">
        <f aca="false">IF(U517="MA",1,0)</f>
        <v>1</v>
      </c>
      <c r="W517" s="23" t="n">
        <f aca="false">IF(OR(ISNUMBER(SEARCH("malden",G517)),ISNUMBER(SEARCH("malden",H517))),1,0)</f>
        <v>0</v>
      </c>
      <c r="X517" s="23" t="n">
        <f aca="false">IF(AND(TRIM(G517)="",TRIM(H517)=""),1,0)</f>
        <v>0</v>
      </c>
    </row>
    <row r="518" customFormat="false" ht="15" hidden="false" customHeight="false" outlineLevel="0" collapsed="false">
      <c r="A518" s="22" t="n">
        <v>46020</v>
      </c>
      <c r="B518" s="23" t="s">
        <v>1737</v>
      </c>
      <c r="C518" s="23" t="s">
        <v>3032</v>
      </c>
      <c r="D518" s="23" t="s">
        <v>319</v>
      </c>
      <c r="E518" s="23" t="s">
        <v>99</v>
      </c>
      <c r="F518" s="23" t="s">
        <v>320</v>
      </c>
      <c r="G518" s="23" t="s">
        <v>3033</v>
      </c>
      <c r="H518" s="23" t="s">
        <v>3034</v>
      </c>
      <c r="J518" s="24" t="n">
        <v>7</v>
      </c>
      <c r="K518" s="0" t="n">
        <v>17408</v>
      </c>
      <c r="L518" s="23" t="s">
        <v>1694</v>
      </c>
      <c r="M518" s="0" t="n">
        <v>3</v>
      </c>
      <c r="N518" s="23" t="s">
        <v>93</v>
      </c>
      <c r="O518" s="0" t="n">
        <v>201</v>
      </c>
      <c r="P518" s="23" t="s">
        <v>94</v>
      </c>
      <c r="Q518" s="23" t="s">
        <v>3151</v>
      </c>
      <c r="R518" s="23" t="n">
        <f aca="false">YEAR(A518)</f>
        <v>2025</v>
      </c>
      <c r="S518" s="23" t="n">
        <f aca="false">IF(R518=2026,1,0)</f>
        <v>0</v>
      </c>
      <c r="T518" s="23" t="n">
        <f aca="false">IF(OR(P518="Individual",P518="Committee",P518="Union/Association",P518="Aggregated Unitemized Receipts"),1,0)</f>
        <v>1</v>
      </c>
      <c r="U518" s="0" t="str">
        <f aca="false">UPPER(TRIM(E518))</f>
        <v>MA</v>
      </c>
      <c r="V518" s="23" t="n">
        <f aca="false">IF(U518="MA",1,0)</f>
        <v>1</v>
      </c>
      <c r="W518" s="23" t="n">
        <f aca="false">IF(OR(ISNUMBER(SEARCH("malden",G518)),ISNUMBER(SEARCH("malden",H518))),1,0)</f>
        <v>0</v>
      </c>
      <c r="X518" s="23" t="n">
        <f aca="false">IF(AND(TRIM(G518)="",TRIM(H518)=""),1,0)</f>
        <v>0</v>
      </c>
    </row>
    <row r="519" customFormat="false" ht="15" hidden="false" customHeight="false" outlineLevel="0" collapsed="false">
      <c r="A519" s="22" t="n">
        <v>46020</v>
      </c>
      <c r="B519" s="23" t="s">
        <v>1750</v>
      </c>
      <c r="C519" s="23" t="s">
        <v>1751</v>
      </c>
      <c r="D519" s="23" t="s">
        <v>1752</v>
      </c>
      <c r="E519" s="23" t="s">
        <v>99</v>
      </c>
      <c r="F519" s="23" t="s">
        <v>320</v>
      </c>
      <c r="G519" s="23" t="s">
        <v>2095</v>
      </c>
      <c r="H519" s="23" t="s">
        <v>91</v>
      </c>
      <c r="J519" s="24" t="n">
        <v>10</v>
      </c>
      <c r="K519" s="0" t="n">
        <v>17408</v>
      </c>
      <c r="L519" s="23" t="s">
        <v>1694</v>
      </c>
      <c r="M519" s="0" t="n">
        <v>3</v>
      </c>
      <c r="N519" s="23" t="s">
        <v>93</v>
      </c>
      <c r="O519" s="0" t="n">
        <v>201</v>
      </c>
      <c r="P519" s="23" t="s">
        <v>94</v>
      </c>
      <c r="Q519" s="23" t="s">
        <v>3151</v>
      </c>
      <c r="R519" s="23" t="n">
        <f aca="false">YEAR(A519)</f>
        <v>2025</v>
      </c>
      <c r="S519" s="23" t="n">
        <f aca="false">IF(R519=2026,1,0)</f>
        <v>0</v>
      </c>
      <c r="T519" s="23" t="n">
        <f aca="false">IF(OR(P519="Individual",P519="Committee",P519="Union/Association",P519="Aggregated Unitemized Receipts"),1,0)</f>
        <v>1</v>
      </c>
      <c r="U519" s="0" t="str">
        <f aca="false">UPPER(TRIM(E519))</f>
        <v>MA</v>
      </c>
      <c r="V519" s="23" t="n">
        <f aca="false">IF(U519="MA",1,0)</f>
        <v>1</v>
      </c>
      <c r="W519" s="23" t="n">
        <f aca="false">IF(OR(ISNUMBER(SEARCH("malden",G519)),ISNUMBER(SEARCH("malden",H519))),1,0)</f>
        <v>0</v>
      </c>
      <c r="X519" s="23" t="n">
        <f aca="false">IF(AND(TRIM(G519)="",TRIM(H519)=""),1,0)</f>
        <v>0</v>
      </c>
    </row>
    <row r="520" customFormat="false" ht="15" hidden="false" customHeight="false" outlineLevel="0" collapsed="false">
      <c r="A520" s="22" t="n">
        <v>46020</v>
      </c>
      <c r="B520" s="23" t="s">
        <v>2361</v>
      </c>
      <c r="C520" s="23" t="s">
        <v>2362</v>
      </c>
      <c r="D520" s="23" t="s">
        <v>413</v>
      </c>
      <c r="E520" s="23" t="s">
        <v>99</v>
      </c>
      <c r="F520" s="23" t="s">
        <v>419</v>
      </c>
      <c r="G520" s="23" t="s">
        <v>1487</v>
      </c>
      <c r="H520" s="23" t="s">
        <v>3152</v>
      </c>
      <c r="J520" s="24" t="n">
        <v>250</v>
      </c>
      <c r="K520" s="0" t="n">
        <v>17408</v>
      </c>
      <c r="L520" s="23" t="s">
        <v>1694</v>
      </c>
      <c r="M520" s="0" t="n">
        <v>3</v>
      </c>
      <c r="N520" s="23" t="s">
        <v>93</v>
      </c>
      <c r="O520" s="0" t="n">
        <v>201</v>
      </c>
      <c r="P520" s="23" t="s">
        <v>94</v>
      </c>
      <c r="Q520" s="23" t="s">
        <v>3151</v>
      </c>
      <c r="R520" s="23" t="n">
        <f aca="false">YEAR(A520)</f>
        <v>2025</v>
      </c>
      <c r="S520" s="23" t="n">
        <f aca="false">IF(R520=2026,1,0)</f>
        <v>0</v>
      </c>
      <c r="T520" s="23" t="n">
        <f aca="false">IF(OR(P520="Individual",P520="Committee",P520="Union/Association",P520="Aggregated Unitemized Receipts"),1,0)</f>
        <v>1</v>
      </c>
      <c r="U520" s="0" t="str">
        <f aca="false">UPPER(TRIM(E520))</f>
        <v>MA</v>
      </c>
      <c r="V520" s="23" t="n">
        <f aca="false">IF(U520="MA",1,0)</f>
        <v>1</v>
      </c>
      <c r="W520" s="23" t="n">
        <f aca="false">IF(OR(ISNUMBER(SEARCH("malden",G520)),ISNUMBER(SEARCH("malden",H520))),1,0)</f>
        <v>0</v>
      </c>
      <c r="X520" s="23" t="n">
        <f aca="false">IF(AND(TRIM(G520)="",TRIM(H520)=""),1,0)</f>
        <v>0</v>
      </c>
    </row>
    <row r="521" customFormat="false" ht="15" hidden="false" customHeight="false" outlineLevel="0" collapsed="false">
      <c r="A521" s="22" t="n">
        <v>46020</v>
      </c>
      <c r="B521" s="23" t="s">
        <v>1712</v>
      </c>
      <c r="C521" s="23" t="s">
        <v>3153</v>
      </c>
      <c r="D521" s="23" t="s">
        <v>450</v>
      </c>
      <c r="E521" s="23" t="s">
        <v>99</v>
      </c>
      <c r="F521" s="23" t="s">
        <v>3154</v>
      </c>
      <c r="G521" s="23" t="s">
        <v>1076</v>
      </c>
      <c r="H521" s="23" t="s">
        <v>3155</v>
      </c>
      <c r="J521" s="24" t="n">
        <v>250</v>
      </c>
      <c r="K521" s="0" t="n">
        <v>17408</v>
      </c>
      <c r="L521" s="23" t="s">
        <v>1694</v>
      </c>
      <c r="M521" s="0" t="n">
        <v>3</v>
      </c>
      <c r="N521" s="23" t="s">
        <v>93</v>
      </c>
      <c r="O521" s="0" t="n">
        <v>201</v>
      </c>
      <c r="P521" s="23" t="s">
        <v>94</v>
      </c>
      <c r="Q521" s="23" t="s">
        <v>3151</v>
      </c>
      <c r="R521" s="23" t="n">
        <f aca="false">YEAR(A521)</f>
        <v>2025</v>
      </c>
      <c r="S521" s="23" t="n">
        <f aca="false">IF(R521=2026,1,0)</f>
        <v>0</v>
      </c>
      <c r="T521" s="23" t="n">
        <f aca="false">IF(OR(P521="Individual",P521="Committee",P521="Union/Association",P521="Aggregated Unitemized Receipts"),1,0)</f>
        <v>1</v>
      </c>
      <c r="U521" s="0" t="str">
        <f aca="false">UPPER(TRIM(E521))</f>
        <v>MA</v>
      </c>
      <c r="V521" s="23" t="n">
        <f aca="false">IF(U521="MA",1,0)</f>
        <v>1</v>
      </c>
      <c r="W521" s="23" t="n">
        <f aca="false">IF(OR(ISNUMBER(SEARCH("malden",G521)),ISNUMBER(SEARCH("malden",H521))),1,0)</f>
        <v>0</v>
      </c>
      <c r="X521" s="23" t="n">
        <f aca="false">IF(AND(TRIM(G521)="",TRIM(H521)=""),1,0)</f>
        <v>0</v>
      </c>
    </row>
    <row r="522" customFormat="false" ht="15" hidden="false" customHeight="false" outlineLevel="0" collapsed="false">
      <c r="A522" s="22" t="n">
        <v>46020</v>
      </c>
      <c r="B522" s="23" t="s">
        <v>3156</v>
      </c>
      <c r="C522" s="23" t="s">
        <v>3157</v>
      </c>
      <c r="D522" s="23" t="s">
        <v>450</v>
      </c>
      <c r="E522" s="23" t="s">
        <v>99</v>
      </c>
      <c r="F522" s="23" t="s">
        <v>381</v>
      </c>
      <c r="G522" s="23" t="s">
        <v>943</v>
      </c>
      <c r="H522" s="23" t="s">
        <v>3158</v>
      </c>
      <c r="J522" s="24" t="n">
        <v>200</v>
      </c>
      <c r="K522" s="0" t="n">
        <v>17408</v>
      </c>
      <c r="L522" s="23" t="s">
        <v>1694</v>
      </c>
      <c r="M522" s="0" t="n">
        <v>3</v>
      </c>
      <c r="N522" s="23" t="s">
        <v>93</v>
      </c>
      <c r="O522" s="0" t="n">
        <v>201</v>
      </c>
      <c r="P522" s="23" t="s">
        <v>94</v>
      </c>
      <c r="Q522" s="23" t="s">
        <v>3151</v>
      </c>
      <c r="R522" s="23" t="n">
        <f aca="false">YEAR(A522)</f>
        <v>2025</v>
      </c>
      <c r="S522" s="23" t="n">
        <f aca="false">IF(R522=2026,1,0)</f>
        <v>0</v>
      </c>
      <c r="T522" s="23" t="n">
        <f aca="false">IF(OR(P522="Individual",P522="Committee",P522="Union/Association",P522="Aggregated Unitemized Receipts"),1,0)</f>
        <v>1</v>
      </c>
      <c r="U522" s="0" t="str">
        <f aca="false">UPPER(TRIM(E522))</f>
        <v>MA</v>
      </c>
      <c r="V522" s="23" t="n">
        <f aca="false">IF(U522="MA",1,0)</f>
        <v>1</v>
      </c>
      <c r="W522" s="23" t="n">
        <f aca="false">IF(OR(ISNUMBER(SEARCH("malden",G522)),ISNUMBER(SEARCH("malden",H522))),1,0)</f>
        <v>0</v>
      </c>
      <c r="X522" s="23" t="n">
        <f aca="false">IF(AND(TRIM(G522)="",TRIM(H522)=""),1,0)</f>
        <v>0</v>
      </c>
    </row>
    <row r="523" customFormat="false" ht="15" hidden="false" customHeight="false" outlineLevel="0" collapsed="false">
      <c r="A523" s="22" t="n">
        <v>46010</v>
      </c>
      <c r="B523" s="23" t="s">
        <v>2087</v>
      </c>
      <c r="C523" s="23" t="s">
        <v>2088</v>
      </c>
      <c r="D523" s="23" t="s">
        <v>319</v>
      </c>
      <c r="E523" s="23" t="s">
        <v>99</v>
      </c>
      <c r="F523" s="23" t="s">
        <v>320</v>
      </c>
      <c r="G523" s="23" t="s">
        <v>174</v>
      </c>
      <c r="H523" s="23" t="s">
        <v>174</v>
      </c>
      <c r="J523" s="24" t="n">
        <v>50</v>
      </c>
      <c r="K523" s="0" t="n">
        <v>17408</v>
      </c>
      <c r="L523" s="23" t="s">
        <v>1694</v>
      </c>
      <c r="M523" s="0" t="n">
        <v>1</v>
      </c>
      <c r="N523" s="23" t="s">
        <v>182</v>
      </c>
      <c r="O523" s="0" t="n">
        <v>201</v>
      </c>
      <c r="P523" s="23" t="s">
        <v>94</v>
      </c>
      <c r="Q523" s="23" t="s">
        <v>3159</v>
      </c>
      <c r="R523" s="23" t="n">
        <f aca="false">YEAR(A523)</f>
        <v>2025</v>
      </c>
      <c r="S523" s="23" t="n">
        <f aca="false">IF(R523=2026,1,0)</f>
        <v>0</v>
      </c>
      <c r="T523" s="23" t="n">
        <f aca="false">IF(OR(P523="Individual",P523="Committee",P523="Union/Association",P523="Aggregated Unitemized Receipts"),1,0)</f>
        <v>1</v>
      </c>
      <c r="U523" s="0" t="str">
        <f aca="false">UPPER(TRIM(E523))</f>
        <v>MA</v>
      </c>
      <c r="V523" s="23" t="n">
        <f aca="false">IF(U523="MA",1,0)</f>
        <v>1</v>
      </c>
      <c r="W523" s="23" t="n">
        <f aca="false">IF(OR(ISNUMBER(SEARCH("malden",G523)),ISNUMBER(SEARCH("malden",H523))),1,0)</f>
        <v>0</v>
      </c>
      <c r="X523" s="23" t="n">
        <f aca="false">IF(AND(TRIM(G523)="",TRIM(H523)=""),1,0)</f>
        <v>0</v>
      </c>
    </row>
    <row r="524" customFormat="false" ht="15" hidden="false" customHeight="false" outlineLevel="0" collapsed="false">
      <c r="A524" s="22" t="n">
        <v>46009</v>
      </c>
      <c r="B524" s="23" t="s">
        <v>3160</v>
      </c>
      <c r="C524" s="23" t="s">
        <v>3161</v>
      </c>
      <c r="D524" s="23" t="s">
        <v>450</v>
      </c>
      <c r="E524" s="23" t="s">
        <v>99</v>
      </c>
      <c r="F524" s="23" t="s">
        <v>2422</v>
      </c>
      <c r="J524" s="24" t="n">
        <v>300</v>
      </c>
      <c r="K524" s="0" t="n">
        <v>17408</v>
      </c>
      <c r="L524" s="23" t="s">
        <v>1694</v>
      </c>
      <c r="M524" s="0" t="n">
        <v>1</v>
      </c>
      <c r="N524" s="23" t="s">
        <v>182</v>
      </c>
      <c r="O524" s="0" t="n">
        <v>202</v>
      </c>
      <c r="P524" s="23" t="s">
        <v>206</v>
      </c>
      <c r="Q524" s="23" t="s">
        <v>3162</v>
      </c>
      <c r="R524" s="23" t="n">
        <f aca="false">YEAR(A524)</f>
        <v>2025</v>
      </c>
      <c r="S524" s="23" t="n">
        <f aca="false">IF(R524=2026,1,0)</f>
        <v>0</v>
      </c>
      <c r="T524" s="23" t="n">
        <f aca="false">IF(OR(P524="Individual",P524="Committee",P524="Union/Association",P524="Aggregated Unitemized Receipts"),1,0)</f>
        <v>1</v>
      </c>
      <c r="U524" s="0" t="str">
        <f aca="false">UPPER(TRIM(E524))</f>
        <v>MA</v>
      </c>
      <c r="V524" s="23" t="n">
        <f aca="false">IF(U524="MA",1,0)</f>
        <v>1</v>
      </c>
      <c r="W524" s="23" t="n">
        <f aca="false">IF(OR(ISNUMBER(SEARCH("malden",G524)),ISNUMBER(SEARCH("malden",H524))),1,0)</f>
        <v>0</v>
      </c>
      <c r="X524" s="23" t="n">
        <f aca="false">IF(AND(TRIM(G524)="",TRIM(H524)=""),1,0)</f>
        <v>1</v>
      </c>
    </row>
    <row r="525" customFormat="false" ht="15" hidden="false" customHeight="false" outlineLevel="0" collapsed="false">
      <c r="A525" s="22" t="n">
        <v>46006</v>
      </c>
      <c r="B525" s="23" t="s">
        <v>2407</v>
      </c>
      <c r="C525" s="23" t="s">
        <v>2408</v>
      </c>
      <c r="D525" s="23" t="s">
        <v>1990</v>
      </c>
      <c r="E525" s="23" t="s">
        <v>99</v>
      </c>
      <c r="F525" s="23" t="s">
        <v>1991</v>
      </c>
      <c r="G525" s="23" t="s">
        <v>166</v>
      </c>
      <c r="H525" s="23" t="s">
        <v>167</v>
      </c>
      <c r="J525" s="24" t="n">
        <v>500</v>
      </c>
      <c r="K525" s="0" t="n">
        <v>17408</v>
      </c>
      <c r="L525" s="23" t="s">
        <v>1694</v>
      </c>
      <c r="M525" s="0" t="n">
        <v>3</v>
      </c>
      <c r="N525" s="23" t="s">
        <v>93</v>
      </c>
      <c r="O525" s="0" t="n">
        <v>201</v>
      </c>
      <c r="P525" s="23" t="s">
        <v>94</v>
      </c>
      <c r="Q525" s="23" t="s">
        <v>3163</v>
      </c>
      <c r="R525" s="23" t="n">
        <f aca="false">YEAR(A525)</f>
        <v>2025</v>
      </c>
      <c r="S525" s="23" t="n">
        <f aca="false">IF(R525=2026,1,0)</f>
        <v>0</v>
      </c>
      <c r="T525" s="23" t="n">
        <f aca="false">IF(OR(P525="Individual",P525="Committee",P525="Union/Association",P525="Aggregated Unitemized Receipts"),1,0)</f>
        <v>1</v>
      </c>
      <c r="U525" s="0" t="str">
        <f aca="false">UPPER(TRIM(E525))</f>
        <v>MA</v>
      </c>
      <c r="V525" s="23" t="n">
        <f aca="false">IF(U525="MA",1,0)</f>
        <v>1</v>
      </c>
      <c r="W525" s="23" t="n">
        <f aca="false">IF(OR(ISNUMBER(SEARCH("malden",G525)),ISNUMBER(SEARCH("malden",H525))),1,0)</f>
        <v>0</v>
      </c>
      <c r="X525" s="23" t="n">
        <f aca="false">IF(AND(TRIM(G525)="",TRIM(H525)=""),1,0)</f>
        <v>0</v>
      </c>
    </row>
    <row r="526" customFormat="false" ht="15" hidden="false" customHeight="false" outlineLevel="0" collapsed="false">
      <c r="A526" s="22" t="n">
        <v>46006</v>
      </c>
      <c r="B526" s="23" t="s">
        <v>2167</v>
      </c>
      <c r="C526" s="23" t="s">
        <v>2280</v>
      </c>
      <c r="D526" s="23" t="s">
        <v>607</v>
      </c>
      <c r="E526" s="23" t="s">
        <v>99</v>
      </c>
      <c r="F526" s="23" t="s">
        <v>608</v>
      </c>
      <c r="G526" s="23" t="s">
        <v>2095</v>
      </c>
      <c r="H526" s="23" t="s">
        <v>91</v>
      </c>
      <c r="J526" s="24" t="n">
        <v>15</v>
      </c>
      <c r="K526" s="0" t="n">
        <v>17408</v>
      </c>
      <c r="L526" s="23" t="s">
        <v>1694</v>
      </c>
      <c r="M526" s="0" t="n">
        <v>3</v>
      </c>
      <c r="N526" s="23" t="s">
        <v>93</v>
      </c>
      <c r="O526" s="0" t="n">
        <v>201</v>
      </c>
      <c r="P526" s="23" t="s">
        <v>94</v>
      </c>
      <c r="Q526" s="23" t="s">
        <v>3163</v>
      </c>
      <c r="R526" s="23" t="n">
        <f aca="false">YEAR(A526)</f>
        <v>2025</v>
      </c>
      <c r="S526" s="23" t="n">
        <f aca="false">IF(R526=2026,1,0)</f>
        <v>0</v>
      </c>
      <c r="T526" s="23" t="n">
        <f aca="false">IF(OR(P526="Individual",P526="Committee",P526="Union/Association",P526="Aggregated Unitemized Receipts"),1,0)</f>
        <v>1</v>
      </c>
      <c r="U526" s="0" t="str">
        <f aca="false">UPPER(TRIM(E526))</f>
        <v>MA</v>
      </c>
      <c r="V526" s="23" t="n">
        <f aca="false">IF(U526="MA",1,0)</f>
        <v>1</v>
      </c>
      <c r="W526" s="23" t="n">
        <f aca="false">IF(OR(ISNUMBER(SEARCH("malden",G526)),ISNUMBER(SEARCH("malden",H526))),1,0)</f>
        <v>0</v>
      </c>
      <c r="X526" s="23" t="n">
        <f aca="false">IF(AND(TRIM(G526)="",TRIM(H526)=""),1,0)</f>
        <v>0</v>
      </c>
    </row>
    <row r="527" customFormat="false" ht="15" hidden="false" customHeight="false" outlineLevel="0" collapsed="false">
      <c r="A527" s="22" t="n">
        <v>45992</v>
      </c>
      <c r="B527" s="23" t="s">
        <v>2758</v>
      </c>
      <c r="C527" s="23" t="s">
        <v>2759</v>
      </c>
      <c r="D527" s="23" t="s">
        <v>319</v>
      </c>
      <c r="E527" s="23" t="s">
        <v>99</v>
      </c>
      <c r="F527" s="23" t="s">
        <v>320</v>
      </c>
      <c r="G527" s="23" t="s">
        <v>110</v>
      </c>
      <c r="H527" s="23" t="s">
        <v>2760</v>
      </c>
      <c r="J527" s="24" t="n">
        <v>200</v>
      </c>
      <c r="K527" s="0" t="n">
        <v>17408</v>
      </c>
      <c r="L527" s="23" t="s">
        <v>1694</v>
      </c>
      <c r="M527" s="0" t="n">
        <v>3</v>
      </c>
      <c r="N527" s="23" t="s">
        <v>93</v>
      </c>
      <c r="O527" s="0" t="n">
        <v>201</v>
      </c>
      <c r="P527" s="23" t="s">
        <v>94</v>
      </c>
      <c r="Q527" s="23" t="s">
        <v>3164</v>
      </c>
      <c r="R527" s="23" t="n">
        <f aca="false">YEAR(A527)</f>
        <v>2025</v>
      </c>
      <c r="S527" s="23" t="n">
        <f aca="false">IF(R527=2026,1,0)</f>
        <v>0</v>
      </c>
      <c r="T527" s="23" t="n">
        <f aca="false">IF(OR(P527="Individual",P527="Committee",P527="Union/Association",P527="Aggregated Unitemized Receipts"),1,0)</f>
        <v>1</v>
      </c>
      <c r="U527" s="0" t="str">
        <f aca="false">UPPER(TRIM(E527))</f>
        <v>MA</v>
      </c>
      <c r="V527" s="23" t="n">
        <f aca="false">IF(U527="MA",1,0)</f>
        <v>1</v>
      </c>
      <c r="W527" s="23" t="n">
        <f aca="false">IF(OR(ISNUMBER(SEARCH("malden",G527)),ISNUMBER(SEARCH("malden",H527))),1,0)</f>
        <v>0</v>
      </c>
      <c r="X527" s="23" t="n">
        <f aca="false">IF(AND(TRIM(G527)="",TRIM(H527)=""),1,0)</f>
        <v>0</v>
      </c>
    </row>
    <row r="528" customFormat="false" ht="15" hidden="false" customHeight="false" outlineLevel="0" collapsed="false">
      <c r="A528" s="22" t="n">
        <v>45992</v>
      </c>
      <c r="B528" s="23" t="s">
        <v>2910</v>
      </c>
      <c r="C528" s="23" t="s">
        <v>2911</v>
      </c>
      <c r="D528" s="23" t="s">
        <v>1060</v>
      </c>
      <c r="E528" s="23" t="s">
        <v>99</v>
      </c>
      <c r="F528" s="23" t="s">
        <v>1061</v>
      </c>
      <c r="G528" s="23" t="s">
        <v>3136</v>
      </c>
      <c r="H528" s="23" t="s">
        <v>2742</v>
      </c>
      <c r="J528" s="24" t="n">
        <v>200</v>
      </c>
      <c r="K528" s="0" t="n">
        <v>17408</v>
      </c>
      <c r="L528" s="23" t="s">
        <v>1694</v>
      </c>
      <c r="M528" s="0" t="n">
        <v>3</v>
      </c>
      <c r="N528" s="23" t="s">
        <v>93</v>
      </c>
      <c r="O528" s="0" t="n">
        <v>201</v>
      </c>
      <c r="P528" s="23" t="s">
        <v>94</v>
      </c>
      <c r="Q528" s="23" t="s">
        <v>3164</v>
      </c>
      <c r="R528" s="23" t="n">
        <f aca="false">YEAR(A528)</f>
        <v>2025</v>
      </c>
      <c r="S528" s="23" t="n">
        <f aca="false">IF(R528=2026,1,0)</f>
        <v>0</v>
      </c>
      <c r="T528" s="23" t="n">
        <f aca="false">IF(OR(P528="Individual",P528="Committee",P528="Union/Association",P528="Aggregated Unitemized Receipts"),1,0)</f>
        <v>1</v>
      </c>
      <c r="U528" s="0" t="str">
        <f aca="false">UPPER(TRIM(E528))</f>
        <v>MA</v>
      </c>
      <c r="V528" s="23" t="n">
        <f aca="false">IF(U528="MA",1,0)</f>
        <v>1</v>
      </c>
      <c r="W528" s="23" t="n">
        <f aca="false">IF(OR(ISNUMBER(SEARCH("malden",G528)),ISNUMBER(SEARCH("malden",H528))),1,0)</f>
        <v>0</v>
      </c>
      <c r="X528" s="23" t="n">
        <f aca="false">IF(AND(TRIM(G528)="",TRIM(H528)=""),1,0)</f>
        <v>0</v>
      </c>
    </row>
    <row r="529" customFormat="false" ht="15" hidden="false" customHeight="false" outlineLevel="0" collapsed="false">
      <c r="A529" s="22" t="n">
        <v>45987</v>
      </c>
      <c r="B529" s="23" t="s">
        <v>1737</v>
      </c>
      <c r="C529" s="23" t="s">
        <v>3032</v>
      </c>
      <c r="D529" s="23" t="s">
        <v>319</v>
      </c>
      <c r="E529" s="23" t="s">
        <v>99</v>
      </c>
      <c r="F529" s="23" t="s">
        <v>320</v>
      </c>
      <c r="G529" s="23" t="s">
        <v>3033</v>
      </c>
      <c r="H529" s="23" t="s">
        <v>3034</v>
      </c>
      <c r="J529" s="24" t="n">
        <v>7</v>
      </c>
      <c r="K529" s="0" t="n">
        <v>17408</v>
      </c>
      <c r="L529" s="23" t="s">
        <v>1694</v>
      </c>
      <c r="M529" s="0" t="n">
        <v>3</v>
      </c>
      <c r="N529" s="23" t="s">
        <v>93</v>
      </c>
      <c r="O529" s="0" t="n">
        <v>201</v>
      </c>
      <c r="P529" s="23" t="s">
        <v>94</v>
      </c>
      <c r="Q529" s="23" t="s">
        <v>3165</v>
      </c>
      <c r="R529" s="23" t="n">
        <f aca="false">YEAR(A529)</f>
        <v>2025</v>
      </c>
      <c r="S529" s="23" t="n">
        <f aca="false">IF(R529=2026,1,0)</f>
        <v>0</v>
      </c>
      <c r="T529" s="23" t="n">
        <f aca="false">IF(OR(P529="Individual",P529="Committee",P529="Union/Association",P529="Aggregated Unitemized Receipts"),1,0)</f>
        <v>1</v>
      </c>
      <c r="U529" s="0" t="str">
        <f aca="false">UPPER(TRIM(E529))</f>
        <v>MA</v>
      </c>
      <c r="V529" s="23" t="n">
        <f aca="false">IF(U529="MA",1,0)</f>
        <v>1</v>
      </c>
      <c r="W529" s="23" t="n">
        <f aca="false">IF(OR(ISNUMBER(SEARCH("malden",G529)),ISNUMBER(SEARCH("malden",H529))),1,0)</f>
        <v>0</v>
      </c>
      <c r="X529" s="23" t="n">
        <f aca="false">IF(AND(TRIM(G529)="",TRIM(H529)=""),1,0)</f>
        <v>0</v>
      </c>
    </row>
    <row r="530" customFormat="false" ht="15" hidden="false" customHeight="false" outlineLevel="0" collapsed="false">
      <c r="A530" s="22" t="n">
        <v>45987</v>
      </c>
      <c r="B530" s="23" t="s">
        <v>1750</v>
      </c>
      <c r="C530" s="23" t="s">
        <v>1751</v>
      </c>
      <c r="D530" s="23" t="s">
        <v>1752</v>
      </c>
      <c r="E530" s="23" t="s">
        <v>99</v>
      </c>
      <c r="F530" s="23" t="s">
        <v>320</v>
      </c>
      <c r="G530" s="23" t="s">
        <v>2095</v>
      </c>
      <c r="H530" s="23" t="s">
        <v>91</v>
      </c>
      <c r="J530" s="24" t="n">
        <v>10</v>
      </c>
      <c r="K530" s="0" t="n">
        <v>17408</v>
      </c>
      <c r="L530" s="23" t="s">
        <v>1694</v>
      </c>
      <c r="M530" s="0" t="n">
        <v>3</v>
      </c>
      <c r="N530" s="23" t="s">
        <v>93</v>
      </c>
      <c r="O530" s="0" t="n">
        <v>201</v>
      </c>
      <c r="P530" s="23" t="s">
        <v>94</v>
      </c>
      <c r="Q530" s="23" t="s">
        <v>3165</v>
      </c>
      <c r="R530" s="23" t="n">
        <f aca="false">YEAR(A530)</f>
        <v>2025</v>
      </c>
      <c r="S530" s="23" t="n">
        <f aca="false">IF(R530=2026,1,0)</f>
        <v>0</v>
      </c>
      <c r="T530" s="23" t="n">
        <f aca="false">IF(OR(P530="Individual",P530="Committee",P530="Union/Association",P530="Aggregated Unitemized Receipts"),1,0)</f>
        <v>1</v>
      </c>
      <c r="U530" s="0" t="str">
        <f aca="false">UPPER(TRIM(E530))</f>
        <v>MA</v>
      </c>
      <c r="V530" s="23" t="n">
        <f aca="false">IF(U530="MA",1,0)</f>
        <v>1</v>
      </c>
      <c r="W530" s="23" t="n">
        <f aca="false">IF(OR(ISNUMBER(SEARCH("malden",G530)),ISNUMBER(SEARCH("malden",H530))),1,0)</f>
        <v>0</v>
      </c>
      <c r="X530" s="23" t="n">
        <f aca="false">IF(AND(TRIM(G530)="",TRIM(H530)=""),1,0)</f>
        <v>0</v>
      </c>
    </row>
    <row r="531" customFormat="false" ht="15" hidden="false" customHeight="false" outlineLevel="0" collapsed="false">
      <c r="A531" s="22" t="n">
        <v>45982</v>
      </c>
      <c r="B531" s="23" t="s">
        <v>2309</v>
      </c>
      <c r="C531" s="23" t="s">
        <v>2310</v>
      </c>
      <c r="D531" s="23" t="s">
        <v>2311</v>
      </c>
      <c r="E531" s="23" t="s">
        <v>2312</v>
      </c>
      <c r="F531" s="23" t="s">
        <v>2313</v>
      </c>
      <c r="G531" s="23" t="s">
        <v>174</v>
      </c>
      <c r="H531" s="23" t="s">
        <v>174</v>
      </c>
      <c r="J531" s="24" t="n">
        <v>50</v>
      </c>
      <c r="K531" s="0" t="n">
        <v>17408</v>
      </c>
      <c r="L531" s="23" t="s">
        <v>1694</v>
      </c>
      <c r="M531" s="0" t="n">
        <v>1</v>
      </c>
      <c r="N531" s="23" t="s">
        <v>182</v>
      </c>
      <c r="O531" s="0" t="n">
        <v>201</v>
      </c>
      <c r="P531" s="23" t="s">
        <v>94</v>
      </c>
      <c r="Q531" s="23" t="s">
        <v>3166</v>
      </c>
      <c r="R531" s="23" t="n">
        <f aca="false">YEAR(A531)</f>
        <v>2025</v>
      </c>
      <c r="S531" s="23" t="n">
        <f aca="false">IF(R531=2026,1,0)</f>
        <v>0</v>
      </c>
      <c r="T531" s="23" t="n">
        <f aca="false">IF(OR(P531="Individual",P531="Committee",P531="Union/Association",P531="Aggregated Unitemized Receipts"),1,0)</f>
        <v>1</v>
      </c>
      <c r="U531" s="0" t="str">
        <f aca="false">UPPER(TRIM(E531))</f>
        <v>TN</v>
      </c>
      <c r="V531" s="23" t="n">
        <f aca="false">IF(U531="MA",1,0)</f>
        <v>0</v>
      </c>
      <c r="W531" s="23" t="n">
        <f aca="false">IF(OR(ISNUMBER(SEARCH("malden",G531)),ISNUMBER(SEARCH("malden",H531))),1,0)</f>
        <v>0</v>
      </c>
      <c r="X531" s="23" t="n">
        <f aca="false">IF(AND(TRIM(G531)="",TRIM(H531)=""),1,0)</f>
        <v>0</v>
      </c>
    </row>
    <row r="532" customFormat="false" ht="15" hidden="false" customHeight="false" outlineLevel="0" collapsed="false">
      <c r="A532" s="22" t="n">
        <v>45981</v>
      </c>
      <c r="B532" s="23" t="s">
        <v>1270</v>
      </c>
      <c r="C532" s="23" t="s">
        <v>570</v>
      </c>
      <c r="D532" s="23" t="s">
        <v>571</v>
      </c>
      <c r="E532" s="23" t="s">
        <v>99</v>
      </c>
      <c r="F532" s="23" t="s">
        <v>572</v>
      </c>
      <c r="J532" s="24" t="n">
        <v>250</v>
      </c>
      <c r="K532" s="0" t="n">
        <v>17408</v>
      </c>
      <c r="L532" s="23" t="s">
        <v>1694</v>
      </c>
      <c r="M532" s="0" t="n">
        <v>1</v>
      </c>
      <c r="N532" s="23" t="s">
        <v>182</v>
      </c>
      <c r="O532" s="0" t="n">
        <v>203</v>
      </c>
      <c r="P532" s="23" t="s">
        <v>765</v>
      </c>
      <c r="Q532" s="23" t="s">
        <v>3167</v>
      </c>
      <c r="R532" s="23" t="n">
        <f aca="false">YEAR(A532)</f>
        <v>2025</v>
      </c>
      <c r="S532" s="23" t="n">
        <f aca="false">IF(R532=2026,1,0)</f>
        <v>0</v>
      </c>
      <c r="T532" s="23" t="n">
        <f aca="false">IF(OR(P532="Individual",P532="Committee",P532="Union/Association",P532="Aggregated Unitemized Receipts"),1,0)</f>
        <v>1</v>
      </c>
      <c r="U532" s="0" t="str">
        <f aca="false">UPPER(TRIM(E532))</f>
        <v>MA</v>
      </c>
      <c r="V532" s="23" t="n">
        <f aca="false">IF(U532="MA",1,0)</f>
        <v>1</v>
      </c>
      <c r="W532" s="23" t="n">
        <f aca="false">IF(OR(ISNUMBER(SEARCH("malden",G532)),ISNUMBER(SEARCH("malden",H532))),1,0)</f>
        <v>0</v>
      </c>
      <c r="X532" s="23" t="n">
        <f aca="false">IF(AND(TRIM(G532)="",TRIM(H532)=""),1,0)</f>
        <v>1</v>
      </c>
    </row>
    <row r="533" customFormat="false" ht="15" hidden="false" customHeight="false" outlineLevel="0" collapsed="false">
      <c r="A533" s="22" t="n">
        <v>45980</v>
      </c>
      <c r="B533" s="23" t="s">
        <v>3168</v>
      </c>
      <c r="C533" s="23" t="s">
        <v>3169</v>
      </c>
      <c r="D533" s="23" t="s">
        <v>319</v>
      </c>
      <c r="E533" s="23" t="s">
        <v>99</v>
      </c>
      <c r="F533" s="23" t="s">
        <v>320</v>
      </c>
      <c r="G533" s="23" t="s">
        <v>3170</v>
      </c>
      <c r="H533" s="23" t="s">
        <v>3171</v>
      </c>
      <c r="J533" s="24" t="n">
        <v>100</v>
      </c>
      <c r="K533" s="0" t="n">
        <v>17408</v>
      </c>
      <c r="L533" s="23" t="s">
        <v>1694</v>
      </c>
      <c r="M533" s="0" t="n">
        <v>1</v>
      </c>
      <c r="N533" s="23" t="s">
        <v>182</v>
      </c>
      <c r="O533" s="0" t="n">
        <v>201</v>
      </c>
      <c r="P533" s="23" t="s">
        <v>94</v>
      </c>
      <c r="Q533" s="23" t="s">
        <v>3172</v>
      </c>
      <c r="R533" s="23" t="n">
        <f aca="false">YEAR(A533)</f>
        <v>2025</v>
      </c>
      <c r="S533" s="23" t="n">
        <f aca="false">IF(R533=2026,1,0)</f>
        <v>0</v>
      </c>
      <c r="T533" s="23" t="n">
        <f aca="false">IF(OR(P533="Individual",P533="Committee",P533="Union/Association",P533="Aggregated Unitemized Receipts"),1,0)</f>
        <v>1</v>
      </c>
      <c r="U533" s="0" t="str">
        <f aca="false">UPPER(TRIM(E533))</f>
        <v>MA</v>
      </c>
      <c r="V533" s="23" t="n">
        <f aca="false">IF(U533="MA",1,0)</f>
        <v>1</v>
      </c>
      <c r="W533" s="23" t="n">
        <f aca="false">IF(OR(ISNUMBER(SEARCH("malden",G533)),ISNUMBER(SEARCH("malden",H533))),1,0)</f>
        <v>0</v>
      </c>
      <c r="X533" s="23" t="n">
        <f aca="false">IF(AND(TRIM(G533)="",TRIM(H533)=""),1,0)</f>
        <v>0</v>
      </c>
    </row>
    <row r="534" customFormat="false" ht="15" hidden="false" customHeight="false" outlineLevel="0" collapsed="false">
      <c r="A534" s="22" t="n">
        <v>45978</v>
      </c>
      <c r="B534" s="23" t="s">
        <v>2045</v>
      </c>
      <c r="C534" s="23" t="s">
        <v>3173</v>
      </c>
      <c r="D534" s="23" t="s">
        <v>319</v>
      </c>
      <c r="E534" s="23" t="s">
        <v>99</v>
      </c>
      <c r="F534" s="23" t="s">
        <v>320</v>
      </c>
      <c r="G534" s="23" t="s">
        <v>3174</v>
      </c>
      <c r="H534" s="23" t="s">
        <v>3175</v>
      </c>
      <c r="J534" s="24" t="n">
        <v>50</v>
      </c>
      <c r="K534" s="0" t="n">
        <v>17408</v>
      </c>
      <c r="L534" s="23" t="s">
        <v>1694</v>
      </c>
      <c r="M534" s="0" t="n">
        <v>3</v>
      </c>
      <c r="N534" s="23" t="s">
        <v>93</v>
      </c>
      <c r="O534" s="0" t="n">
        <v>201</v>
      </c>
      <c r="P534" s="23" t="s">
        <v>94</v>
      </c>
      <c r="Q534" s="23" t="s">
        <v>3176</v>
      </c>
      <c r="R534" s="23" t="n">
        <f aca="false">YEAR(A534)</f>
        <v>2025</v>
      </c>
      <c r="S534" s="23" t="n">
        <f aca="false">IF(R534=2026,1,0)</f>
        <v>0</v>
      </c>
      <c r="T534" s="23" t="n">
        <f aca="false">IF(OR(P534="Individual",P534="Committee",P534="Union/Association",P534="Aggregated Unitemized Receipts"),1,0)</f>
        <v>1</v>
      </c>
      <c r="U534" s="0" t="str">
        <f aca="false">UPPER(TRIM(E534))</f>
        <v>MA</v>
      </c>
      <c r="V534" s="23" t="n">
        <f aca="false">IF(U534="MA",1,0)</f>
        <v>1</v>
      </c>
      <c r="W534" s="23" t="n">
        <f aca="false">IF(OR(ISNUMBER(SEARCH("malden",G534)),ISNUMBER(SEARCH("malden",H534))),1,0)</f>
        <v>0</v>
      </c>
      <c r="X534" s="23" t="n">
        <f aca="false">IF(AND(TRIM(G534)="",TRIM(H534)=""),1,0)</f>
        <v>0</v>
      </c>
    </row>
    <row r="535" customFormat="false" ht="15" hidden="false" customHeight="false" outlineLevel="0" collapsed="false">
      <c r="A535" s="22" t="n">
        <v>45978</v>
      </c>
      <c r="B535" s="23" t="s">
        <v>3177</v>
      </c>
      <c r="C535" s="23" t="s">
        <v>1700</v>
      </c>
      <c r="D535" s="23" t="s">
        <v>1701</v>
      </c>
      <c r="E535" s="23" t="s">
        <v>99</v>
      </c>
      <c r="F535" s="23" t="s">
        <v>1702</v>
      </c>
      <c r="G535" s="23" t="s">
        <v>661</v>
      </c>
      <c r="H535" s="23" t="s">
        <v>3178</v>
      </c>
      <c r="J535" s="24" t="n">
        <v>100</v>
      </c>
      <c r="K535" s="0" t="n">
        <v>17408</v>
      </c>
      <c r="L535" s="23" t="s">
        <v>1694</v>
      </c>
      <c r="M535" s="0" t="n">
        <v>3</v>
      </c>
      <c r="N535" s="23" t="s">
        <v>93</v>
      </c>
      <c r="O535" s="0" t="n">
        <v>201</v>
      </c>
      <c r="P535" s="23" t="s">
        <v>94</v>
      </c>
      <c r="Q535" s="23" t="s">
        <v>3176</v>
      </c>
      <c r="R535" s="23" t="n">
        <f aca="false">YEAR(A535)</f>
        <v>2025</v>
      </c>
      <c r="S535" s="23" t="n">
        <f aca="false">IF(R535=2026,1,0)</f>
        <v>0</v>
      </c>
      <c r="T535" s="23" t="n">
        <f aca="false">IF(OR(P535="Individual",P535="Committee",P535="Union/Association",P535="Aggregated Unitemized Receipts"),1,0)</f>
        <v>1</v>
      </c>
      <c r="U535" s="0" t="str">
        <f aca="false">UPPER(TRIM(E535))</f>
        <v>MA</v>
      </c>
      <c r="V535" s="23" t="n">
        <f aca="false">IF(U535="MA",1,0)</f>
        <v>1</v>
      </c>
      <c r="W535" s="23" t="n">
        <f aca="false">IF(OR(ISNUMBER(SEARCH("malden",G535)),ISNUMBER(SEARCH("malden",H535))),1,0)</f>
        <v>0</v>
      </c>
      <c r="X535" s="23" t="n">
        <f aca="false">IF(AND(TRIM(G535)="",TRIM(H535)=""),1,0)</f>
        <v>0</v>
      </c>
    </row>
    <row r="536" customFormat="false" ht="15" hidden="false" customHeight="false" outlineLevel="0" collapsed="false">
      <c r="A536" s="22" t="n">
        <v>45978</v>
      </c>
      <c r="B536" s="23" t="s">
        <v>2167</v>
      </c>
      <c r="C536" s="23" t="s">
        <v>2280</v>
      </c>
      <c r="D536" s="23" t="s">
        <v>607</v>
      </c>
      <c r="E536" s="23" t="s">
        <v>99</v>
      </c>
      <c r="F536" s="23" t="s">
        <v>608</v>
      </c>
      <c r="G536" s="23" t="s">
        <v>2095</v>
      </c>
      <c r="H536" s="23" t="s">
        <v>91</v>
      </c>
      <c r="J536" s="24" t="n">
        <v>15</v>
      </c>
      <c r="K536" s="0" t="n">
        <v>17408</v>
      </c>
      <c r="L536" s="23" t="s">
        <v>1694</v>
      </c>
      <c r="M536" s="0" t="n">
        <v>3</v>
      </c>
      <c r="N536" s="23" t="s">
        <v>93</v>
      </c>
      <c r="O536" s="0" t="n">
        <v>201</v>
      </c>
      <c r="P536" s="23" t="s">
        <v>94</v>
      </c>
      <c r="Q536" s="23" t="s">
        <v>3176</v>
      </c>
      <c r="R536" s="23" t="n">
        <f aca="false">YEAR(A536)</f>
        <v>2025</v>
      </c>
      <c r="S536" s="23" t="n">
        <f aca="false">IF(R536=2026,1,0)</f>
        <v>0</v>
      </c>
      <c r="T536" s="23" t="n">
        <f aca="false">IF(OR(P536="Individual",P536="Committee",P536="Union/Association",P536="Aggregated Unitemized Receipts"),1,0)</f>
        <v>1</v>
      </c>
      <c r="U536" s="0" t="str">
        <f aca="false">UPPER(TRIM(E536))</f>
        <v>MA</v>
      </c>
      <c r="V536" s="23" t="n">
        <f aca="false">IF(U536="MA",1,0)</f>
        <v>1</v>
      </c>
      <c r="W536" s="23" t="n">
        <f aca="false">IF(OR(ISNUMBER(SEARCH("malden",G536)),ISNUMBER(SEARCH("malden",H536))),1,0)</f>
        <v>0</v>
      </c>
      <c r="X536" s="23" t="n">
        <f aca="false">IF(AND(TRIM(G536)="",TRIM(H536)=""),1,0)</f>
        <v>0</v>
      </c>
    </row>
    <row r="537" customFormat="false" ht="15" hidden="false" customHeight="false" outlineLevel="0" collapsed="false">
      <c r="A537" s="22" t="n">
        <v>45974</v>
      </c>
      <c r="B537" s="23" t="s">
        <v>2555</v>
      </c>
      <c r="C537" s="23" t="s">
        <v>2556</v>
      </c>
      <c r="D537" s="23" t="s">
        <v>319</v>
      </c>
      <c r="E537" s="23" t="s">
        <v>99</v>
      </c>
      <c r="F537" s="23" t="s">
        <v>320</v>
      </c>
      <c r="G537" s="23" t="s">
        <v>558</v>
      </c>
      <c r="H537" s="23" t="s">
        <v>3179</v>
      </c>
      <c r="J537" s="24" t="n">
        <v>200</v>
      </c>
      <c r="K537" s="0" t="n">
        <v>17408</v>
      </c>
      <c r="L537" s="23" t="s">
        <v>1694</v>
      </c>
      <c r="M537" s="0" t="n">
        <v>1</v>
      </c>
      <c r="N537" s="23" t="s">
        <v>182</v>
      </c>
      <c r="O537" s="0" t="n">
        <v>201</v>
      </c>
      <c r="P537" s="23" t="s">
        <v>94</v>
      </c>
      <c r="Q537" s="23" t="s">
        <v>3180</v>
      </c>
      <c r="R537" s="23" t="n">
        <f aca="false">YEAR(A537)</f>
        <v>2025</v>
      </c>
      <c r="S537" s="23" t="n">
        <f aca="false">IF(R537=2026,1,0)</f>
        <v>0</v>
      </c>
      <c r="T537" s="23" t="n">
        <f aca="false">IF(OR(P537="Individual",P537="Committee",P537="Union/Association",P537="Aggregated Unitemized Receipts"),1,0)</f>
        <v>1</v>
      </c>
      <c r="U537" s="0" t="str">
        <f aca="false">UPPER(TRIM(E537))</f>
        <v>MA</v>
      </c>
      <c r="V537" s="23" t="n">
        <f aca="false">IF(U537="MA",1,0)</f>
        <v>1</v>
      </c>
      <c r="W537" s="23" t="n">
        <f aca="false">IF(OR(ISNUMBER(SEARCH("malden",G537)),ISNUMBER(SEARCH("malden",H537))),1,0)</f>
        <v>0</v>
      </c>
      <c r="X537" s="23" t="n">
        <f aca="false">IF(AND(TRIM(G537)="",TRIM(H537)=""),1,0)</f>
        <v>0</v>
      </c>
    </row>
    <row r="538" customFormat="false" ht="15" hidden="false" customHeight="false" outlineLevel="0" collapsed="false">
      <c r="A538" s="22" t="n">
        <v>45974</v>
      </c>
      <c r="B538" s="23" t="s">
        <v>3181</v>
      </c>
      <c r="C538" s="23" t="s">
        <v>3182</v>
      </c>
      <c r="D538" s="23" t="s">
        <v>494</v>
      </c>
      <c r="E538" s="23" t="s">
        <v>99</v>
      </c>
      <c r="F538" s="23" t="s">
        <v>460</v>
      </c>
      <c r="J538" s="24" t="n">
        <v>500</v>
      </c>
      <c r="K538" s="0" t="n">
        <v>17408</v>
      </c>
      <c r="L538" s="23" t="s">
        <v>1694</v>
      </c>
      <c r="M538" s="0" t="n">
        <v>1</v>
      </c>
      <c r="N538" s="23" t="s">
        <v>182</v>
      </c>
      <c r="O538" s="0" t="n">
        <v>202</v>
      </c>
      <c r="P538" s="23" t="s">
        <v>206</v>
      </c>
      <c r="Q538" s="23" t="s">
        <v>3180</v>
      </c>
      <c r="R538" s="23" t="n">
        <f aca="false">YEAR(A538)</f>
        <v>2025</v>
      </c>
      <c r="S538" s="23" t="n">
        <f aca="false">IF(R538=2026,1,0)</f>
        <v>0</v>
      </c>
      <c r="T538" s="23" t="n">
        <f aca="false">IF(OR(P538="Individual",P538="Committee",P538="Union/Association",P538="Aggregated Unitemized Receipts"),1,0)</f>
        <v>1</v>
      </c>
      <c r="U538" s="0" t="str">
        <f aca="false">UPPER(TRIM(E538))</f>
        <v>MA</v>
      </c>
      <c r="V538" s="23" t="n">
        <f aca="false">IF(U538="MA",1,0)</f>
        <v>1</v>
      </c>
      <c r="W538" s="23" t="n">
        <f aca="false">IF(OR(ISNUMBER(SEARCH("malden",G538)),ISNUMBER(SEARCH("malden",H538))),1,0)</f>
        <v>0</v>
      </c>
      <c r="X538" s="23" t="n">
        <f aca="false">IF(AND(TRIM(G538)="",TRIM(H538)=""),1,0)</f>
        <v>1</v>
      </c>
    </row>
    <row r="539" customFormat="false" ht="15" hidden="false" customHeight="false" outlineLevel="0" collapsed="false">
      <c r="A539" s="22" t="n">
        <v>45974</v>
      </c>
      <c r="B539" s="23" t="s">
        <v>2489</v>
      </c>
      <c r="C539" s="23" t="s">
        <v>2490</v>
      </c>
      <c r="D539" s="23" t="s">
        <v>295</v>
      </c>
      <c r="E539" s="23" t="s">
        <v>296</v>
      </c>
      <c r="F539" s="23" t="s">
        <v>511</v>
      </c>
      <c r="G539" s="23" t="s">
        <v>174</v>
      </c>
      <c r="H539" s="23" t="s">
        <v>174</v>
      </c>
      <c r="J539" s="24" t="n">
        <v>50</v>
      </c>
      <c r="K539" s="0" t="n">
        <v>17408</v>
      </c>
      <c r="L539" s="23" t="s">
        <v>1694</v>
      </c>
      <c r="M539" s="0" t="n">
        <v>1</v>
      </c>
      <c r="N539" s="23" t="s">
        <v>182</v>
      </c>
      <c r="O539" s="0" t="n">
        <v>201</v>
      </c>
      <c r="P539" s="23" t="s">
        <v>94</v>
      </c>
      <c r="Q539" s="23" t="s">
        <v>3180</v>
      </c>
      <c r="R539" s="23" t="n">
        <f aca="false">YEAR(A539)</f>
        <v>2025</v>
      </c>
      <c r="S539" s="23" t="n">
        <f aca="false">IF(R539=2026,1,0)</f>
        <v>0</v>
      </c>
      <c r="T539" s="23" t="n">
        <f aca="false">IF(OR(P539="Individual",P539="Committee",P539="Union/Association",P539="Aggregated Unitemized Receipts"),1,0)</f>
        <v>1</v>
      </c>
      <c r="U539" s="0" t="str">
        <f aca="false">UPPER(TRIM(E539))</f>
        <v>DC</v>
      </c>
      <c r="V539" s="23" t="n">
        <f aca="false">IF(U539="MA",1,0)</f>
        <v>0</v>
      </c>
      <c r="W539" s="23" t="n">
        <f aca="false">IF(OR(ISNUMBER(SEARCH("malden",G539)),ISNUMBER(SEARCH("malden",H539))),1,0)</f>
        <v>0</v>
      </c>
      <c r="X539" s="23" t="n">
        <f aca="false">IF(AND(TRIM(G539)="",TRIM(H539)=""),1,0)</f>
        <v>0</v>
      </c>
    </row>
    <row r="540" customFormat="false" ht="15" hidden="false" customHeight="false" outlineLevel="0" collapsed="false">
      <c r="A540" s="22" t="n">
        <v>45972</v>
      </c>
      <c r="B540" s="23" t="s">
        <v>1757</v>
      </c>
      <c r="C540" s="23" t="s">
        <v>1758</v>
      </c>
      <c r="D540" s="23" t="s">
        <v>1759</v>
      </c>
      <c r="E540" s="23" t="s">
        <v>682</v>
      </c>
      <c r="F540" s="23" t="s">
        <v>1760</v>
      </c>
      <c r="G540" s="23" t="s">
        <v>91</v>
      </c>
      <c r="H540" s="23" t="s">
        <v>91</v>
      </c>
      <c r="J540" s="24" t="n">
        <v>1000</v>
      </c>
      <c r="K540" s="0" t="n">
        <v>17408</v>
      </c>
      <c r="L540" s="23" t="s">
        <v>1694</v>
      </c>
      <c r="M540" s="0" t="n">
        <v>3</v>
      </c>
      <c r="N540" s="23" t="s">
        <v>93</v>
      </c>
      <c r="O540" s="0" t="n">
        <v>201</v>
      </c>
      <c r="P540" s="23" t="s">
        <v>94</v>
      </c>
      <c r="Q540" s="23" t="s">
        <v>3183</v>
      </c>
      <c r="R540" s="23" t="n">
        <f aca="false">YEAR(A540)</f>
        <v>2025</v>
      </c>
      <c r="S540" s="23" t="n">
        <f aca="false">IF(R540=2026,1,0)</f>
        <v>0</v>
      </c>
      <c r="T540" s="23" t="n">
        <f aca="false">IF(OR(P540="Individual",P540="Committee",P540="Union/Association",P540="Aggregated Unitemized Receipts"),1,0)</f>
        <v>1</v>
      </c>
      <c r="U540" s="0" t="str">
        <f aca="false">UPPER(TRIM(E540))</f>
        <v>NH</v>
      </c>
      <c r="V540" s="23" t="n">
        <f aca="false">IF(U540="MA",1,0)</f>
        <v>0</v>
      </c>
      <c r="W540" s="23" t="n">
        <f aca="false">IF(OR(ISNUMBER(SEARCH("malden",G540)),ISNUMBER(SEARCH("malden",H540))),1,0)</f>
        <v>0</v>
      </c>
      <c r="X540" s="23" t="n">
        <f aca="false">IF(AND(TRIM(G540)="",TRIM(H540)=""),1,0)</f>
        <v>0</v>
      </c>
    </row>
    <row r="541" customFormat="false" ht="15" hidden="false" customHeight="false" outlineLevel="0" collapsed="false">
      <c r="A541" s="22" t="n">
        <v>45972</v>
      </c>
      <c r="B541" s="23" t="s">
        <v>3184</v>
      </c>
      <c r="C541" s="23" t="s">
        <v>3185</v>
      </c>
      <c r="D541" s="23" t="s">
        <v>3054</v>
      </c>
      <c r="E541" s="23" t="s">
        <v>99</v>
      </c>
      <c r="F541" s="23" t="s">
        <v>3055</v>
      </c>
      <c r="G541" s="23" t="s">
        <v>166</v>
      </c>
      <c r="H541" s="23" t="s">
        <v>167</v>
      </c>
      <c r="J541" s="24" t="n">
        <v>200</v>
      </c>
      <c r="K541" s="0" t="n">
        <v>17408</v>
      </c>
      <c r="L541" s="23" t="s">
        <v>1694</v>
      </c>
      <c r="M541" s="0" t="n">
        <v>3</v>
      </c>
      <c r="N541" s="23" t="s">
        <v>93</v>
      </c>
      <c r="O541" s="0" t="n">
        <v>201</v>
      </c>
      <c r="P541" s="23" t="s">
        <v>94</v>
      </c>
      <c r="Q541" s="23" t="s">
        <v>3183</v>
      </c>
      <c r="R541" s="23" t="n">
        <f aca="false">YEAR(A541)</f>
        <v>2025</v>
      </c>
      <c r="S541" s="23" t="n">
        <f aca="false">IF(R541=2026,1,0)</f>
        <v>0</v>
      </c>
      <c r="T541" s="23" t="n">
        <f aca="false">IF(OR(P541="Individual",P541="Committee",P541="Union/Association",P541="Aggregated Unitemized Receipts"),1,0)</f>
        <v>1</v>
      </c>
      <c r="U541" s="0" t="str">
        <f aca="false">UPPER(TRIM(E541))</f>
        <v>MA</v>
      </c>
      <c r="V541" s="23" t="n">
        <f aca="false">IF(U541="MA",1,0)</f>
        <v>1</v>
      </c>
      <c r="W541" s="23" t="n">
        <f aca="false">IF(OR(ISNUMBER(SEARCH("malden",G541)),ISNUMBER(SEARCH("malden",H541))),1,0)</f>
        <v>0</v>
      </c>
      <c r="X541" s="23" t="n">
        <f aca="false">IF(AND(TRIM(G541)="",TRIM(H541)=""),1,0)</f>
        <v>0</v>
      </c>
    </row>
    <row r="542" customFormat="false" ht="15" hidden="false" customHeight="false" outlineLevel="0" collapsed="false">
      <c r="A542" s="22" t="n">
        <v>45972</v>
      </c>
      <c r="B542" s="23" t="s">
        <v>1824</v>
      </c>
      <c r="C542" s="23" t="s">
        <v>3186</v>
      </c>
      <c r="D542" s="23" t="s">
        <v>607</v>
      </c>
      <c r="E542" s="23" t="s">
        <v>99</v>
      </c>
      <c r="F542" s="23" t="s">
        <v>608</v>
      </c>
      <c r="G542" s="23" t="s">
        <v>3187</v>
      </c>
      <c r="H542" s="23" t="s">
        <v>3188</v>
      </c>
      <c r="J542" s="24" t="n">
        <v>100</v>
      </c>
      <c r="K542" s="0" t="n">
        <v>17408</v>
      </c>
      <c r="L542" s="23" t="s">
        <v>1694</v>
      </c>
      <c r="M542" s="0" t="n">
        <v>3</v>
      </c>
      <c r="N542" s="23" t="s">
        <v>93</v>
      </c>
      <c r="O542" s="0" t="n">
        <v>201</v>
      </c>
      <c r="P542" s="23" t="s">
        <v>94</v>
      </c>
      <c r="Q542" s="23" t="s">
        <v>3183</v>
      </c>
      <c r="R542" s="23" t="n">
        <f aca="false">YEAR(A542)</f>
        <v>2025</v>
      </c>
      <c r="S542" s="23" t="n">
        <f aca="false">IF(R542=2026,1,0)</f>
        <v>0</v>
      </c>
      <c r="T542" s="23" t="n">
        <f aca="false">IF(OR(P542="Individual",P542="Committee",P542="Union/Association",P542="Aggregated Unitemized Receipts"),1,0)</f>
        <v>1</v>
      </c>
      <c r="U542" s="0" t="str">
        <f aca="false">UPPER(TRIM(E542))</f>
        <v>MA</v>
      </c>
      <c r="V542" s="23" t="n">
        <f aca="false">IF(U542="MA",1,0)</f>
        <v>1</v>
      </c>
      <c r="W542" s="23" t="n">
        <f aca="false">IF(OR(ISNUMBER(SEARCH("malden",G542)),ISNUMBER(SEARCH("malden",H542))),1,0)</f>
        <v>0</v>
      </c>
      <c r="X542" s="23" t="n">
        <f aca="false">IF(AND(TRIM(G542)="",TRIM(H542)=""),1,0)</f>
        <v>0</v>
      </c>
    </row>
    <row r="543" customFormat="false" ht="15" hidden="false" customHeight="false" outlineLevel="0" collapsed="false">
      <c r="A543" s="22" t="n">
        <v>45972</v>
      </c>
      <c r="B543" s="23" t="s">
        <v>2683</v>
      </c>
      <c r="C543" s="23" t="s">
        <v>2684</v>
      </c>
      <c r="D543" s="23" t="s">
        <v>607</v>
      </c>
      <c r="E543" s="23" t="s">
        <v>99</v>
      </c>
      <c r="F543" s="23" t="s">
        <v>608</v>
      </c>
      <c r="G543" s="23" t="s">
        <v>2095</v>
      </c>
      <c r="H543" s="23" t="s">
        <v>91</v>
      </c>
      <c r="J543" s="24" t="n">
        <v>50</v>
      </c>
      <c r="K543" s="0" t="n">
        <v>17408</v>
      </c>
      <c r="L543" s="23" t="s">
        <v>1694</v>
      </c>
      <c r="M543" s="0" t="n">
        <v>3</v>
      </c>
      <c r="N543" s="23" t="s">
        <v>93</v>
      </c>
      <c r="O543" s="0" t="n">
        <v>201</v>
      </c>
      <c r="P543" s="23" t="s">
        <v>94</v>
      </c>
      <c r="Q543" s="23" t="s">
        <v>3183</v>
      </c>
      <c r="R543" s="23" t="n">
        <f aca="false">YEAR(A543)</f>
        <v>2025</v>
      </c>
      <c r="S543" s="23" t="n">
        <f aca="false">IF(R543=2026,1,0)</f>
        <v>0</v>
      </c>
      <c r="T543" s="23" t="n">
        <f aca="false">IF(OR(P543="Individual",P543="Committee",P543="Union/Association",P543="Aggregated Unitemized Receipts"),1,0)</f>
        <v>1</v>
      </c>
      <c r="U543" s="0" t="str">
        <f aca="false">UPPER(TRIM(E543))</f>
        <v>MA</v>
      </c>
      <c r="V543" s="23" t="n">
        <f aca="false">IF(U543="MA",1,0)</f>
        <v>1</v>
      </c>
      <c r="W543" s="23" t="n">
        <f aca="false">IF(OR(ISNUMBER(SEARCH("malden",G543)),ISNUMBER(SEARCH("malden",H543))),1,0)</f>
        <v>0</v>
      </c>
      <c r="X543" s="23" t="n">
        <f aca="false">IF(AND(TRIM(G543)="",TRIM(H543)=""),1,0)</f>
        <v>0</v>
      </c>
    </row>
    <row r="544" customFormat="false" ht="15" hidden="false" customHeight="false" outlineLevel="0" collapsed="false">
      <c r="A544" s="22" t="n">
        <v>45968</v>
      </c>
      <c r="B544" s="23" t="s">
        <v>2173</v>
      </c>
      <c r="C544" s="23" t="s">
        <v>3116</v>
      </c>
      <c r="D544" s="23" t="s">
        <v>450</v>
      </c>
      <c r="E544" s="23" t="s">
        <v>99</v>
      </c>
      <c r="F544" s="23" t="s">
        <v>1979</v>
      </c>
      <c r="G544" s="23" t="s">
        <v>454</v>
      </c>
      <c r="H544" s="23" t="s">
        <v>3189</v>
      </c>
      <c r="J544" s="24" t="n">
        <v>500</v>
      </c>
      <c r="K544" s="0" t="n">
        <v>17408</v>
      </c>
      <c r="L544" s="23" t="s">
        <v>1694</v>
      </c>
      <c r="M544" s="0" t="n">
        <v>3</v>
      </c>
      <c r="N544" s="23" t="s">
        <v>93</v>
      </c>
      <c r="O544" s="0" t="n">
        <v>201</v>
      </c>
      <c r="P544" s="23" t="s">
        <v>94</v>
      </c>
      <c r="Q544" s="23" t="s">
        <v>3190</v>
      </c>
      <c r="R544" s="23" t="n">
        <f aca="false">YEAR(A544)</f>
        <v>2025</v>
      </c>
      <c r="S544" s="23" t="n">
        <f aca="false">IF(R544=2026,1,0)</f>
        <v>0</v>
      </c>
      <c r="T544" s="23" t="n">
        <f aca="false">IF(OR(P544="Individual",P544="Committee",P544="Union/Association",P544="Aggregated Unitemized Receipts"),1,0)</f>
        <v>1</v>
      </c>
      <c r="U544" s="0" t="str">
        <f aca="false">UPPER(TRIM(E544))</f>
        <v>MA</v>
      </c>
      <c r="V544" s="23" t="n">
        <f aca="false">IF(U544="MA",1,0)</f>
        <v>1</v>
      </c>
      <c r="W544" s="23" t="n">
        <f aca="false">IF(OR(ISNUMBER(SEARCH("malden",G544)),ISNUMBER(SEARCH("malden",H544))),1,0)</f>
        <v>0</v>
      </c>
      <c r="X544" s="23" t="n">
        <f aca="false">IF(AND(TRIM(G544)="",TRIM(H544)=""),1,0)</f>
        <v>0</v>
      </c>
    </row>
    <row r="545" customFormat="false" ht="15" hidden="false" customHeight="false" outlineLevel="0" collapsed="false">
      <c r="A545" s="22" t="n">
        <v>45968</v>
      </c>
      <c r="B545" s="23" t="s">
        <v>3191</v>
      </c>
      <c r="C545" s="23" t="s">
        <v>3192</v>
      </c>
      <c r="D545" s="23" t="s">
        <v>319</v>
      </c>
      <c r="E545" s="23" t="s">
        <v>99</v>
      </c>
      <c r="F545" s="23" t="s">
        <v>320</v>
      </c>
      <c r="G545" s="23" t="s">
        <v>3193</v>
      </c>
      <c r="H545" s="23" t="s">
        <v>3194</v>
      </c>
      <c r="J545" s="24" t="n">
        <v>35</v>
      </c>
      <c r="K545" s="0" t="n">
        <v>17408</v>
      </c>
      <c r="L545" s="23" t="s">
        <v>1694</v>
      </c>
      <c r="M545" s="0" t="n">
        <v>3</v>
      </c>
      <c r="N545" s="23" t="s">
        <v>93</v>
      </c>
      <c r="O545" s="0" t="n">
        <v>201</v>
      </c>
      <c r="P545" s="23" t="s">
        <v>94</v>
      </c>
      <c r="Q545" s="23" t="s">
        <v>3190</v>
      </c>
      <c r="R545" s="23" t="n">
        <f aca="false">YEAR(A545)</f>
        <v>2025</v>
      </c>
      <c r="S545" s="23" t="n">
        <f aca="false">IF(R545=2026,1,0)</f>
        <v>0</v>
      </c>
      <c r="T545" s="23" t="n">
        <f aca="false">IF(OR(P545="Individual",P545="Committee",P545="Union/Association",P545="Aggregated Unitemized Receipts"),1,0)</f>
        <v>1</v>
      </c>
      <c r="U545" s="0" t="str">
        <f aca="false">UPPER(TRIM(E545))</f>
        <v>MA</v>
      </c>
      <c r="V545" s="23" t="n">
        <f aca="false">IF(U545="MA",1,0)</f>
        <v>1</v>
      </c>
      <c r="W545" s="23" t="n">
        <f aca="false">IF(OR(ISNUMBER(SEARCH("malden",G545)),ISNUMBER(SEARCH("malden",H545))),1,0)</f>
        <v>0</v>
      </c>
      <c r="X545" s="23" t="n">
        <f aca="false">IF(AND(TRIM(G545)="",TRIM(H545)=""),1,0)</f>
        <v>0</v>
      </c>
    </row>
    <row r="546" customFormat="false" ht="15" hidden="false" customHeight="false" outlineLevel="0" collapsed="false">
      <c r="A546" s="22" t="n">
        <v>45968</v>
      </c>
      <c r="B546" s="23" t="s">
        <v>2391</v>
      </c>
      <c r="C546" s="23" t="s">
        <v>3195</v>
      </c>
      <c r="D546" s="23" t="s">
        <v>319</v>
      </c>
      <c r="E546" s="23" t="s">
        <v>99</v>
      </c>
      <c r="F546" s="23" t="s">
        <v>320</v>
      </c>
      <c r="G546" s="23" t="s">
        <v>454</v>
      </c>
      <c r="H546" s="23" t="s">
        <v>2393</v>
      </c>
      <c r="J546" s="24" t="n">
        <v>250</v>
      </c>
      <c r="K546" s="0" t="n">
        <v>17408</v>
      </c>
      <c r="L546" s="23" t="s">
        <v>1694</v>
      </c>
      <c r="M546" s="0" t="n">
        <v>3</v>
      </c>
      <c r="N546" s="23" t="s">
        <v>93</v>
      </c>
      <c r="O546" s="0" t="n">
        <v>201</v>
      </c>
      <c r="P546" s="23" t="s">
        <v>94</v>
      </c>
      <c r="Q546" s="23" t="s">
        <v>3190</v>
      </c>
      <c r="R546" s="23" t="n">
        <f aca="false">YEAR(A546)</f>
        <v>2025</v>
      </c>
      <c r="S546" s="23" t="n">
        <f aca="false">IF(R546=2026,1,0)</f>
        <v>0</v>
      </c>
      <c r="T546" s="23" t="n">
        <f aca="false">IF(OR(P546="Individual",P546="Committee",P546="Union/Association",P546="Aggregated Unitemized Receipts"),1,0)</f>
        <v>1</v>
      </c>
      <c r="U546" s="0" t="str">
        <f aca="false">UPPER(TRIM(E546))</f>
        <v>MA</v>
      </c>
      <c r="V546" s="23" t="n">
        <f aca="false">IF(U546="MA",1,0)</f>
        <v>1</v>
      </c>
      <c r="W546" s="23" t="n">
        <f aca="false">IF(OR(ISNUMBER(SEARCH("malden",G546)),ISNUMBER(SEARCH("malden",H546))),1,0)</f>
        <v>0</v>
      </c>
      <c r="X546" s="23" t="n">
        <f aca="false">IF(AND(TRIM(G546)="",TRIM(H546)=""),1,0)</f>
        <v>0</v>
      </c>
    </row>
    <row r="547" customFormat="false" ht="15" hidden="false" customHeight="false" outlineLevel="0" collapsed="false">
      <c r="A547" s="22" t="n">
        <v>45968</v>
      </c>
      <c r="B547" s="23" t="s">
        <v>2519</v>
      </c>
      <c r="C547" s="23" t="s">
        <v>3196</v>
      </c>
      <c r="D547" s="23" t="s">
        <v>607</v>
      </c>
      <c r="E547" s="23" t="s">
        <v>99</v>
      </c>
      <c r="F547" s="23" t="s">
        <v>608</v>
      </c>
      <c r="G547" s="23" t="s">
        <v>3197</v>
      </c>
      <c r="H547" s="23" t="s">
        <v>3198</v>
      </c>
      <c r="J547" s="24" t="n">
        <v>100</v>
      </c>
      <c r="K547" s="0" t="n">
        <v>17408</v>
      </c>
      <c r="L547" s="23" t="s">
        <v>1694</v>
      </c>
      <c r="M547" s="0" t="n">
        <v>3</v>
      </c>
      <c r="N547" s="23" t="s">
        <v>93</v>
      </c>
      <c r="O547" s="0" t="n">
        <v>201</v>
      </c>
      <c r="P547" s="23" t="s">
        <v>94</v>
      </c>
      <c r="Q547" s="23" t="s">
        <v>3190</v>
      </c>
      <c r="R547" s="23" t="n">
        <f aca="false">YEAR(A547)</f>
        <v>2025</v>
      </c>
      <c r="S547" s="23" t="n">
        <f aca="false">IF(R547=2026,1,0)</f>
        <v>0</v>
      </c>
      <c r="T547" s="23" t="n">
        <f aca="false">IF(OR(P547="Individual",P547="Committee",P547="Union/Association",P547="Aggregated Unitemized Receipts"),1,0)</f>
        <v>1</v>
      </c>
      <c r="U547" s="0" t="str">
        <f aca="false">UPPER(TRIM(E547))</f>
        <v>MA</v>
      </c>
      <c r="V547" s="23" t="n">
        <f aca="false">IF(U547="MA",1,0)</f>
        <v>1</v>
      </c>
      <c r="W547" s="23" t="n">
        <f aca="false">IF(OR(ISNUMBER(SEARCH("malden",G547)),ISNUMBER(SEARCH("malden",H547))),1,0)</f>
        <v>0</v>
      </c>
      <c r="X547" s="23" t="n">
        <f aca="false">IF(AND(TRIM(G547)="",TRIM(H547)=""),1,0)</f>
        <v>0</v>
      </c>
    </row>
    <row r="548" customFormat="false" ht="15" hidden="false" customHeight="false" outlineLevel="0" collapsed="false">
      <c r="A548" s="22" t="n">
        <v>45968</v>
      </c>
      <c r="B548" s="23" t="s">
        <v>2203</v>
      </c>
      <c r="C548" s="23" t="s">
        <v>2204</v>
      </c>
      <c r="D548" s="23" t="s">
        <v>607</v>
      </c>
      <c r="E548" s="23" t="s">
        <v>99</v>
      </c>
      <c r="F548" s="23" t="s">
        <v>608</v>
      </c>
      <c r="G548" s="23" t="s">
        <v>2095</v>
      </c>
      <c r="H548" s="23" t="s">
        <v>91</v>
      </c>
      <c r="J548" s="24" t="n">
        <v>100</v>
      </c>
      <c r="K548" s="0" t="n">
        <v>17408</v>
      </c>
      <c r="L548" s="23" t="s">
        <v>1694</v>
      </c>
      <c r="M548" s="0" t="n">
        <v>3</v>
      </c>
      <c r="N548" s="23" t="s">
        <v>93</v>
      </c>
      <c r="O548" s="0" t="n">
        <v>201</v>
      </c>
      <c r="P548" s="23" t="s">
        <v>94</v>
      </c>
      <c r="Q548" s="23" t="s">
        <v>3190</v>
      </c>
      <c r="R548" s="23" t="n">
        <f aca="false">YEAR(A548)</f>
        <v>2025</v>
      </c>
      <c r="S548" s="23" t="n">
        <f aca="false">IF(R548=2026,1,0)</f>
        <v>0</v>
      </c>
      <c r="T548" s="23" t="n">
        <f aca="false">IF(OR(P548="Individual",P548="Committee",P548="Union/Association",P548="Aggregated Unitemized Receipts"),1,0)</f>
        <v>1</v>
      </c>
      <c r="U548" s="0" t="str">
        <f aca="false">UPPER(TRIM(E548))</f>
        <v>MA</v>
      </c>
      <c r="V548" s="23" t="n">
        <f aca="false">IF(U548="MA",1,0)</f>
        <v>1</v>
      </c>
      <c r="W548" s="23" t="n">
        <f aca="false">IF(OR(ISNUMBER(SEARCH("malden",G548)),ISNUMBER(SEARCH("malden",H548))),1,0)</f>
        <v>0</v>
      </c>
      <c r="X548" s="23" t="n">
        <f aca="false">IF(AND(TRIM(G548)="",TRIM(H548)=""),1,0)</f>
        <v>0</v>
      </c>
    </row>
    <row r="549" customFormat="false" ht="15" hidden="false" customHeight="false" outlineLevel="0" collapsed="false">
      <c r="A549" s="22" t="n">
        <v>45968</v>
      </c>
      <c r="B549" s="23" t="s">
        <v>3199</v>
      </c>
      <c r="C549" s="23" t="s">
        <v>2419</v>
      </c>
      <c r="D549" s="23" t="s">
        <v>319</v>
      </c>
      <c r="E549" s="23" t="s">
        <v>99</v>
      </c>
      <c r="F549" s="23" t="s">
        <v>320</v>
      </c>
      <c r="G549" s="23" t="s">
        <v>2095</v>
      </c>
      <c r="H549" s="23" t="s">
        <v>2095</v>
      </c>
      <c r="J549" s="24" t="n">
        <v>70</v>
      </c>
      <c r="K549" s="0" t="n">
        <v>17408</v>
      </c>
      <c r="L549" s="23" t="s">
        <v>1694</v>
      </c>
      <c r="M549" s="0" t="n">
        <v>3</v>
      </c>
      <c r="N549" s="23" t="s">
        <v>93</v>
      </c>
      <c r="O549" s="0" t="n">
        <v>201</v>
      </c>
      <c r="P549" s="23" t="s">
        <v>94</v>
      </c>
      <c r="Q549" s="23" t="s">
        <v>3190</v>
      </c>
      <c r="R549" s="23" t="n">
        <f aca="false">YEAR(A549)</f>
        <v>2025</v>
      </c>
      <c r="S549" s="23" t="n">
        <f aca="false">IF(R549=2026,1,0)</f>
        <v>0</v>
      </c>
      <c r="T549" s="23" t="n">
        <f aca="false">IF(OR(P549="Individual",P549="Committee",P549="Union/Association",P549="Aggregated Unitemized Receipts"),1,0)</f>
        <v>1</v>
      </c>
      <c r="U549" s="0" t="str">
        <f aca="false">UPPER(TRIM(E549))</f>
        <v>MA</v>
      </c>
      <c r="V549" s="23" t="n">
        <f aca="false">IF(U549="MA",1,0)</f>
        <v>1</v>
      </c>
      <c r="W549" s="23" t="n">
        <f aca="false">IF(OR(ISNUMBER(SEARCH("malden",G549)),ISNUMBER(SEARCH("malden",H549))),1,0)</f>
        <v>0</v>
      </c>
      <c r="X549" s="23" t="n">
        <f aca="false">IF(AND(TRIM(G549)="",TRIM(H549)=""),1,0)</f>
        <v>0</v>
      </c>
    </row>
    <row r="550" customFormat="false" ht="15" hidden="false" customHeight="false" outlineLevel="0" collapsed="false">
      <c r="A550" s="22" t="n">
        <v>45968</v>
      </c>
      <c r="B550" s="23" t="s">
        <v>3200</v>
      </c>
      <c r="C550" s="23" t="s">
        <v>3201</v>
      </c>
      <c r="D550" s="23" t="s">
        <v>319</v>
      </c>
      <c r="E550" s="23" t="s">
        <v>99</v>
      </c>
      <c r="F550" s="23" t="s">
        <v>320</v>
      </c>
      <c r="G550" s="23" t="s">
        <v>3202</v>
      </c>
      <c r="H550" s="23" t="s">
        <v>3203</v>
      </c>
      <c r="J550" s="24" t="n">
        <v>100</v>
      </c>
      <c r="K550" s="0" t="n">
        <v>17408</v>
      </c>
      <c r="L550" s="23" t="s">
        <v>1694</v>
      </c>
      <c r="M550" s="0" t="n">
        <v>3</v>
      </c>
      <c r="N550" s="23" t="s">
        <v>93</v>
      </c>
      <c r="O550" s="0" t="n">
        <v>201</v>
      </c>
      <c r="P550" s="23" t="s">
        <v>94</v>
      </c>
      <c r="Q550" s="23" t="s">
        <v>3190</v>
      </c>
      <c r="R550" s="23" t="n">
        <f aca="false">YEAR(A550)</f>
        <v>2025</v>
      </c>
      <c r="S550" s="23" t="n">
        <f aca="false">IF(R550=2026,1,0)</f>
        <v>0</v>
      </c>
      <c r="T550" s="23" t="n">
        <f aca="false">IF(OR(P550="Individual",P550="Committee",P550="Union/Association",P550="Aggregated Unitemized Receipts"),1,0)</f>
        <v>1</v>
      </c>
      <c r="U550" s="0" t="str">
        <f aca="false">UPPER(TRIM(E550))</f>
        <v>MA</v>
      </c>
      <c r="V550" s="23" t="n">
        <f aca="false">IF(U550="MA",1,0)</f>
        <v>1</v>
      </c>
      <c r="W550" s="23" t="n">
        <f aca="false">IF(OR(ISNUMBER(SEARCH("malden",G550)),ISNUMBER(SEARCH("malden",H550))),1,0)</f>
        <v>0</v>
      </c>
      <c r="X550" s="23" t="n">
        <f aca="false">IF(AND(TRIM(G550)="",TRIM(H550)=""),1,0)</f>
        <v>0</v>
      </c>
    </row>
    <row r="551" customFormat="false" ht="15" hidden="false" customHeight="false" outlineLevel="0" collapsed="false">
      <c r="A551" s="22" t="n">
        <v>45968</v>
      </c>
      <c r="B551" s="23" t="s">
        <v>2727</v>
      </c>
      <c r="C551" s="23" t="s">
        <v>3204</v>
      </c>
      <c r="D551" s="23" t="s">
        <v>450</v>
      </c>
      <c r="E551" s="23" t="s">
        <v>99</v>
      </c>
      <c r="F551" s="23" t="s">
        <v>1164</v>
      </c>
      <c r="G551" s="23" t="s">
        <v>276</v>
      </c>
      <c r="H551" s="23" t="s">
        <v>2720</v>
      </c>
      <c r="J551" s="24" t="n">
        <v>200</v>
      </c>
      <c r="K551" s="0" t="n">
        <v>17408</v>
      </c>
      <c r="L551" s="23" t="s">
        <v>1694</v>
      </c>
      <c r="M551" s="0" t="n">
        <v>3</v>
      </c>
      <c r="N551" s="23" t="s">
        <v>93</v>
      </c>
      <c r="O551" s="0" t="n">
        <v>201</v>
      </c>
      <c r="P551" s="23" t="s">
        <v>94</v>
      </c>
      <c r="Q551" s="23" t="s">
        <v>3190</v>
      </c>
      <c r="R551" s="23" t="n">
        <f aca="false">YEAR(A551)</f>
        <v>2025</v>
      </c>
      <c r="S551" s="23" t="n">
        <f aca="false">IF(R551=2026,1,0)</f>
        <v>0</v>
      </c>
      <c r="T551" s="23" t="n">
        <f aca="false">IF(OR(P551="Individual",P551="Committee",P551="Union/Association",P551="Aggregated Unitemized Receipts"),1,0)</f>
        <v>1</v>
      </c>
      <c r="U551" s="0" t="str">
        <f aca="false">UPPER(TRIM(E551))</f>
        <v>MA</v>
      </c>
      <c r="V551" s="23" t="n">
        <f aca="false">IF(U551="MA",1,0)</f>
        <v>1</v>
      </c>
      <c r="W551" s="23" t="n">
        <f aca="false">IF(OR(ISNUMBER(SEARCH("malden",G551)),ISNUMBER(SEARCH("malden",H551))),1,0)</f>
        <v>0</v>
      </c>
      <c r="X551" s="23" t="n">
        <f aca="false">IF(AND(TRIM(G551)="",TRIM(H551)=""),1,0)</f>
        <v>0</v>
      </c>
    </row>
    <row r="552" customFormat="false" ht="15" hidden="false" customHeight="false" outlineLevel="0" collapsed="false">
      <c r="A552" s="22" t="n">
        <v>45968</v>
      </c>
      <c r="B552" s="23" t="s">
        <v>3205</v>
      </c>
      <c r="C552" s="23" t="s">
        <v>3206</v>
      </c>
      <c r="D552" s="23" t="s">
        <v>319</v>
      </c>
      <c r="E552" s="23" t="s">
        <v>99</v>
      </c>
      <c r="F552" s="23" t="s">
        <v>320</v>
      </c>
      <c r="G552" s="23" t="s">
        <v>298</v>
      </c>
      <c r="H552" s="23" t="s">
        <v>3207</v>
      </c>
      <c r="J552" s="24" t="n">
        <v>100</v>
      </c>
      <c r="K552" s="0" t="n">
        <v>17408</v>
      </c>
      <c r="L552" s="23" t="s">
        <v>1694</v>
      </c>
      <c r="M552" s="0" t="n">
        <v>3</v>
      </c>
      <c r="N552" s="23" t="s">
        <v>93</v>
      </c>
      <c r="O552" s="0" t="n">
        <v>201</v>
      </c>
      <c r="P552" s="23" t="s">
        <v>94</v>
      </c>
      <c r="Q552" s="23" t="s">
        <v>3190</v>
      </c>
      <c r="R552" s="23" t="n">
        <f aca="false">YEAR(A552)</f>
        <v>2025</v>
      </c>
      <c r="S552" s="23" t="n">
        <f aca="false">IF(R552=2026,1,0)</f>
        <v>0</v>
      </c>
      <c r="T552" s="23" t="n">
        <f aca="false">IF(OR(P552="Individual",P552="Committee",P552="Union/Association",P552="Aggregated Unitemized Receipts"),1,0)</f>
        <v>1</v>
      </c>
      <c r="U552" s="0" t="str">
        <f aca="false">UPPER(TRIM(E552))</f>
        <v>MA</v>
      </c>
      <c r="V552" s="23" t="n">
        <f aca="false">IF(U552="MA",1,0)</f>
        <v>1</v>
      </c>
      <c r="W552" s="23" t="n">
        <f aca="false">IF(OR(ISNUMBER(SEARCH("malden",G552)),ISNUMBER(SEARCH("malden",H552))),1,0)</f>
        <v>0</v>
      </c>
      <c r="X552" s="23" t="n">
        <f aca="false">IF(AND(TRIM(G552)="",TRIM(H552)=""),1,0)</f>
        <v>0</v>
      </c>
    </row>
    <row r="553" customFormat="false" ht="15" hidden="false" customHeight="false" outlineLevel="0" collapsed="false">
      <c r="A553" s="22" t="n">
        <v>45968</v>
      </c>
      <c r="B553" s="23" t="s">
        <v>3208</v>
      </c>
      <c r="C553" s="23" t="s">
        <v>3209</v>
      </c>
      <c r="D553" s="23" t="s">
        <v>319</v>
      </c>
      <c r="E553" s="23" t="s">
        <v>99</v>
      </c>
      <c r="F553" s="23" t="s">
        <v>320</v>
      </c>
      <c r="G553" s="23" t="s">
        <v>2788</v>
      </c>
      <c r="H553" s="23" t="s">
        <v>3210</v>
      </c>
      <c r="J553" s="24" t="n">
        <v>100</v>
      </c>
      <c r="K553" s="0" t="n">
        <v>17408</v>
      </c>
      <c r="L553" s="23" t="s">
        <v>1694</v>
      </c>
      <c r="M553" s="0" t="n">
        <v>3</v>
      </c>
      <c r="N553" s="23" t="s">
        <v>93</v>
      </c>
      <c r="O553" s="0" t="n">
        <v>201</v>
      </c>
      <c r="P553" s="23" t="s">
        <v>94</v>
      </c>
      <c r="Q553" s="23" t="s">
        <v>3190</v>
      </c>
      <c r="R553" s="23" t="n">
        <f aca="false">YEAR(A553)</f>
        <v>2025</v>
      </c>
      <c r="S553" s="23" t="n">
        <f aca="false">IF(R553=2026,1,0)</f>
        <v>0</v>
      </c>
      <c r="T553" s="23" t="n">
        <f aca="false">IF(OR(P553="Individual",P553="Committee",P553="Union/Association",P553="Aggregated Unitemized Receipts"),1,0)</f>
        <v>1</v>
      </c>
      <c r="U553" s="0" t="str">
        <f aca="false">UPPER(TRIM(E553))</f>
        <v>MA</v>
      </c>
      <c r="V553" s="23" t="n">
        <f aca="false">IF(U553="MA",1,0)</f>
        <v>1</v>
      </c>
      <c r="W553" s="23" t="n">
        <f aca="false">IF(OR(ISNUMBER(SEARCH("malden",G553)),ISNUMBER(SEARCH("malden",H553))),1,0)</f>
        <v>0</v>
      </c>
      <c r="X553" s="23" t="n">
        <f aca="false">IF(AND(TRIM(G553)="",TRIM(H553)=""),1,0)</f>
        <v>0</v>
      </c>
    </row>
    <row r="554" customFormat="false" ht="15" hidden="false" customHeight="false" outlineLevel="0" collapsed="false">
      <c r="A554" s="22" t="n">
        <v>45968</v>
      </c>
      <c r="B554" s="23" t="s">
        <v>3211</v>
      </c>
      <c r="C554" s="23" t="s">
        <v>3212</v>
      </c>
      <c r="D554" s="23" t="s">
        <v>607</v>
      </c>
      <c r="E554" s="23" t="s">
        <v>99</v>
      </c>
      <c r="F554" s="23" t="s">
        <v>608</v>
      </c>
      <c r="G554" s="23" t="s">
        <v>3213</v>
      </c>
      <c r="H554" s="23" t="s">
        <v>3214</v>
      </c>
      <c r="J554" s="24" t="n">
        <v>100</v>
      </c>
      <c r="K554" s="0" t="n">
        <v>17408</v>
      </c>
      <c r="L554" s="23" t="s">
        <v>1694</v>
      </c>
      <c r="M554" s="0" t="n">
        <v>3</v>
      </c>
      <c r="N554" s="23" t="s">
        <v>93</v>
      </c>
      <c r="O554" s="0" t="n">
        <v>201</v>
      </c>
      <c r="P554" s="23" t="s">
        <v>94</v>
      </c>
      <c r="Q554" s="23" t="s">
        <v>3190</v>
      </c>
      <c r="R554" s="23" t="n">
        <f aca="false">YEAR(A554)</f>
        <v>2025</v>
      </c>
      <c r="S554" s="23" t="n">
        <f aca="false">IF(R554=2026,1,0)</f>
        <v>0</v>
      </c>
      <c r="T554" s="23" t="n">
        <f aca="false">IF(OR(P554="Individual",P554="Committee",P554="Union/Association",P554="Aggregated Unitemized Receipts"),1,0)</f>
        <v>1</v>
      </c>
      <c r="U554" s="0" t="str">
        <f aca="false">UPPER(TRIM(E554))</f>
        <v>MA</v>
      </c>
      <c r="V554" s="23" t="n">
        <f aca="false">IF(U554="MA",1,0)</f>
        <v>1</v>
      </c>
      <c r="W554" s="23" t="n">
        <f aca="false">IF(OR(ISNUMBER(SEARCH("malden",G554)),ISNUMBER(SEARCH("malden",H554))),1,0)</f>
        <v>0</v>
      </c>
      <c r="X554" s="23" t="n">
        <f aca="false">IF(AND(TRIM(G554)="",TRIM(H554)=""),1,0)</f>
        <v>0</v>
      </c>
    </row>
    <row r="555" customFormat="false" ht="15" hidden="false" customHeight="false" outlineLevel="0" collapsed="false">
      <c r="A555" s="22" t="n">
        <v>45968</v>
      </c>
      <c r="B555" s="23" t="s">
        <v>2751</v>
      </c>
      <c r="C555" s="23" t="s">
        <v>3215</v>
      </c>
      <c r="D555" s="23" t="s">
        <v>450</v>
      </c>
      <c r="E555" s="23" t="s">
        <v>99</v>
      </c>
      <c r="F555" s="23" t="s">
        <v>1810</v>
      </c>
      <c r="G555" s="23" t="s">
        <v>3216</v>
      </c>
      <c r="H555" s="23" t="s">
        <v>3217</v>
      </c>
      <c r="J555" s="24" t="n">
        <v>35</v>
      </c>
      <c r="K555" s="0" t="n">
        <v>17408</v>
      </c>
      <c r="L555" s="23" t="s">
        <v>1694</v>
      </c>
      <c r="M555" s="0" t="n">
        <v>3</v>
      </c>
      <c r="N555" s="23" t="s">
        <v>93</v>
      </c>
      <c r="O555" s="0" t="n">
        <v>201</v>
      </c>
      <c r="P555" s="23" t="s">
        <v>94</v>
      </c>
      <c r="Q555" s="23" t="s">
        <v>3190</v>
      </c>
      <c r="R555" s="23" t="n">
        <f aca="false">YEAR(A555)</f>
        <v>2025</v>
      </c>
      <c r="S555" s="23" t="n">
        <f aca="false">IF(R555=2026,1,0)</f>
        <v>0</v>
      </c>
      <c r="T555" s="23" t="n">
        <f aca="false">IF(OR(P555="Individual",P555="Committee",P555="Union/Association",P555="Aggregated Unitemized Receipts"),1,0)</f>
        <v>1</v>
      </c>
      <c r="U555" s="0" t="str">
        <f aca="false">UPPER(TRIM(E555))</f>
        <v>MA</v>
      </c>
      <c r="V555" s="23" t="n">
        <f aca="false">IF(U555="MA",1,0)</f>
        <v>1</v>
      </c>
      <c r="W555" s="23" t="n">
        <f aca="false">IF(OR(ISNUMBER(SEARCH("malden",G555)),ISNUMBER(SEARCH("malden",H555))),1,0)</f>
        <v>0</v>
      </c>
      <c r="X555" s="23" t="n">
        <f aca="false">IF(AND(TRIM(G555)="",TRIM(H555)=""),1,0)</f>
        <v>0</v>
      </c>
    </row>
    <row r="556" customFormat="false" ht="15" hidden="false" customHeight="false" outlineLevel="0" collapsed="false">
      <c r="A556" s="22" t="n">
        <v>45968</v>
      </c>
      <c r="B556" s="23" t="s">
        <v>3218</v>
      </c>
      <c r="C556" s="23" t="s">
        <v>3219</v>
      </c>
      <c r="D556" s="23" t="s">
        <v>733</v>
      </c>
      <c r="E556" s="23" t="s">
        <v>99</v>
      </c>
      <c r="F556" s="23" t="s">
        <v>2716</v>
      </c>
      <c r="G556" s="23" t="s">
        <v>3220</v>
      </c>
      <c r="H556" s="23" t="s">
        <v>3221</v>
      </c>
      <c r="J556" s="24" t="n">
        <v>35</v>
      </c>
      <c r="K556" s="0" t="n">
        <v>17408</v>
      </c>
      <c r="L556" s="23" t="s">
        <v>1694</v>
      </c>
      <c r="M556" s="0" t="n">
        <v>3</v>
      </c>
      <c r="N556" s="23" t="s">
        <v>93</v>
      </c>
      <c r="O556" s="0" t="n">
        <v>201</v>
      </c>
      <c r="P556" s="23" t="s">
        <v>94</v>
      </c>
      <c r="Q556" s="23" t="s">
        <v>3190</v>
      </c>
      <c r="R556" s="23" t="n">
        <f aca="false">YEAR(A556)</f>
        <v>2025</v>
      </c>
      <c r="S556" s="23" t="n">
        <f aca="false">IF(R556=2026,1,0)</f>
        <v>0</v>
      </c>
      <c r="T556" s="23" t="n">
        <f aca="false">IF(OR(P556="Individual",P556="Committee",P556="Union/Association",P556="Aggregated Unitemized Receipts"),1,0)</f>
        <v>1</v>
      </c>
      <c r="U556" s="0" t="str">
        <f aca="false">UPPER(TRIM(E556))</f>
        <v>MA</v>
      </c>
      <c r="V556" s="23" t="n">
        <f aca="false">IF(U556="MA",1,0)</f>
        <v>1</v>
      </c>
      <c r="W556" s="23" t="n">
        <f aca="false">IF(OR(ISNUMBER(SEARCH("malden",G556)),ISNUMBER(SEARCH("malden",H556))),1,0)</f>
        <v>0</v>
      </c>
      <c r="X556" s="23" t="n">
        <f aca="false">IF(AND(TRIM(G556)="",TRIM(H556)=""),1,0)</f>
        <v>0</v>
      </c>
    </row>
    <row r="557" customFormat="false" ht="15" hidden="false" customHeight="false" outlineLevel="0" collapsed="false">
      <c r="A557" s="22" t="n">
        <v>45968</v>
      </c>
      <c r="B557" s="23" t="s">
        <v>3222</v>
      </c>
      <c r="C557" s="23" t="s">
        <v>2965</v>
      </c>
      <c r="D557" s="23" t="s">
        <v>319</v>
      </c>
      <c r="E557" s="23" t="s">
        <v>99</v>
      </c>
      <c r="F557" s="23" t="s">
        <v>320</v>
      </c>
      <c r="G557" s="23" t="s">
        <v>2095</v>
      </c>
      <c r="H557" s="23" t="s">
        <v>91</v>
      </c>
      <c r="J557" s="24" t="n">
        <v>125</v>
      </c>
      <c r="K557" s="0" t="n">
        <v>17408</v>
      </c>
      <c r="L557" s="23" t="s">
        <v>1694</v>
      </c>
      <c r="M557" s="0" t="n">
        <v>3</v>
      </c>
      <c r="N557" s="23" t="s">
        <v>93</v>
      </c>
      <c r="O557" s="0" t="n">
        <v>201</v>
      </c>
      <c r="P557" s="23" t="s">
        <v>94</v>
      </c>
      <c r="Q557" s="23" t="s">
        <v>3190</v>
      </c>
      <c r="R557" s="23" t="n">
        <f aca="false">YEAR(A557)</f>
        <v>2025</v>
      </c>
      <c r="S557" s="23" t="n">
        <f aca="false">IF(R557=2026,1,0)</f>
        <v>0</v>
      </c>
      <c r="T557" s="23" t="n">
        <f aca="false">IF(OR(P557="Individual",P557="Committee",P557="Union/Association",P557="Aggregated Unitemized Receipts"),1,0)</f>
        <v>1</v>
      </c>
      <c r="U557" s="0" t="str">
        <f aca="false">UPPER(TRIM(E557))</f>
        <v>MA</v>
      </c>
      <c r="V557" s="23" t="n">
        <f aca="false">IF(U557="MA",1,0)</f>
        <v>1</v>
      </c>
      <c r="W557" s="23" t="n">
        <f aca="false">IF(OR(ISNUMBER(SEARCH("malden",G557)),ISNUMBER(SEARCH("malden",H557))),1,0)</f>
        <v>0</v>
      </c>
      <c r="X557" s="23" t="n">
        <f aca="false">IF(AND(TRIM(G557)="",TRIM(H557)=""),1,0)</f>
        <v>0</v>
      </c>
    </row>
    <row r="558" customFormat="false" ht="15" hidden="false" customHeight="false" outlineLevel="0" collapsed="false">
      <c r="A558" s="22" t="n">
        <v>45968</v>
      </c>
      <c r="B558" s="23" t="s">
        <v>3223</v>
      </c>
      <c r="C558" s="23" t="s">
        <v>3224</v>
      </c>
      <c r="D558" s="23" t="s">
        <v>607</v>
      </c>
      <c r="E558" s="23" t="s">
        <v>99</v>
      </c>
      <c r="F558" s="23" t="s">
        <v>608</v>
      </c>
      <c r="G558" s="23" t="s">
        <v>2095</v>
      </c>
      <c r="H558" s="23" t="s">
        <v>91</v>
      </c>
      <c r="J558" s="24" t="n">
        <v>50</v>
      </c>
      <c r="K558" s="0" t="n">
        <v>17408</v>
      </c>
      <c r="L558" s="23" t="s">
        <v>1694</v>
      </c>
      <c r="M558" s="0" t="n">
        <v>3</v>
      </c>
      <c r="N558" s="23" t="s">
        <v>93</v>
      </c>
      <c r="O558" s="0" t="n">
        <v>201</v>
      </c>
      <c r="P558" s="23" t="s">
        <v>94</v>
      </c>
      <c r="Q558" s="23" t="s">
        <v>3190</v>
      </c>
      <c r="R558" s="23" t="n">
        <f aca="false">YEAR(A558)</f>
        <v>2025</v>
      </c>
      <c r="S558" s="23" t="n">
        <f aca="false">IF(R558=2026,1,0)</f>
        <v>0</v>
      </c>
      <c r="T558" s="23" t="n">
        <f aca="false">IF(OR(P558="Individual",P558="Committee",P558="Union/Association",P558="Aggregated Unitemized Receipts"),1,0)</f>
        <v>1</v>
      </c>
      <c r="U558" s="0" t="str">
        <f aca="false">UPPER(TRIM(E558))</f>
        <v>MA</v>
      </c>
      <c r="V558" s="23" t="n">
        <f aca="false">IF(U558="MA",1,0)</f>
        <v>1</v>
      </c>
      <c r="W558" s="23" t="n">
        <f aca="false">IF(OR(ISNUMBER(SEARCH("malden",G558)),ISNUMBER(SEARCH("malden",H558))),1,0)</f>
        <v>0</v>
      </c>
      <c r="X558" s="23" t="n">
        <f aca="false">IF(AND(TRIM(G558)="",TRIM(H558)=""),1,0)</f>
        <v>0</v>
      </c>
    </row>
    <row r="559" customFormat="false" ht="15" hidden="false" customHeight="false" outlineLevel="0" collapsed="false">
      <c r="A559" s="22" t="n">
        <v>45968</v>
      </c>
      <c r="B559" s="23" t="s">
        <v>2184</v>
      </c>
      <c r="C559" s="23" t="s">
        <v>3225</v>
      </c>
      <c r="D559" s="23" t="s">
        <v>319</v>
      </c>
      <c r="E559" s="23" t="s">
        <v>99</v>
      </c>
      <c r="F559" s="23" t="s">
        <v>320</v>
      </c>
      <c r="G559" s="23" t="s">
        <v>821</v>
      </c>
      <c r="H559" s="23" t="s">
        <v>3188</v>
      </c>
      <c r="J559" s="24" t="n">
        <v>35</v>
      </c>
      <c r="K559" s="0" t="n">
        <v>17408</v>
      </c>
      <c r="L559" s="23" t="s">
        <v>1694</v>
      </c>
      <c r="M559" s="0" t="n">
        <v>3</v>
      </c>
      <c r="N559" s="23" t="s">
        <v>93</v>
      </c>
      <c r="O559" s="0" t="n">
        <v>201</v>
      </c>
      <c r="P559" s="23" t="s">
        <v>94</v>
      </c>
      <c r="Q559" s="23" t="s">
        <v>3190</v>
      </c>
      <c r="R559" s="23" t="n">
        <f aca="false">YEAR(A559)</f>
        <v>2025</v>
      </c>
      <c r="S559" s="23" t="n">
        <f aca="false">IF(R559=2026,1,0)</f>
        <v>0</v>
      </c>
      <c r="T559" s="23" t="n">
        <f aca="false">IF(OR(P559="Individual",P559="Committee",P559="Union/Association",P559="Aggregated Unitemized Receipts"),1,0)</f>
        <v>1</v>
      </c>
      <c r="U559" s="0" t="str">
        <f aca="false">UPPER(TRIM(E559))</f>
        <v>MA</v>
      </c>
      <c r="V559" s="23" t="n">
        <f aca="false">IF(U559="MA",1,0)</f>
        <v>1</v>
      </c>
      <c r="W559" s="23" t="n">
        <f aca="false">IF(OR(ISNUMBER(SEARCH("malden",G559)),ISNUMBER(SEARCH("malden",H559))),1,0)</f>
        <v>0</v>
      </c>
      <c r="X559" s="23" t="n">
        <f aca="false">IF(AND(TRIM(G559)="",TRIM(H559)=""),1,0)</f>
        <v>0</v>
      </c>
    </row>
    <row r="560" customFormat="false" ht="15" hidden="false" customHeight="false" outlineLevel="0" collapsed="false">
      <c r="A560" s="22" t="n">
        <v>45968</v>
      </c>
      <c r="B560" s="23" t="s">
        <v>2135</v>
      </c>
      <c r="C560" s="23" t="s">
        <v>3226</v>
      </c>
      <c r="D560" s="23" t="s">
        <v>2137</v>
      </c>
      <c r="E560" s="23" t="s">
        <v>99</v>
      </c>
      <c r="F560" s="23" t="s">
        <v>2138</v>
      </c>
      <c r="G560" s="23" t="s">
        <v>661</v>
      </c>
      <c r="H560" s="23" t="s">
        <v>2139</v>
      </c>
      <c r="J560" s="24" t="n">
        <v>100</v>
      </c>
      <c r="K560" s="0" t="n">
        <v>17408</v>
      </c>
      <c r="L560" s="23" t="s">
        <v>1694</v>
      </c>
      <c r="M560" s="0" t="n">
        <v>3</v>
      </c>
      <c r="N560" s="23" t="s">
        <v>93</v>
      </c>
      <c r="O560" s="0" t="n">
        <v>201</v>
      </c>
      <c r="P560" s="23" t="s">
        <v>94</v>
      </c>
      <c r="Q560" s="23" t="s">
        <v>3190</v>
      </c>
      <c r="R560" s="23" t="n">
        <f aca="false">YEAR(A560)</f>
        <v>2025</v>
      </c>
      <c r="S560" s="23" t="n">
        <f aca="false">IF(R560=2026,1,0)</f>
        <v>0</v>
      </c>
      <c r="T560" s="23" t="n">
        <f aca="false">IF(OR(P560="Individual",P560="Committee",P560="Union/Association",P560="Aggregated Unitemized Receipts"),1,0)</f>
        <v>1</v>
      </c>
      <c r="U560" s="0" t="str">
        <f aca="false">UPPER(TRIM(E560))</f>
        <v>MA</v>
      </c>
      <c r="V560" s="23" t="n">
        <f aca="false">IF(U560="MA",1,0)</f>
        <v>1</v>
      </c>
      <c r="W560" s="23" t="n">
        <f aca="false">IF(OR(ISNUMBER(SEARCH("malden",G560)),ISNUMBER(SEARCH("malden",H560))),1,0)</f>
        <v>0</v>
      </c>
      <c r="X560" s="23" t="n">
        <f aca="false">IF(AND(TRIM(G560)="",TRIM(H560)=""),1,0)</f>
        <v>0</v>
      </c>
    </row>
    <row r="561" customFormat="false" ht="15" hidden="false" customHeight="false" outlineLevel="0" collapsed="false">
      <c r="A561" s="22" t="n">
        <v>45968</v>
      </c>
      <c r="B561" s="23" t="s">
        <v>3227</v>
      </c>
      <c r="C561" s="23" t="s">
        <v>3228</v>
      </c>
      <c r="D561" s="23" t="s">
        <v>2142</v>
      </c>
      <c r="E561" s="23" t="s">
        <v>99</v>
      </c>
      <c r="F561" s="23" t="s">
        <v>3229</v>
      </c>
      <c r="G561" s="23" t="s">
        <v>1494</v>
      </c>
      <c r="H561" s="23" t="s">
        <v>455</v>
      </c>
      <c r="J561" s="24" t="n">
        <v>100</v>
      </c>
      <c r="K561" s="0" t="n">
        <v>17408</v>
      </c>
      <c r="L561" s="23" t="s">
        <v>1694</v>
      </c>
      <c r="M561" s="0" t="n">
        <v>3</v>
      </c>
      <c r="N561" s="23" t="s">
        <v>93</v>
      </c>
      <c r="O561" s="0" t="n">
        <v>201</v>
      </c>
      <c r="P561" s="23" t="s">
        <v>94</v>
      </c>
      <c r="Q561" s="23" t="s">
        <v>3190</v>
      </c>
      <c r="R561" s="23" t="n">
        <f aca="false">YEAR(A561)</f>
        <v>2025</v>
      </c>
      <c r="S561" s="23" t="n">
        <f aca="false">IF(R561=2026,1,0)</f>
        <v>0</v>
      </c>
      <c r="T561" s="23" t="n">
        <f aca="false">IF(OR(P561="Individual",P561="Committee",P561="Union/Association",P561="Aggregated Unitemized Receipts"),1,0)</f>
        <v>1</v>
      </c>
      <c r="U561" s="0" t="str">
        <f aca="false">UPPER(TRIM(E561))</f>
        <v>MA</v>
      </c>
      <c r="V561" s="23" t="n">
        <f aca="false">IF(U561="MA",1,0)</f>
        <v>1</v>
      </c>
      <c r="W561" s="23" t="n">
        <f aca="false">IF(OR(ISNUMBER(SEARCH("malden",G561)),ISNUMBER(SEARCH("malden",H561))),1,0)</f>
        <v>0</v>
      </c>
      <c r="X561" s="23" t="n">
        <f aca="false">IF(AND(TRIM(G561)="",TRIM(H561)=""),1,0)</f>
        <v>0</v>
      </c>
    </row>
    <row r="562" customFormat="false" ht="15" hidden="false" customHeight="false" outlineLevel="0" collapsed="false">
      <c r="A562" s="22" t="n">
        <v>45968</v>
      </c>
      <c r="B562" s="23" t="s">
        <v>2144</v>
      </c>
      <c r="C562" s="23" t="s">
        <v>2145</v>
      </c>
      <c r="D562" s="23" t="s">
        <v>319</v>
      </c>
      <c r="E562" s="23" t="s">
        <v>99</v>
      </c>
      <c r="F562" s="23" t="s">
        <v>320</v>
      </c>
      <c r="G562" s="23" t="s">
        <v>2095</v>
      </c>
      <c r="H562" s="23" t="s">
        <v>91</v>
      </c>
      <c r="J562" s="24" t="n">
        <v>25</v>
      </c>
      <c r="K562" s="0" t="n">
        <v>17408</v>
      </c>
      <c r="L562" s="23" t="s">
        <v>1694</v>
      </c>
      <c r="M562" s="0" t="n">
        <v>3</v>
      </c>
      <c r="N562" s="23" t="s">
        <v>93</v>
      </c>
      <c r="O562" s="0" t="n">
        <v>201</v>
      </c>
      <c r="P562" s="23" t="s">
        <v>94</v>
      </c>
      <c r="Q562" s="23" t="s">
        <v>3190</v>
      </c>
      <c r="R562" s="23" t="n">
        <f aca="false">YEAR(A562)</f>
        <v>2025</v>
      </c>
      <c r="S562" s="23" t="n">
        <f aca="false">IF(R562=2026,1,0)</f>
        <v>0</v>
      </c>
      <c r="T562" s="23" t="n">
        <f aca="false">IF(OR(P562="Individual",P562="Committee",P562="Union/Association",P562="Aggregated Unitemized Receipts"),1,0)</f>
        <v>1</v>
      </c>
      <c r="U562" s="0" t="str">
        <f aca="false">UPPER(TRIM(E562))</f>
        <v>MA</v>
      </c>
      <c r="V562" s="23" t="n">
        <f aca="false">IF(U562="MA",1,0)</f>
        <v>1</v>
      </c>
      <c r="W562" s="23" t="n">
        <f aca="false">IF(OR(ISNUMBER(SEARCH("malden",G562)),ISNUMBER(SEARCH("malden",H562))),1,0)</f>
        <v>0</v>
      </c>
      <c r="X562" s="23" t="n">
        <f aca="false">IF(AND(TRIM(G562)="",TRIM(H562)=""),1,0)</f>
        <v>0</v>
      </c>
    </row>
    <row r="563" customFormat="false" ht="15" hidden="false" customHeight="false" outlineLevel="0" collapsed="false">
      <c r="A563" s="22" t="n">
        <v>45968</v>
      </c>
      <c r="B563" s="23" t="s">
        <v>2401</v>
      </c>
      <c r="C563" s="23" t="s">
        <v>2402</v>
      </c>
      <c r="D563" s="23" t="s">
        <v>2403</v>
      </c>
      <c r="E563" s="23" t="s">
        <v>242</v>
      </c>
      <c r="F563" s="23" t="s">
        <v>2404</v>
      </c>
      <c r="G563" s="23" t="s">
        <v>2405</v>
      </c>
      <c r="H563" s="23" t="s">
        <v>2406</v>
      </c>
      <c r="J563" s="24" t="n">
        <v>50</v>
      </c>
      <c r="K563" s="0" t="n">
        <v>17408</v>
      </c>
      <c r="L563" s="23" t="s">
        <v>1694</v>
      </c>
      <c r="M563" s="0" t="n">
        <v>3</v>
      </c>
      <c r="N563" s="23" t="s">
        <v>93</v>
      </c>
      <c r="O563" s="0" t="n">
        <v>201</v>
      </c>
      <c r="P563" s="23" t="s">
        <v>94</v>
      </c>
      <c r="Q563" s="23" t="s">
        <v>3190</v>
      </c>
      <c r="R563" s="23" t="n">
        <f aca="false">YEAR(A563)</f>
        <v>2025</v>
      </c>
      <c r="S563" s="23" t="n">
        <f aca="false">IF(R563=2026,1,0)</f>
        <v>0</v>
      </c>
      <c r="T563" s="23" t="n">
        <f aca="false">IF(OR(P563="Individual",P563="Committee",P563="Union/Association",P563="Aggregated Unitemized Receipts"),1,0)</f>
        <v>1</v>
      </c>
      <c r="U563" s="0" t="str">
        <f aca="false">UPPER(TRIM(E563))</f>
        <v>NC</v>
      </c>
      <c r="V563" s="23" t="n">
        <f aca="false">IF(U563="MA",1,0)</f>
        <v>0</v>
      </c>
      <c r="W563" s="23" t="n">
        <f aca="false">IF(OR(ISNUMBER(SEARCH("malden",G563)),ISNUMBER(SEARCH("malden",H563))),1,0)</f>
        <v>0</v>
      </c>
      <c r="X563" s="23" t="n">
        <f aca="false">IF(AND(TRIM(G563)="",TRIM(H563)=""),1,0)</f>
        <v>0</v>
      </c>
    </row>
    <row r="564" customFormat="false" ht="15" hidden="false" customHeight="false" outlineLevel="0" collapsed="false">
      <c r="A564" s="22" t="n">
        <v>45968</v>
      </c>
      <c r="B564" s="23" t="s">
        <v>3230</v>
      </c>
      <c r="C564" s="23" t="s">
        <v>3231</v>
      </c>
      <c r="D564" s="23" t="s">
        <v>319</v>
      </c>
      <c r="E564" s="23" t="s">
        <v>99</v>
      </c>
      <c r="F564" s="23" t="s">
        <v>320</v>
      </c>
      <c r="G564" s="23" t="s">
        <v>2095</v>
      </c>
      <c r="H564" s="23" t="s">
        <v>91</v>
      </c>
      <c r="J564" s="24" t="n">
        <v>25</v>
      </c>
      <c r="K564" s="0" t="n">
        <v>17408</v>
      </c>
      <c r="L564" s="23" t="s">
        <v>1694</v>
      </c>
      <c r="M564" s="0" t="n">
        <v>3</v>
      </c>
      <c r="N564" s="23" t="s">
        <v>93</v>
      </c>
      <c r="O564" s="0" t="n">
        <v>201</v>
      </c>
      <c r="P564" s="23" t="s">
        <v>94</v>
      </c>
      <c r="Q564" s="23" t="s">
        <v>3190</v>
      </c>
      <c r="R564" s="23" t="n">
        <f aca="false">YEAR(A564)</f>
        <v>2025</v>
      </c>
      <c r="S564" s="23" t="n">
        <f aca="false">IF(R564=2026,1,0)</f>
        <v>0</v>
      </c>
      <c r="T564" s="23" t="n">
        <f aca="false">IF(OR(P564="Individual",P564="Committee",P564="Union/Association",P564="Aggregated Unitemized Receipts"),1,0)</f>
        <v>1</v>
      </c>
      <c r="U564" s="0" t="str">
        <f aca="false">UPPER(TRIM(E564))</f>
        <v>MA</v>
      </c>
      <c r="V564" s="23" t="n">
        <f aca="false">IF(U564="MA",1,0)</f>
        <v>1</v>
      </c>
      <c r="W564" s="23" t="n">
        <f aca="false">IF(OR(ISNUMBER(SEARCH("malden",G564)),ISNUMBER(SEARCH("malden",H564))),1,0)</f>
        <v>0</v>
      </c>
      <c r="X564" s="23" t="n">
        <f aca="false">IF(AND(TRIM(G564)="",TRIM(H564)=""),1,0)</f>
        <v>0</v>
      </c>
    </row>
    <row r="565" customFormat="false" ht="15" hidden="false" customHeight="false" outlineLevel="0" collapsed="false">
      <c r="A565" s="22" t="n">
        <v>45968</v>
      </c>
      <c r="B565" s="23" t="s">
        <v>2442</v>
      </c>
      <c r="C565" s="23" t="s">
        <v>3232</v>
      </c>
      <c r="D565" s="23" t="s">
        <v>607</v>
      </c>
      <c r="E565" s="23" t="s">
        <v>99</v>
      </c>
      <c r="F565" s="23" t="s">
        <v>608</v>
      </c>
      <c r="G565" s="23" t="s">
        <v>2446</v>
      </c>
      <c r="H565" s="23" t="s">
        <v>2447</v>
      </c>
      <c r="J565" s="24" t="n">
        <v>50</v>
      </c>
      <c r="K565" s="0" t="n">
        <v>17408</v>
      </c>
      <c r="L565" s="23" t="s">
        <v>1694</v>
      </c>
      <c r="M565" s="0" t="n">
        <v>3</v>
      </c>
      <c r="N565" s="23" t="s">
        <v>93</v>
      </c>
      <c r="O565" s="0" t="n">
        <v>201</v>
      </c>
      <c r="P565" s="23" t="s">
        <v>94</v>
      </c>
      <c r="Q565" s="23" t="s">
        <v>3190</v>
      </c>
      <c r="R565" s="23" t="n">
        <f aca="false">YEAR(A565)</f>
        <v>2025</v>
      </c>
      <c r="S565" s="23" t="n">
        <f aca="false">IF(R565=2026,1,0)</f>
        <v>0</v>
      </c>
      <c r="T565" s="23" t="n">
        <f aca="false">IF(OR(P565="Individual",P565="Committee",P565="Union/Association",P565="Aggregated Unitemized Receipts"),1,0)</f>
        <v>1</v>
      </c>
      <c r="U565" s="0" t="str">
        <f aca="false">UPPER(TRIM(E565))</f>
        <v>MA</v>
      </c>
      <c r="V565" s="23" t="n">
        <f aca="false">IF(U565="MA",1,0)</f>
        <v>1</v>
      </c>
      <c r="W565" s="23" t="n">
        <f aca="false">IF(OR(ISNUMBER(SEARCH("malden",G565)),ISNUMBER(SEARCH("malden",H565))),1,0)</f>
        <v>0</v>
      </c>
      <c r="X565" s="23" t="n">
        <f aca="false">IF(AND(TRIM(G565)="",TRIM(H565)=""),1,0)</f>
        <v>0</v>
      </c>
    </row>
    <row r="566" customFormat="false" ht="15" hidden="false" customHeight="false" outlineLevel="0" collapsed="false">
      <c r="A566" s="22" t="n">
        <v>45968</v>
      </c>
      <c r="B566" s="23" t="s">
        <v>1915</v>
      </c>
      <c r="C566" s="23" t="s">
        <v>1916</v>
      </c>
      <c r="D566" s="23" t="s">
        <v>319</v>
      </c>
      <c r="E566" s="23" t="s">
        <v>99</v>
      </c>
      <c r="F566" s="23" t="s">
        <v>320</v>
      </c>
      <c r="G566" s="23" t="s">
        <v>174</v>
      </c>
      <c r="H566" s="23" t="s">
        <v>174</v>
      </c>
      <c r="J566" s="24" t="n">
        <v>150</v>
      </c>
      <c r="K566" s="0" t="n">
        <v>17408</v>
      </c>
      <c r="L566" s="23" t="s">
        <v>1694</v>
      </c>
      <c r="M566" s="0" t="n">
        <v>3</v>
      </c>
      <c r="N566" s="23" t="s">
        <v>93</v>
      </c>
      <c r="O566" s="0" t="n">
        <v>201</v>
      </c>
      <c r="P566" s="23" t="s">
        <v>94</v>
      </c>
      <c r="Q566" s="23" t="s">
        <v>3190</v>
      </c>
      <c r="R566" s="23" t="n">
        <f aca="false">YEAR(A566)</f>
        <v>2025</v>
      </c>
      <c r="S566" s="23" t="n">
        <f aca="false">IF(R566=2026,1,0)</f>
        <v>0</v>
      </c>
      <c r="T566" s="23" t="n">
        <f aca="false">IF(OR(P566="Individual",P566="Committee",P566="Union/Association",P566="Aggregated Unitemized Receipts"),1,0)</f>
        <v>1</v>
      </c>
      <c r="U566" s="0" t="str">
        <f aca="false">UPPER(TRIM(E566))</f>
        <v>MA</v>
      </c>
      <c r="V566" s="23" t="n">
        <f aca="false">IF(U566="MA",1,0)</f>
        <v>1</v>
      </c>
      <c r="W566" s="23" t="n">
        <f aca="false">IF(OR(ISNUMBER(SEARCH("malden",G566)),ISNUMBER(SEARCH("malden",H566))),1,0)</f>
        <v>0</v>
      </c>
      <c r="X566" s="23" t="n">
        <f aca="false">IF(AND(TRIM(G566)="",TRIM(H566)=""),1,0)</f>
        <v>0</v>
      </c>
    </row>
    <row r="567" customFormat="false" ht="15" hidden="false" customHeight="false" outlineLevel="0" collapsed="false">
      <c r="A567" s="22" t="n">
        <v>45968</v>
      </c>
      <c r="B567" s="23" t="s">
        <v>3233</v>
      </c>
      <c r="C567" s="23" t="s">
        <v>3234</v>
      </c>
      <c r="D567" s="23" t="s">
        <v>450</v>
      </c>
      <c r="E567" s="23" t="s">
        <v>99</v>
      </c>
      <c r="F567" s="23" t="s">
        <v>1164</v>
      </c>
      <c r="G567" s="23" t="s">
        <v>1774</v>
      </c>
      <c r="H567" s="23" t="s">
        <v>167</v>
      </c>
      <c r="J567" s="24" t="n">
        <v>200</v>
      </c>
      <c r="K567" s="0" t="n">
        <v>17408</v>
      </c>
      <c r="L567" s="23" t="s">
        <v>1694</v>
      </c>
      <c r="M567" s="0" t="n">
        <v>3</v>
      </c>
      <c r="N567" s="23" t="s">
        <v>93</v>
      </c>
      <c r="O567" s="0" t="n">
        <v>201</v>
      </c>
      <c r="P567" s="23" t="s">
        <v>94</v>
      </c>
      <c r="Q567" s="23" t="s">
        <v>3190</v>
      </c>
      <c r="R567" s="23" t="n">
        <f aca="false">YEAR(A567)</f>
        <v>2025</v>
      </c>
      <c r="S567" s="23" t="n">
        <f aca="false">IF(R567=2026,1,0)</f>
        <v>0</v>
      </c>
      <c r="T567" s="23" t="n">
        <f aca="false">IF(OR(P567="Individual",P567="Committee",P567="Union/Association",P567="Aggregated Unitemized Receipts"),1,0)</f>
        <v>1</v>
      </c>
      <c r="U567" s="0" t="str">
        <f aca="false">UPPER(TRIM(E567))</f>
        <v>MA</v>
      </c>
      <c r="V567" s="23" t="n">
        <f aca="false">IF(U567="MA",1,0)</f>
        <v>1</v>
      </c>
      <c r="W567" s="23" t="n">
        <f aca="false">IF(OR(ISNUMBER(SEARCH("malden",G567)),ISNUMBER(SEARCH("malden",H567))),1,0)</f>
        <v>0</v>
      </c>
      <c r="X567" s="23" t="n">
        <f aca="false">IF(AND(TRIM(G567)="",TRIM(H567)=""),1,0)</f>
        <v>0</v>
      </c>
    </row>
    <row r="568" customFormat="false" ht="15" hidden="false" customHeight="false" outlineLevel="0" collapsed="false">
      <c r="A568" s="22" t="n">
        <v>45968</v>
      </c>
      <c r="B568" s="23" t="s">
        <v>3235</v>
      </c>
      <c r="C568" s="23" t="s">
        <v>3236</v>
      </c>
      <c r="D568" s="23" t="s">
        <v>319</v>
      </c>
      <c r="E568" s="23" t="s">
        <v>99</v>
      </c>
      <c r="F568" s="23" t="s">
        <v>320</v>
      </c>
      <c r="G568" s="23" t="s">
        <v>3237</v>
      </c>
      <c r="H568" s="23" t="s">
        <v>3238</v>
      </c>
      <c r="J568" s="24" t="n">
        <v>50</v>
      </c>
      <c r="K568" s="0" t="n">
        <v>17408</v>
      </c>
      <c r="L568" s="23" t="s">
        <v>1694</v>
      </c>
      <c r="M568" s="0" t="n">
        <v>3</v>
      </c>
      <c r="N568" s="23" t="s">
        <v>93</v>
      </c>
      <c r="O568" s="0" t="n">
        <v>201</v>
      </c>
      <c r="P568" s="23" t="s">
        <v>94</v>
      </c>
      <c r="Q568" s="23" t="s">
        <v>3190</v>
      </c>
      <c r="R568" s="23" t="n">
        <f aca="false">YEAR(A568)</f>
        <v>2025</v>
      </c>
      <c r="S568" s="23" t="n">
        <f aca="false">IF(R568=2026,1,0)</f>
        <v>0</v>
      </c>
      <c r="T568" s="23" t="n">
        <f aca="false">IF(OR(P568="Individual",P568="Committee",P568="Union/Association",P568="Aggregated Unitemized Receipts"),1,0)</f>
        <v>1</v>
      </c>
      <c r="U568" s="0" t="str">
        <f aca="false">UPPER(TRIM(E568))</f>
        <v>MA</v>
      </c>
      <c r="V568" s="23" t="n">
        <f aca="false">IF(U568="MA",1,0)</f>
        <v>1</v>
      </c>
      <c r="W568" s="23" t="n">
        <f aca="false">IF(OR(ISNUMBER(SEARCH("malden",G568)),ISNUMBER(SEARCH("malden",H568))),1,0)</f>
        <v>0</v>
      </c>
      <c r="X568" s="23" t="n">
        <f aca="false">IF(AND(TRIM(G568)="",TRIM(H568)=""),1,0)</f>
        <v>0</v>
      </c>
    </row>
    <row r="569" customFormat="false" ht="15" hidden="false" customHeight="false" outlineLevel="0" collapsed="false">
      <c r="A569" s="22" t="n">
        <v>45968</v>
      </c>
      <c r="B569" s="23" t="s">
        <v>2674</v>
      </c>
      <c r="C569" s="23" t="s">
        <v>3239</v>
      </c>
      <c r="D569" s="23" t="s">
        <v>319</v>
      </c>
      <c r="E569" s="23" t="s">
        <v>99</v>
      </c>
      <c r="F569" s="23" t="s">
        <v>320</v>
      </c>
      <c r="G569" s="23" t="s">
        <v>233</v>
      </c>
      <c r="H569" s="23" t="s">
        <v>2676</v>
      </c>
      <c r="J569" s="24" t="n">
        <v>100</v>
      </c>
      <c r="K569" s="0" t="n">
        <v>17408</v>
      </c>
      <c r="L569" s="23" t="s">
        <v>1694</v>
      </c>
      <c r="M569" s="0" t="n">
        <v>3</v>
      </c>
      <c r="N569" s="23" t="s">
        <v>93</v>
      </c>
      <c r="O569" s="0" t="n">
        <v>201</v>
      </c>
      <c r="P569" s="23" t="s">
        <v>94</v>
      </c>
      <c r="Q569" s="23" t="s">
        <v>3190</v>
      </c>
      <c r="R569" s="23" t="n">
        <f aca="false">YEAR(A569)</f>
        <v>2025</v>
      </c>
      <c r="S569" s="23" t="n">
        <f aca="false">IF(R569=2026,1,0)</f>
        <v>0</v>
      </c>
      <c r="T569" s="23" t="n">
        <f aca="false">IF(OR(P569="Individual",P569="Committee",P569="Union/Association",P569="Aggregated Unitemized Receipts"),1,0)</f>
        <v>1</v>
      </c>
      <c r="U569" s="0" t="str">
        <f aca="false">UPPER(TRIM(E569))</f>
        <v>MA</v>
      </c>
      <c r="V569" s="23" t="n">
        <f aca="false">IF(U569="MA",1,0)</f>
        <v>1</v>
      </c>
      <c r="W569" s="23" t="n">
        <f aca="false">IF(OR(ISNUMBER(SEARCH("malden",G569)),ISNUMBER(SEARCH("malden",H569))),1,0)</f>
        <v>0</v>
      </c>
      <c r="X569" s="23" t="n">
        <f aca="false">IF(AND(TRIM(G569)="",TRIM(H569)=""),1,0)</f>
        <v>0</v>
      </c>
    </row>
    <row r="570" customFormat="false" ht="15" hidden="false" customHeight="false" outlineLevel="0" collapsed="false">
      <c r="A570" s="22" t="n">
        <v>45968</v>
      </c>
      <c r="B570" s="23" t="s">
        <v>3240</v>
      </c>
      <c r="C570" s="23" t="s">
        <v>3241</v>
      </c>
      <c r="D570" s="23" t="s">
        <v>607</v>
      </c>
      <c r="E570" s="23" t="s">
        <v>99</v>
      </c>
      <c r="F570" s="23" t="s">
        <v>608</v>
      </c>
      <c r="G570" s="23" t="s">
        <v>2095</v>
      </c>
      <c r="H570" s="23" t="s">
        <v>91</v>
      </c>
      <c r="J570" s="24" t="n">
        <v>50</v>
      </c>
      <c r="K570" s="0" t="n">
        <v>17408</v>
      </c>
      <c r="L570" s="23" t="s">
        <v>1694</v>
      </c>
      <c r="M570" s="0" t="n">
        <v>3</v>
      </c>
      <c r="N570" s="23" t="s">
        <v>93</v>
      </c>
      <c r="O570" s="0" t="n">
        <v>201</v>
      </c>
      <c r="P570" s="23" t="s">
        <v>94</v>
      </c>
      <c r="Q570" s="23" t="s">
        <v>3190</v>
      </c>
      <c r="R570" s="23" t="n">
        <f aca="false">YEAR(A570)</f>
        <v>2025</v>
      </c>
      <c r="S570" s="23" t="n">
        <f aca="false">IF(R570=2026,1,0)</f>
        <v>0</v>
      </c>
      <c r="T570" s="23" t="n">
        <f aca="false">IF(OR(P570="Individual",P570="Committee",P570="Union/Association",P570="Aggregated Unitemized Receipts"),1,0)</f>
        <v>1</v>
      </c>
      <c r="U570" s="0" t="str">
        <f aca="false">UPPER(TRIM(E570))</f>
        <v>MA</v>
      </c>
      <c r="V570" s="23" t="n">
        <f aca="false">IF(U570="MA",1,0)</f>
        <v>1</v>
      </c>
      <c r="W570" s="23" t="n">
        <f aca="false">IF(OR(ISNUMBER(SEARCH("malden",G570)),ISNUMBER(SEARCH("malden",H570))),1,0)</f>
        <v>0</v>
      </c>
      <c r="X570" s="23" t="n">
        <f aca="false">IF(AND(TRIM(G570)="",TRIM(H570)=""),1,0)</f>
        <v>0</v>
      </c>
    </row>
    <row r="571" customFormat="false" ht="15" hidden="false" customHeight="false" outlineLevel="0" collapsed="false">
      <c r="A571" s="22" t="n">
        <v>45968</v>
      </c>
      <c r="B571" s="23" t="s">
        <v>2463</v>
      </c>
      <c r="C571" s="23" t="s">
        <v>2464</v>
      </c>
      <c r="D571" s="23" t="s">
        <v>319</v>
      </c>
      <c r="E571" s="23" t="s">
        <v>99</v>
      </c>
      <c r="F571" s="23" t="s">
        <v>320</v>
      </c>
      <c r="G571" s="23" t="s">
        <v>2095</v>
      </c>
      <c r="H571" s="23" t="s">
        <v>91</v>
      </c>
      <c r="J571" s="24" t="n">
        <v>50</v>
      </c>
      <c r="K571" s="0" t="n">
        <v>17408</v>
      </c>
      <c r="L571" s="23" t="s">
        <v>1694</v>
      </c>
      <c r="M571" s="0" t="n">
        <v>3</v>
      </c>
      <c r="N571" s="23" t="s">
        <v>93</v>
      </c>
      <c r="O571" s="0" t="n">
        <v>201</v>
      </c>
      <c r="P571" s="23" t="s">
        <v>94</v>
      </c>
      <c r="Q571" s="23" t="s">
        <v>3190</v>
      </c>
      <c r="R571" s="23" t="n">
        <f aca="false">YEAR(A571)</f>
        <v>2025</v>
      </c>
      <c r="S571" s="23" t="n">
        <f aca="false">IF(R571=2026,1,0)</f>
        <v>0</v>
      </c>
      <c r="T571" s="23" t="n">
        <f aca="false">IF(OR(P571="Individual",P571="Committee",P571="Union/Association",P571="Aggregated Unitemized Receipts"),1,0)</f>
        <v>1</v>
      </c>
      <c r="U571" s="0" t="str">
        <f aca="false">UPPER(TRIM(E571))</f>
        <v>MA</v>
      </c>
      <c r="V571" s="23" t="n">
        <f aca="false">IF(U571="MA",1,0)</f>
        <v>1</v>
      </c>
      <c r="W571" s="23" t="n">
        <f aca="false">IF(OR(ISNUMBER(SEARCH("malden",G571)),ISNUMBER(SEARCH("malden",H571))),1,0)</f>
        <v>0</v>
      </c>
      <c r="X571" s="23" t="n">
        <f aca="false">IF(AND(TRIM(G571)="",TRIM(H571)=""),1,0)</f>
        <v>0</v>
      </c>
    </row>
    <row r="572" customFormat="false" ht="15" hidden="false" customHeight="false" outlineLevel="0" collapsed="false">
      <c r="A572" s="22" t="n">
        <v>45968</v>
      </c>
      <c r="B572" s="23" t="s">
        <v>3242</v>
      </c>
      <c r="C572" s="23" t="s">
        <v>3243</v>
      </c>
      <c r="D572" s="23" t="s">
        <v>319</v>
      </c>
      <c r="E572" s="23" t="s">
        <v>99</v>
      </c>
      <c r="F572" s="23" t="s">
        <v>320</v>
      </c>
      <c r="G572" s="23" t="s">
        <v>2095</v>
      </c>
      <c r="H572" s="23" t="s">
        <v>91</v>
      </c>
      <c r="J572" s="24" t="n">
        <v>35</v>
      </c>
      <c r="K572" s="0" t="n">
        <v>17408</v>
      </c>
      <c r="L572" s="23" t="s">
        <v>1694</v>
      </c>
      <c r="M572" s="0" t="n">
        <v>3</v>
      </c>
      <c r="N572" s="23" t="s">
        <v>93</v>
      </c>
      <c r="O572" s="0" t="n">
        <v>201</v>
      </c>
      <c r="P572" s="23" t="s">
        <v>94</v>
      </c>
      <c r="Q572" s="23" t="s">
        <v>3190</v>
      </c>
      <c r="R572" s="23" t="n">
        <f aca="false">YEAR(A572)</f>
        <v>2025</v>
      </c>
      <c r="S572" s="23" t="n">
        <f aca="false">IF(R572=2026,1,0)</f>
        <v>0</v>
      </c>
      <c r="T572" s="23" t="n">
        <f aca="false">IF(OR(P572="Individual",P572="Committee",P572="Union/Association",P572="Aggregated Unitemized Receipts"),1,0)</f>
        <v>1</v>
      </c>
      <c r="U572" s="0" t="str">
        <f aca="false">UPPER(TRIM(E572))</f>
        <v>MA</v>
      </c>
      <c r="V572" s="23" t="n">
        <f aca="false">IF(U572="MA",1,0)</f>
        <v>1</v>
      </c>
      <c r="W572" s="23" t="n">
        <f aca="false">IF(OR(ISNUMBER(SEARCH("malden",G572)),ISNUMBER(SEARCH("malden",H572))),1,0)</f>
        <v>0</v>
      </c>
      <c r="X572" s="23" t="n">
        <f aca="false">IF(AND(TRIM(G572)="",TRIM(H572)=""),1,0)</f>
        <v>0</v>
      </c>
    </row>
    <row r="573" customFormat="false" ht="15" hidden="false" customHeight="false" outlineLevel="0" collapsed="false">
      <c r="A573" s="22" t="n">
        <v>45968</v>
      </c>
      <c r="B573" s="23" t="s">
        <v>2615</v>
      </c>
      <c r="C573" s="23" t="s">
        <v>2616</v>
      </c>
      <c r="D573" s="23" t="s">
        <v>319</v>
      </c>
      <c r="E573" s="23" t="s">
        <v>99</v>
      </c>
      <c r="F573" s="23" t="s">
        <v>320</v>
      </c>
      <c r="G573" s="23" t="s">
        <v>2617</v>
      </c>
      <c r="H573" s="23" t="s">
        <v>3244</v>
      </c>
      <c r="J573" s="24" t="n">
        <v>50</v>
      </c>
      <c r="K573" s="0" t="n">
        <v>17408</v>
      </c>
      <c r="L573" s="23" t="s">
        <v>1694</v>
      </c>
      <c r="M573" s="0" t="n">
        <v>3</v>
      </c>
      <c r="N573" s="23" t="s">
        <v>93</v>
      </c>
      <c r="O573" s="0" t="n">
        <v>201</v>
      </c>
      <c r="P573" s="23" t="s">
        <v>94</v>
      </c>
      <c r="Q573" s="23" t="s">
        <v>3190</v>
      </c>
      <c r="R573" s="23" t="n">
        <f aca="false">YEAR(A573)</f>
        <v>2025</v>
      </c>
      <c r="S573" s="23" t="n">
        <f aca="false">IF(R573=2026,1,0)</f>
        <v>0</v>
      </c>
      <c r="T573" s="23" t="n">
        <f aca="false">IF(OR(P573="Individual",P573="Committee",P573="Union/Association",P573="Aggregated Unitemized Receipts"),1,0)</f>
        <v>1</v>
      </c>
      <c r="U573" s="0" t="str">
        <f aca="false">UPPER(TRIM(E573))</f>
        <v>MA</v>
      </c>
      <c r="V573" s="23" t="n">
        <f aca="false">IF(U573="MA",1,0)</f>
        <v>1</v>
      </c>
      <c r="W573" s="23" t="n">
        <f aca="false">IF(OR(ISNUMBER(SEARCH("malden",G573)),ISNUMBER(SEARCH("malden",H573))),1,0)</f>
        <v>0</v>
      </c>
      <c r="X573" s="23" t="n">
        <f aca="false">IF(AND(TRIM(G573)="",TRIM(H573)=""),1,0)</f>
        <v>0</v>
      </c>
    </row>
    <row r="574" customFormat="false" ht="15" hidden="false" customHeight="false" outlineLevel="0" collapsed="false">
      <c r="A574" s="22" t="n">
        <v>45968</v>
      </c>
      <c r="B574" s="23" t="s">
        <v>3245</v>
      </c>
      <c r="C574" s="23" t="s">
        <v>3246</v>
      </c>
      <c r="D574" s="23" t="s">
        <v>319</v>
      </c>
      <c r="E574" s="23" t="s">
        <v>99</v>
      </c>
      <c r="F574" s="23" t="s">
        <v>320</v>
      </c>
      <c r="G574" s="23" t="s">
        <v>3247</v>
      </c>
      <c r="H574" s="23" t="s">
        <v>3248</v>
      </c>
      <c r="J574" s="24" t="n">
        <v>35</v>
      </c>
      <c r="K574" s="0" t="n">
        <v>17408</v>
      </c>
      <c r="L574" s="23" t="s">
        <v>1694</v>
      </c>
      <c r="M574" s="0" t="n">
        <v>3</v>
      </c>
      <c r="N574" s="23" t="s">
        <v>93</v>
      </c>
      <c r="O574" s="0" t="n">
        <v>201</v>
      </c>
      <c r="P574" s="23" t="s">
        <v>94</v>
      </c>
      <c r="Q574" s="23" t="s">
        <v>3190</v>
      </c>
      <c r="R574" s="23" t="n">
        <f aca="false">YEAR(A574)</f>
        <v>2025</v>
      </c>
      <c r="S574" s="23" t="n">
        <f aca="false">IF(R574=2026,1,0)</f>
        <v>0</v>
      </c>
      <c r="T574" s="23" t="n">
        <f aca="false">IF(OR(P574="Individual",P574="Committee",P574="Union/Association",P574="Aggregated Unitemized Receipts"),1,0)</f>
        <v>1</v>
      </c>
      <c r="U574" s="0" t="str">
        <f aca="false">UPPER(TRIM(E574))</f>
        <v>MA</v>
      </c>
      <c r="V574" s="23" t="n">
        <f aca="false">IF(U574="MA",1,0)</f>
        <v>1</v>
      </c>
      <c r="W574" s="23" t="n">
        <f aca="false">IF(OR(ISNUMBER(SEARCH("malden",G574)),ISNUMBER(SEARCH("malden",H574))),1,0)</f>
        <v>0</v>
      </c>
      <c r="X574" s="23" t="n">
        <f aca="false">IF(AND(TRIM(G574)="",TRIM(H574)=""),1,0)</f>
        <v>0</v>
      </c>
    </row>
    <row r="575" customFormat="false" ht="15" hidden="false" customHeight="false" outlineLevel="0" collapsed="false">
      <c r="A575" s="22" t="n">
        <v>45968</v>
      </c>
      <c r="B575" s="23" t="s">
        <v>3249</v>
      </c>
      <c r="C575" s="23" t="s">
        <v>3250</v>
      </c>
      <c r="D575" s="23" t="s">
        <v>319</v>
      </c>
      <c r="E575" s="23" t="s">
        <v>99</v>
      </c>
      <c r="F575" s="23" t="s">
        <v>320</v>
      </c>
      <c r="G575" s="23" t="s">
        <v>3251</v>
      </c>
      <c r="H575" s="23" t="s">
        <v>3252</v>
      </c>
      <c r="J575" s="24" t="n">
        <v>100</v>
      </c>
      <c r="K575" s="0" t="n">
        <v>17408</v>
      </c>
      <c r="L575" s="23" t="s">
        <v>1694</v>
      </c>
      <c r="M575" s="0" t="n">
        <v>3</v>
      </c>
      <c r="N575" s="23" t="s">
        <v>93</v>
      </c>
      <c r="O575" s="0" t="n">
        <v>201</v>
      </c>
      <c r="P575" s="23" t="s">
        <v>94</v>
      </c>
      <c r="Q575" s="23" t="s">
        <v>3190</v>
      </c>
      <c r="R575" s="23" t="n">
        <f aca="false">YEAR(A575)</f>
        <v>2025</v>
      </c>
      <c r="S575" s="23" t="n">
        <f aca="false">IF(R575=2026,1,0)</f>
        <v>0</v>
      </c>
      <c r="T575" s="23" t="n">
        <f aca="false">IF(OR(P575="Individual",P575="Committee",P575="Union/Association",P575="Aggregated Unitemized Receipts"),1,0)</f>
        <v>1</v>
      </c>
      <c r="U575" s="0" t="str">
        <f aca="false">UPPER(TRIM(E575))</f>
        <v>MA</v>
      </c>
      <c r="V575" s="23" t="n">
        <f aca="false">IF(U575="MA",1,0)</f>
        <v>1</v>
      </c>
      <c r="W575" s="23" t="n">
        <f aca="false">IF(OR(ISNUMBER(SEARCH("malden",G575)),ISNUMBER(SEARCH("malden",H575))),1,0)</f>
        <v>0</v>
      </c>
      <c r="X575" s="23" t="n">
        <f aca="false">IF(AND(TRIM(G575)="",TRIM(H575)=""),1,0)</f>
        <v>0</v>
      </c>
    </row>
    <row r="576" customFormat="false" ht="15" hidden="false" customHeight="false" outlineLevel="0" collapsed="false">
      <c r="A576" s="22" t="n">
        <v>45968</v>
      </c>
      <c r="B576" s="23" t="s">
        <v>2511</v>
      </c>
      <c r="C576" s="23" t="s">
        <v>3253</v>
      </c>
      <c r="D576" s="23" t="s">
        <v>319</v>
      </c>
      <c r="E576" s="23" t="s">
        <v>99</v>
      </c>
      <c r="F576" s="23" t="s">
        <v>320</v>
      </c>
      <c r="G576" s="23" t="s">
        <v>2513</v>
      </c>
      <c r="H576" s="23" t="s">
        <v>2514</v>
      </c>
      <c r="J576" s="24" t="n">
        <v>150</v>
      </c>
      <c r="K576" s="0" t="n">
        <v>17408</v>
      </c>
      <c r="L576" s="23" t="s">
        <v>1694</v>
      </c>
      <c r="M576" s="0" t="n">
        <v>3</v>
      </c>
      <c r="N576" s="23" t="s">
        <v>93</v>
      </c>
      <c r="O576" s="0" t="n">
        <v>201</v>
      </c>
      <c r="P576" s="23" t="s">
        <v>94</v>
      </c>
      <c r="Q576" s="23" t="s">
        <v>3190</v>
      </c>
      <c r="R576" s="23" t="n">
        <f aca="false">YEAR(A576)</f>
        <v>2025</v>
      </c>
      <c r="S576" s="23" t="n">
        <f aca="false">IF(R576=2026,1,0)</f>
        <v>0</v>
      </c>
      <c r="T576" s="23" t="n">
        <f aca="false">IF(OR(P576="Individual",P576="Committee",P576="Union/Association",P576="Aggregated Unitemized Receipts"),1,0)</f>
        <v>1</v>
      </c>
      <c r="U576" s="0" t="str">
        <f aca="false">UPPER(TRIM(E576))</f>
        <v>MA</v>
      </c>
      <c r="V576" s="23" t="n">
        <f aca="false">IF(U576="MA",1,0)</f>
        <v>1</v>
      </c>
      <c r="W576" s="23" t="n">
        <f aca="false">IF(OR(ISNUMBER(SEARCH("malden",G576)),ISNUMBER(SEARCH("malden",H576))),1,0)</f>
        <v>0</v>
      </c>
      <c r="X576" s="23" t="n">
        <f aca="false">IF(AND(TRIM(G576)="",TRIM(H576)=""),1,0)</f>
        <v>0</v>
      </c>
    </row>
    <row r="577" customFormat="false" ht="15" hidden="false" customHeight="false" outlineLevel="0" collapsed="false">
      <c r="A577" s="22" t="n">
        <v>45968</v>
      </c>
      <c r="B577" s="23" t="s">
        <v>3254</v>
      </c>
      <c r="C577" s="23" t="s">
        <v>3255</v>
      </c>
      <c r="D577" s="23" t="s">
        <v>319</v>
      </c>
      <c r="E577" s="23" t="s">
        <v>99</v>
      </c>
      <c r="F577" s="23" t="s">
        <v>320</v>
      </c>
      <c r="G577" s="23" t="s">
        <v>166</v>
      </c>
      <c r="H577" s="23" t="s">
        <v>3256</v>
      </c>
      <c r="J577" s="24" t="n">
        <v>100</v>
      </c>
      <c r="K577" s="0" t="n">
        <v>17408</v>
      </c>
      <c r="L577" s="23" t="s">
        <v>1694</v>
      </c>
      <c r="M577" s="0" t="n">
        <v>3</v>
      </c>
      <c r="N577" s="23" t="s">
        <v>93</v>
      </c>
      <c r="O577" s="0" t="n">
        <v>201</v>
      </c>
      <c r="P577" s="23" t="s">
        <v>94</v>
      </c>
      <c r="Q577" s="23" t="s">
        <v>3190</v>
      </c>
      <c r="R577" s="23" t="n">
        <f aca="false">YEAR(A577)</f>
        <v>2025</v>
      </c>
      <c r="S577" s="23" t="n">
        <f aca="false">IF(R577=2026,1,0)</f>
        <v>0</v>
      </c>
      <c r="T577" s="23" t="n">
        <f aca="false">IF(OR(P577="Individual",P577="Committee",P577="Union/Association",P577="Aggregated Unitemized Receipts"),1,0)</f>
        <v>1</v>
      </c>
      <c r="U577" s="0" t="str">
        <f aca="false">UPPER(TRIM(E577))</f>
        <v>MA</v>
      </c>
      <c r="V577" s="23" t="n">
        <f aca="false">IF(U577="MA",1,0)</f>
        <v>1</v>
      </c>
      <c r="W577" s="23" t="n">
        <f aca="false">IF(OR(ISNUMBER(SEARCH("malden",G577)),ISNUMBER(SEARCH("malden",H577))),1,0)</f>
        <v>0</v>
      </c>
      <c r="X577" s="23" t="n">
        <f aca="false">IF(AND(TRIM(G577)="",TRIM(H577)=""),1,0)</f>
        <v>0</v>
      </c>
    </row>
    <row r="578" customFormat="false" ht="15" hidden="false" customHeight="false" outlineLevel="0" collapsed="false">
      <c r="A578" s="22" t="n">
        <v>45968</v>
      </c>
      <c r="B578" s="23" t="s">
        <v>3257</v>
      </c>
      <c r="C578" s="23" t="s">
        <v>3258</v>
      </c>
      <c r="D578" s="23" t="s">
        <v>319</v>
      </c>
      <c r="E578" s="23" t="s">
        <v>99</v>
      </c>
      <c r="F578" s="23" t="s">
        <v>320</v>
      </c>
      <c r="G578" s="23" t="s">
        <v>3259</v>
      </c>
      <c r="H578" s="23" t="s">
        <v>3260</v>
      </c>
      <c r="J578" s="24" t="n">
        <v>50</v>
      </c>
      <c r="K578" s="0" t="n">
        <v>17408</v>
      </c>
      <c r="L578" s="23" t="s">
        <v>1694</v>
      </c>
      <c r="M578" s="0" t="n">
        <v>3</v>
      </c>
      <c r="N578" s="23" t="s">
        <v>93</v>
      </c>
      <c r="O578" s="0" t="n">
        <v>201</v>
      </c>
      <c r="P578" s="23" t="s">
        <v>94</v>
      </c>
      <c r="Q578" s="23" t="s">
        <v>3190</v>
      </c>
      <c r="R578" s="23" t="n">
        <f aca="false">YEAR(A578)</f>
        <v>2025</v>
      </c>
      <c r="S578" s="23" t="n">
        <f aca="false">IF(R578=2026,1,0)</f>
        <v>0</v>
      </c>
      <c r="T578" s="23" t="n">
        <f aca="false">IF(OR(P578="Individual",P578="Committee",P578="Union/Association",P578="Aggregated Unitemized Receipts"),1,0)</f>
        <v>1</v>
      </c>
      <c r="U578" s="0" t="str">
        <f aca="false">UPPER(TRIM(E578))</f>
        <v>MA</v>
      </c>
      <c r="V578" s="23" t="n">
        <f aca="false">IF(U578="MA",1,0)</f>
        <v>1</v>
      </c>
      <c r="W578" s="23" t="n">
        <f aca="false">IF(OR(ISNUMBER(SEARCH("malden",G578)),ISNUMBER(SEARCH("malden",H578))),1,0)</f>
        <v>0</v>
      </c>
      <c r="X578" s="23" t="n">
        <f aca="false">IF(AND(TRIM(G578)="",TRIM(H578)=""),1,0)</f>
        <v>0</v>
      </c>
    </row>
    <row r="579" customFormat="false" ht="15" hidden="false" customHeight="false" outlineLevel="0" collapsed="false">
      <c r="A579" s="22" t="n">
        <v>45968</v>
      </c>
      <c r="B579" s="23" t="s">
        <v>2650</v>
      </c>
      <c r="C579" s="23" t="s">
        <v>3261</v>
      </c>
      <c r="D579" s="23" t="s">
        <v>319</v>
      </c>
      <c r="E579" s="23" t="s">
        <v>99</v>
      </c>
      <c r="F579" s="23" t="s">
        <v>320</v>
      </c>
      <c r="G579" s="23" t="s">
        <v>2095</v>
      </c>
      <c r="H579" s="23" t="s">
        <v>91</v>
      </c>
      <c r="J579" s="24" t="n">
        <v>100</v>
      </c>
      <c r="K579" s="0" t="n">
        <v>17408</v>
      </c>
      <c r="L579" s="23" t="s">
        <v>1694</v>
      </c>
      <c r="M579" s="0" t="n">
        <v>3</v>
      </c>
      <c r="N579" s="23" t="s">
        <v>93</v>
      </c>
      <c r="O579" s="0" t="n">
        <v>201</v>
      </c>
      <c r="P579" s="23" t="s">
        <v>94</v>
      </c>
      <c r="Q579" s="23" t="s">
        <v>3190</v>
      </c>
      <c r="R579" s="23" t="n">
        <f aca="false">YEAR(A579)</f>
        <v>2025</v>
      </c>
      <c r="S579" s="23" t="n">
        <f aca="false">IF(R579=2026,1,0)</f>
        <v>0</v>
      </c>
      <c r="T579" s="23" t="n">
        <f aca="false">IF(OR(P579="Individual",P579="Committee",P579="Union/Association",P579="Aggregated Unitemized Receipts"),1,0)</f>
        <v>1</v>
      </c>
      <c r="U579" s="0" t="str">
        <f aca="false">UPPER(TRIM(E579))</f>
        <v>MA</v>
      </c>
      <c r="V579" s="23" t="n">
        <f aca="false">IF(U579="MA",1,0)</f>
        <v>1</v>
      </c>
      <c r="W579" s="23" t="n">
        <f aca="false">IF(OR(ISNUMBER(SEARCH("malden",G579)),ISNUMBER(SEARCH("malden",H579))),1,0)</f>
        <v>0</v>
      </c>
      <c r="X579" s="23" t="n">
        <f aca="false">IF(AND(TRIM(G579)="",TRIM(H579)=""),1,0)</f>
        <v>0</v>
      </c>
    </row>
    <row r="580" customFormat="false" ht="15" hidden="false" customHeight="false" outlineLevel="0" collapsed="false">
      <c r="A580" s="22" t="n">
        <v>45968</v>
      </c>
      <c r="B580" s="23" t="s">
        <v>3011</v>
      </c>
      <c r="C580" s="23" t="s">
        <v>3262</v>
      </c>
      <c r="D580" s="23" t="s">
        <v>2209</v>
      </c>
      <c r="E580" s="23" t="s">
        <v>99</v>
      </c>
      <c r="F580" s="23" t="s">
        <v>518</v>
      </c>
      <c r="G580" s="23" t="s">
        <v>110</v>
      </c>
      <c r="H580" s="23" t="s">
        <v>3263</v>
      </c>
      <c r="J580" s="24" t="n">
        <v>250</v>
      </c>
      <c r="K580" s="0" t="n">
        <v>17408</v>
      </c>
      <c r="L580" s="23" t="s">
        <v>1694</v>
      </c>
      <c r="M580" s="0" t="n">
        <v>3</v>
      </c>
      <c r="N580" s="23" t="s">
        <v>93</v>
      </c>
      <c r="O580" s="0" t="n">
        <v>201</v>
      </c>
      <c r="P580" s="23" t="s">
        <v>94</v>
      </c>
      <c r="Q580" s="23" t="s">
        <v>3190</v>
      </c>
      <c r="R580" s="23" t="n">
        <f aca="false">YEAR(A580)</f>
        <v>2025</v>
      </c>
      <c r="S580" s="23" t="n">
        <f aca="false">IF(R580=2026,1,0)</f>
        <v>0</v>
      </c>
      <c r="T580" s="23" t="n">
        <f aca="false">IF(OR(P580="Individual",P580="Committee",P580="Union/Association",P580="Aggregated Unitemized Receipts"),1,0)</f>
        <v>1</v>
      </c>
      <c r="U580" s="0" t="str">
        <f aca="false">UPPER(TRIM(E580))</f>
        <v>MA</v>
      </c>
      <c r="V580" s="23" t="n">
        <f aca="false">IF(U580="MA",1,0)</f>
        <v>1</v>
      </c>
      <c r="W580" s="23" t="n">
        <f aca="false">IF(OR(ISNUMBER(SEARCH("malden",G580)),ISNUMBER(SEARCH("malden",H580))),1,0)</f>
        <v>0</v>
      </c>
      <c r="X580" s="23" t="n">
        <f aca="false">IF(AND(TRIM(G580)="",TRIM(H580)=""),1,0)</f>
        <v>0</v>
      </c>
    </row>
    <row r="581" customFormat="false" ht="15" hidden="false" customHeight="false" outlineLevel="0" collapsed="false">
      <c r="A581" s="22" t="n">
        <v>45968</v>
      </c>
      <c r="B581" s="23" t="s">
        <v>942</v>
      </c>
      <c r="C581" s="23" t="s">
        <v>2926</v>
      </c>
      <c r="D581" s="23" t="s">
        <v>98</v>
      </c>
      <c r="E581" s="23" t="s">
        <v>99</v>
      </c>
      <c r="F581" s="23" t="s">
        <v>100</v>
      </c>
      <c r="G581" s="23" t="s">
        <v>597</v>
      </c>
      <c r="H581" s="23" t="s">
        <v>138</v>
      </c>
      <c r="J581" s="24" t="n">
        <v>75</v>
      </c>
      <c r="K581" s="0" t="n">
        <v>17408</v>
      </c>
      <c r="L581" s="23" t="s">
        <v>1694</v>
      </c>
      <c r="M581" s="0" t="n">
        <v>3</v>
      </c>
      <c r="N581" s="23" t="s">
        <v>93</v>
      </c>
      <c r="O581" s="0" t="n">
        <v>201</v>
      </c>
      <c r="P581" s="23" t="s">
        <v>94</v>
      </c>
      <c r="Q581" s="23" t="s">
        <v>3190</v>
      </c>
      <c r="R581" s="23" t="n">
        <f aca="false">YEAR(A581)</f>
        <v>2025</v>
      </c>
      <c r="S581" s="23" t="n">
        <f aca="false">IF(R581=2026,1,0)</f>
        <v>0</v>
      </c>
      <c r="T581" s="23" t="n">
        <f aca="false">IF(OR(P581="Individual",P581="Committee",P581="Union/Association",P581="Aggregated Unitemized Receipts"),1,0)</f>
        <v>1</v>
      </c>
      <c r="U581" s="0" t="str">
        <f aca="false">UPPER(TRIM(E581))</f>
        <v>MA</v>
      </c>
      <c r="V581" s="23" t="n">
        <f aca="false">IF(U581="MA",1,0)</f>
        <v>1</v>
      </c>
      <c r="W581" s="23" t="n">
        <f aca="false">IF(OR(ISNUMBER(SEARCH("malden",G581)),ISNUMBER(SEARCH("malden",H581))),1,0)</f>
        <v>1</v>
      </c>
      <c r="X581" s="23" t="n">
        <f aca="false">IF(AND(TRIM(G581)="",TRIM(H581)=""),1,0)</f>
        <v>0</v>
      </c>
    </row>
    <row r="582" customFormat="false" ht="15" hidden="false" customHeight="false" outlineLevel="0" collapsed="false">
      <c r="A582" s="22" t="n">
        <v>45968</v>
      </c>
      <c r="B582" s="23" t="s">
        <v>3264</v>
      </c>
      <c r="C582" s="23" t="s">
        <v>3265</v>
      </c>
      <c r="D582" s="23" t="s">
        <v>319</v>
      </c>
      <c r="E582" s="23" t="s">
        <v>99</v>
      </c>
      <c r="F582" s="23" t="s">
        <v>320</v>
      </c>
      <c r="G582" s="23" t="s">
        <v>276</v>
      </c>
      <c r="H582" s="23" t="s">
        <v>2682</v>
      </c>
      <c r="J582" s="24" t="n">
        <v>250</v>
      </c>
      <c r="K582" s="0" t="n">
        <v>17408</v>
      </c>
      <c r="L582" s="23" t="s">
        <v>1694</v>
      </c>
      <c r="M582" s="0" t="n">
        <v>3</v>
      </c>
      <c r="N582" s="23" t="s">
        <v>93</v>
      </c>
      <c r="O582" s="0" t="n">
        <v>201</v>
      </c>
      <c r="P582" s="23" t="s">
        <v>94</v>
      </c>
      <c r="Q582" s="23" t="s">
        <v>3190</v>
      </c>
      <c r="R582" s="23" t="n">
        <f aca="false">YEAR(A582)</f>
        <v>2025</v>
      </c>
      <c r="S582" s="23" t="n">
        <f aca="false">IF(R582=2026,1,0)</f>
        <v>0</v>
      </c>
      <c r="T582" s="23" t="n">
        <f aca="false">IF(OR(P582="Individual",P582="Committee",P582="Union/Association",P582="Aggregated Unitemized Receipts"),1,0)</f>
        <v>1</v>
      </c>
      <c r="U582" s="0" t="str">
        <f aca="false">UPPER(TRIM(E582))</f>
        <v>MA</v>
      </c>
      <c r="V582" s="23" t="n">
        <f aca="false">IF(U582="MA",1,0)</f>
        <v>1</v>
      </c>
      <c r="W582" s="23" t="n">
        <f aca="false">IF(OR(ISNUMBER(SEARCH("malden",G582)),ISNUMBER(SEARCH("malden",H582))),1,0)</f>
        <v>0</v>
      </c>
      <c r="X582" s="23" t="n">
        <f aca="false">IF(AND(TRIM(G582)="",TRIM(H582)=""),1,0)</f>
        <v>0</v>
      </c>
    </row>
    <row r="583" customFormat="false" ht="15" hidden="false" customHeight="false" outlineLevel="0" collapsed="false">
      <c r="A583" s="22" t="n">
        <v>45968</v>
      </c>
      <c r="B583" s="23" t="s">
        <v>3266</v>
      </c>
      <c r="C583" s="23" t="s">
        <v>3267</v>
      </c>
      <c r="D583" s="23" t="s">
        <v>413</v>
      </c>
      <c r="E583" s="23" t="s">
        <v>99</v>
      </c>
      <c r="F583" s="23" t="s">
        <v>503</v>
      </c>
      <c r="G583" s="23" t="s">
        <v>110</v>
      </c>
      <c r="H583" s="23" t="s">
        <v>3268</v>
      </c>
      <c r="J583" s="24" t="n">
        <v>100</v>
      </c>
      <c r="K583" s="0" t="n">
        <v>17408</v>
      </c>
      <c r="L583" s="23" t="s">
        <v>1694</v>
      </c>
      <c r="M583" s="0" t="n">
        <v>3</v>
      </c>
      <c r="N583" s="23" t="s">
        <v>93</v>
      </c>
      <c r="O583" s="0" t="n">
        <v>201</v>
      </c>
      <c r="P583" s="23" t="s">
        <v>94</v>
      </c>
      <c r="Q583" s="23" t="s">
        <v>3190</v>
      </c>
      <c r="R583" s="23" t="n">
        <f aca="false">YEAR(A583)</f>
        <v>2025</v>
      </c>
      <c r="S583" s="23" t="n">
        <f aca="false">IF(R583=2026,1,0)</f>
        <v>0</v>
      </c>
      <c r="T583" s="23" t="n">
        <f aca="false">IF(OR(P583="Individual",P583="Committee",P583="Union/Association",P583="Aggregated Unitemized Receipts"),1,0)</f>
        <v>1</v>
      </c>
      <c r="U583" s="0" t="str">
        <f aca="false">UPPER(TRIM(E583))</f>
        <v>MA</v>
      </c>
      <c r="V583" s="23" t="n">
        <f aca="false">IF(U583="MA",1,0)</f>
        <v>1</v>
      </c>
      <c r="W583" s="23" t="n">
        <f aca="false">IF(OR(ISNUMBER(SEARCH("malden",G583)),ISNUMBER(SEARCH("malden",H583))),1,0)</f>
        <v>0</v>
      </c>
      <c r="X583" s="23" t="n">
        <f aca="false">IF(AND(TRIM(G583)="",TRIM(H583)=""),1,0)</f>
        <v>0</v>
      </c>
    </row>
    <row r="584" customFormat="false" ht="15" hidden="false" customHeight="false" outlineLevel="0" collapsed="false">
      <c r="A584" s="22" t="n">
        <v>45968</v>
      </c>
      <c r="B584" s="23" t="s">
        <v>2659</v>
      </c>
      <c r="C584" s="23" t="s">
        <v>2660</v>
      </c>
      <c r="D584" s="23" t="s">
        <v>319</v>
      </c>
      <c r="E584" s="23" t="s">
        <v>99</v>
      </c>
      <c r="F584" s="23" t="s">
        <v>320</v>
      </c>
      <c r="G584" s="23" t="s">
        <v>454</v>
      </c>
      <c r="H584" s="23" t="s">
        <v>3139</v>
      </c>
      <c r="J584" s="24" t="n">
        <v>100</v>
      </c>
      <c r="K584" s="0" t="n">
        <v>17408</v>
      </c>
      <c r="L584" s="23" t="s">
        <v>1694</v>
      </c>
      <c r="M584" s="0" t="n">
        <v>3</v>
      </c>
      <c r="N584" s="23" t="s">
        <v>93</v>
      </c>
      <c r="O584" s="0" t="n">
        <v>201</v>
      </c>
      <c r="P584" s="23" t="s">
        <v>94</v>
      </c>
      <c r="Q584" s="23" t="s">
        <v>3190</v>
      </c>
      <c r="R584" s="23" t="n">
        <f aca="false">YEAR(A584)</f>
        <v>2025</v>
      </c>
      <c r="S584" s="23" t="n">
        <f aca="false">IF(R584=2026,1,0)</f>
        <v>0</v>
      </c>
      <c r="T584" s="23" t="n">
        <f aca="false">IF(OR(P584="Individual",P584="Committee",P584="Union/Association",P584="Aggregated Unitemized Receipts"),1,0)</f>
        <v>1</v>
      </c>
      <c r="U584" s="0" t="str">
        <f aca="false">UPPER(TRIM(E584))</f>
        <v>MA</v>
      </c>
      <c r="V584" s="23" t="n">
        <f aca="false">IF(U584="MA",1,0)</f>
        <v>1</v>
      </c>
      <c r="W584" s="23" t="n">
        <f aca="false">IF(OR(ISNUMBER(SEARCH("malden",G584)),ISNUMBER(SEARCH("malden",H584))),1,0)</f>
        <v>0</v>
      </c>
      <c r="X584" s="23" t="n">
        <f aca="false">IF(AND(TRIM(G584)="",TRIM(H584)=""),1,0)</f>
        <v>0</v>
      </c>
    </row>
    <row r="585" customFormat="false" ht="15" hidden="false" customHeight="false" outlineLevel="0" collapsed="false">
      <c r="A585" s="22" t="n">
        <v>45964</v>
      </c>
      <c r="B585" s="23" t="s">
        <v>2297</v>
      </c>
      <c r="C585" s="23" t="s">
        <v>2298</v>
      </c>
      <c r="D585" s="23" t="s">
        <v>319</v>
      </c>
      <c r="E585" s="23" t="s">
        <v>99</v>
      </c>
      <c r="F585" s="23" t="s">
        <v>320</v>
      </c>
      <c r="G585" s="23" t="s">
        <v>110</v>
      </c>
      <c r="H585" s="23" t="s">
        <v>2299</v>
      </c>
      <c r="J585" s="24" t="n">
        <v>250</v>
      </c>
      <c r="K585" s="0" t="n">
        <v>17408</v>
      </c>
      <c r="L585" s="23" t="s">
        <v>1694</v>
      </c>
      <c r="M585" s="0" t="n">
        <v>1</v>
      </c>
      <c r="N585" s="23" t="s">
        <v>182</v>
      </c>
      <c r="O585" s="0" t="n">
        <v>201</v>
      </c>
      <c r="P585" s="23" t="s">
        <v>94</v>
      </c>
      <c r="Q585" s="23" t="s">
        <v>3269</v>
      </c>
      <c r="R585" s="23" t="n">
        <f aca="false">YEAR(A585)</f>
        <v>2025</v>
      </c>
      <c r="S585" s="23" t="n">
        <f aca="false">IF(R585=2026,1,0)</f>
        <v>0</v>
      </c>
      <c r="T585" s="23" t="n">
        <f aca="false">IF(OR(P585="Individual",P585="Committee",P585="Union/Association",P585="Aggregated Unitemized Receipts"),1,0)</f>
        <v>1</v>
      </c>
      <c r="U585" s="0" t="str">
        <f aca="false">UPPER(TRIM(E585))</f>
        <v>MA</v>
      </c>
      <c r="V585" s="23" t="n">
        <f aca="false">IF(U585="MA",1,0)</f>
        <v>1</v>
      </c>
      <c r="W585" s="23" t="n">
        <f aca="false">IF(OR(ISNUMBER(SEARCH("malden",G585)),ISNUMBER(SEARCH("malden",H585))),1,0)</f>
        <v>0</v>
      </c>
      <c r="X585" s="23" t="n">
        <f aca="false">IF(AND(TRIM(G585)="",TRIM(H585)=""),1,0)</f>
        <v>0</v>
      </c>
    </row>
    <row r="586" customFormat="false" ht="15" hidden="false" customHeight="false" outlineLevel="0" collapsed="false">
      <c r="A586" s="22" t="n">
        <v>45964</v>
      </c>
      <c r="B586" s="23" t="s">
        <v>3270</v>
      </c>
      <c r="C586" s="23" t="s">
        <v>3271</v>
      </c>
      <c r="D586" s="23" t="s">
        <v>319</v>
      </c>
      <c r="E586" s="23" t="s">
        <v>99</v>
      </c>
      <c r="F586" s="23" t="s">
        <v>320</v>
      </c>
      <c r="G586" s="23" t="s">
        <v>3272</v>
      </c>
      <c r="H586" s="23" t="s">
        <v>2269</v>
      </c>
      <c r="J586" s="24" t="n">
        <v>200</v>
      </c>
      <c r="K586" s="0" t="n">
        <v>17408</v>
      </c>
      <c r="L586" s="23" t="s">
        <v>1694</v>
      </c>
      <c r="M586" s="0" t="n">
        <v>1</v>
      </c>
      <c r="N586" s="23" t="s">
        <v>182</v>
      </c>
      <c r="O586" s="0" t="n">
        <v>201</v>
      </c>
      <c r="P586" s="23" t="s">
        <v>94</v>
      </c>
      <c r="Q586" s="23" t="s">
        <v>3269</v>
      </c>
      <c r="R586" s="23" t="n">
        <f aca="false">YEAR(A586)</f>
        <v>2025</v>
      </c>
      <c r="S586" s="23" t="n">
        <f aca="false">IF(R586=2026,1,0)</f>
        <v>0</v>
      </c>
      <c r="T586" s="23" t="n">
        <f aca="false">IF(OR(P586="Individual",P586="Committee",P586="Union/Association",P586="Aggregated Unitemized Receipts"),1,0)</f>
        <v>1</v>
      </c>
      <c r="U586" s="0" t="str">
        <f aca="false">UPPER(TRIM(E586))</f>
        <v>MA</v>
      </c>
      <c r="V586" s="23" t="n">
        <f aca="false">IF(U586="MA",1,0)</f>
        <v>1</v>
      </c>
      <c r="W586" s="23" t="n">
        <f aca="false">IF(OR(ISNUMBER(SEARCH("malden",G586)),ISNUMBER(SEARCH("malden",H586))),1,0)</f>
        <v>0</v>
      </c>
      <c r="X586" s="23" t="n">
        <f aca="false">IF(AND(TRIM(G586)="",TRIM(H586)=""),1,0)</f>
        <v>0</v>
      </c>
    </row>
    <row r="587" customFormat="false" ht="15" hidden="false" customHeight="false" outlineLevel="0" collapsed="false">
      <c r="A587" s="22" t="n">
        <v>45959</v>
      </c>
      <c r="B587" s="23" t="s">
        <v>1877</v>
      </c>
      <c r="C587" s="23" t="s">
        <v>1878</v>
      </c>
      <c r="D587" s="23" t="s">
        <v>319</v>
      </c>
      <c r="E587" s="23" t="s">
        <v>99</v>
      </c>
      <c r="F587" s="23" t="s">
        <v>320</v>
      </c>
      <c r="G587" s="23" t="s">
        <v>1879</v>
      </c>
      <c r="H587" s="23" t="s">
        <v>1880</v>
      </c>
      <c r="J587" s="24" t="n">
        <v>50</v>
      </c>
      <c r="K587" s="0" t="n">
        <v>17408</v>
      </c>
      <c r="L587" s="23" t="s">
        <v>1694</v>
      </c>
      <c r="M587" s="0" t="n">
        <v>1</v>
      </c>
      <c r="N587" s="23" t="s">
        <v>182</v>
      </c>
      <c r="O587" s="0" t="n">
        <v>201</v>
      </c>
      <c r="P587" s="23" t="s">
        <v>94</v>
      </c>
      <c r="Q587" s="23" t="s">
        <v>3273</v>
      </c>
      <c r="R587" s="23" t="n">
        <f aca="false">YEAR(A587)</f>
        <v>2025</v>
      </c>
      <c r="S587" s="23" t="n">
        <f aca="false">IF(R587=2026,1,0)</f>
        <v>0</v>
      </c>
      <c r="T587" s="23" t="n">
        <f aca="false">IF(OR(P587="Individual",P587="Committee",P587="Union/Association",P587="Aggregated Unitemized Receipts"),1,0)</f>
        <v>1</v>
      </c>
      <c r="U587" s="0" t="str">
        <f aca="false">UPPER(TRIM(E587))</f>
        <v>MA</v>
      </c>
      <c r="V587" s="23" t="n">
        <f aca="false">IF(U587="MA",1,0)</f>
        <v>1</v>
      </c>
      <c r="W587" s="23" t="n">
        <f aca="false">IF(OR(ISNUMBER(SEARCH("malden",G587)),ISNUMBER(SEARCH("malden",H587))),1,0)</f>
        <v>0</v>
      </c>
      <c r="X587" s="23" t="n">
        <f aca="false">IF(AND(TRIM(G587)="",TRIM(H587)=""),1,0)</f>
        <v>0</v>
      </c>
    </row>
    <row r="588" customFormat="false" ht="15" hidden="false" customHeight="false" outlineLevel="0" collapsed="false">
      <c r="A588" s="22" t="n">
        <v>45958</v>
      </c>
      <c r="B588" s="23" t="s">
        <v>1871</v>
      </c>
      <c r="C588" s="23" t="s">
        <v>1872</v>
      </c>
      <c r="D588" s="23" t="s">
        <v>319</v>
      </c>
      <c r="E588" s="23" t="s">
        <v>99</v>
      </c>
      <c r="F588" s="23" t="s">
        <v>320</v>
      </c>
      <c r="G588" s="23" t="s">
        <v>166</v>
      </c>
      <c r="H588" s="23" t="s">
        <v>167</v>
      </c>
      <c r="J588" s="24" t="n">
        <v>100</v>
      </c>
      <c r="K588" s="0" t="n">
        <v>17408</v>
      </c>
      <c r="L588" s="23" t="s">
        <v>1694</v>
      </c>
      <c r="M588" s="0" t="n">
        <v>1</v>
      </c>
      <c r="N588" s="23" t="s">
        <v>182</v>
      </c>
      <c r="O588" s="0" t="n">
        <v>201</v>
      </c>
      <c r="P588" s="23" t="s">
        <v>94</v>
      </c>
      <c r="Q588" s="23" t="s">
        <v>1174</v>
      </c>
      <c r="R588" s="23" t="n">
        <f aca="false">YEAR(A588)</f>
        <v>2025</v>
      </c>
      <c r="S588" s="23" t="n">
        <f aca="false">IF(R588=2026,1,0)</f>
        <v>0</v>
      </c>
      <c r="T588" s="23" t="n">
        <f aca="false">IF(OR(P588="Individual",P588="Committee",P588="Union/Association",P588="Aggregated Unitemized Receipts"),1,0)</f>
        <v>1</v>
      </c>
      <c r="U588" s="0" t="str">
        <f aca="false">UPPER(TRIM(E588))</f>
        <v>MA</v>
      </c>
      <c r="V588" s="23" t="n">
        <f aca="false">IF(U588="MA",1,0)</f>
        <v>1</v>
      </c>
      <c r="W588" s="23" t="n">
        <f aca="false">IF(OR(ISNUMBER(SEARCH("malden",G588)),ISNUMBER(SEARCH("malden",H588))),1,0)</f>
        <v>0</v>
      </c>
      <c r="X588" s="23" t="n">
        <f aca="false">IF(AND(TRIM(G588)="",TRIM(H588)=""),1,0)</f>
        <v>0</v>
      </c>
    </row>
    <row r="589" customFormat="false" ht="15" hidden="false" customHeight="false" outlineLevel="0" collapsed="false">
      <c r="A589" s="22" t="n">
        <v>45958</v>
      </c>
      <c r="B589" s="23" t="s">
        <v>3274</v>
      </c>
      <c r="C589" s="23" t="s">
        <v>3275</v>
      </c>
      <c r="D589" s="23" t="s">
        <v>1763</v>
      </c>
      <c r="E589" s="23" t="s">
        <v>99</v>
      </c>
      <c r="F589" s="23" t="s">
        <v>1764</v>
      </c>
      <c r="J589" s="24" t="n">
        <v>100</v>
      </c>
      <c r="K589" s="0" t="n">
        <v>17408</v>
      </c>
      <c r="L589" s="23" t="s">
        <v>1694</v>
      </c>
      <c r="M589" s="0" t="n">
        <v>1</v>
      </c>
      <c r="N589" s="23" t="s">
        <v>182</v>
      </c>
      <c r="O589" s="0" t="n">
        <v>201</v>
      </c>
      <c r="P589" s="23" t="s">
        <v>94</v>
      </c>
      <c r="Q589" s="23" t="s">
        <v>1174</v>
      </c>
      <c r="R589" s="23" t="n">
        <f aca="false">YEAR(A589)</f>
        <v>2025</v>
      </c>
      <c r="S589" s="23" t="n">
        <f aca="false">IF(R589=2026,1,0)</f>
        <v>0</v>
      </c>
      <c r="T589" s="23" t="n">
        <f aca="false">IF(OR(P589="Individual",P589="Committee",P589="Union/Association",P589="Aggregated Unitemized Receipts"),1,0)</f>
        <v>1</v>
      </c>
      <c r="U589" s="0" t="str">
        <f aca="false">UPPER(TRIM(E589))</f>
        <v>MA</v>
      </c>
      <c r="V589" s="23" t="n">
        <f aca="false">IF(U589="MA",1,0)</f>
        <v>1</v>
      </c>
      <c r="W589" s="23" t="n">
        <f aca="false">IF(OR(ISNUMBER(SEARCH("malden",G589)),ISNUMBER(SEARCH("malden",H589))),1,0)</f>
        <v>0</v>
      </c>
      <c r="X589" s="23" t="n">
        <f aca="false">IF(AND(TRIM(G589)="",TRIM(H589)=""),1,0)</f>
        <v>1</v>
      </c>
    </row>
    <row r="590" customFormat="false" ht="15" hidden="false" customHeight="false" outlineLevel="0" collapsed="false">
      <c r="A590" s="22" t="n">
        <v>45958</v>
      </c>
      <c r="B590" s="23" t="s">
        <v>1891</v>
      </c>
      <c r="C590" s="23" t="s">
        <v>1892</v>
      </c>
      <c r="D590" s="23" t="s">
        <v>319</v>
      </c>
      <c r="E590" s="23" t="s">
        <v>99</v>
      </c>
      <c r="F590" s="23" t="s">
        <v>320</v>
      </c>
      <c r="G590" s="23" t="s">
        <v>915</v>
      </c>
      <c r="H590" s="23" t="s">
        <v>1893</v>
      </c>
      <c r="J590" s="24" t="n">
        <v>100</v>
      </c>
      <c r="K590" s="0" t="n">
        <v>17408</v>
      </c>
      <c r="L590" s="23" t="s">
        <v>1694</v>
      </c>
      <c r="M590" s="0" t="n">
        <v>1</v>
      </c>
      <c r="N590" s="23" t="s">
        <v>182</v>
      </c>
      <c r="O590" s="0" t="n">
        <v>201</v>
      </c>
      <c r="P590" s="23" t="s">
        <v>94</v>
      </c>
      <c r="Q590" s="23" t="s">
        <v>1174</v>
      </c>
      <c r="R590" s="23" t="n">
        <f aca="false">YEAR(A590)</f>
        <v>2025</v>
      </c>
      <c r="S590" s="23" t="n">
        <f aca="false">IF(R590=2026,1,0)</f>
        <v>0</v>
      </c>
      <c r="T590" s="23" t="n">
        <f aca="false">IF(OR(P590="Individual",P590="Committee",P590="Union/Association",P590="Aggregated Unitemized Receipts"),1,0)</f>
        <v>1</v>
      </c>
      <c r="U590" s="0" t="str">
        <f aca="false">UPPER(TRIM(E590))</f>
        <v>MA</v>
      </c>
      <c r="V590" s="23" t="n">
        <f aca="false">IF(U590="MA",1,0)</f>
        <v>1</v>
      </c>
      <c r="W590" s="23" t="n">
        <f aca="false">IF(OR(ISNUMBER(SEARCH("malden",G590)),ISNUMBER(SEARCH("malden",H590))),1,0)</f>
        <v>0</v>
      </c>
      <c r="X590" s="23" t="n">
        <f aca="false">IF(AND(TRIM(G590)="",TRIM(H590)=""),1,0)</f>
        <v>0</v>
      </c>
    </row>
    <row r="591" customFormat="false" ht="15" hidden="false" customHeight="false" outlineLevel="0" collapsed="false">
      <c r="A591" s="22" t="n">
        <v>45958</v>
      </c>
      <c r="B591" s="23" t="s">
        <v>1898</v>
      </c>
      <c r="C591" s="23" t="s">
        <v>1899</v>
      </c>
      <c r="D591" s="23" t="s">
        <v>319</v>
      </c>
      <c r="E591" s="23" t="s">
        <v>99</v>
      </c>
      <c r="F591" s="23" t="s">
        <v>320</v>
      </c>
      <c r="G591" s="23" t="s">
        <v>1900</v>
      </c>
      <c r="H591" s="23" t="s">
        <v>1901</v>
      </c>
      <c r="J591" s="24" t="n">
        <v>100</v>
      </c>
      <c r="K591" s="0" t="n">
        <v>17408</v>
      </c>
      <c r="L591" s="23" t="s">
        <v>1694</v>
      </c>
      <c r="M591" s="0" t="n">
        <v>1</v>
      </c>
      <c r="N591" s="23" t="s">
        <v>182</v>
      </c>
      <c r="O591" s="0" t="n">
        <v>201</v>
      </c>
      <c r="P591" s="23" t="s">
        <v>94</v>
      </c>
      <c r="Q591" s="23" t="s">
        <v>1174</v>
      </c>
      <c r="R591" s="23" t="n">
        <f aca="false">YEAR(A591)</f>
        <v>2025</v>
      </c>
      <c r="S591" s="23" t="n">
        <f aca="false">IF(R591=2026,1,0)</f>
        <v>0</v>
      </c>
      <c r="T591" s="23" t="n">
        <f aca="false">IF(OR(P591="Individual",P591="Committee",P591="Union/Association",P591="Aggregated Unitemized Receipts"),1,0)</f>
        <v>1</v>
      </c>
      <c r="U591" s="0" t="str">
        <f aca="false">UPPER(TRIM(E591))</f>
        <v>MA</v>
      </c>
      <c r="V591" s="23" t="n">
        <f aca="false">IF(U591="MA",1,0)</f>
        <v>1</v>
      </c>
      <c r="W591" s="23" t="n">
        <f aca="false">IF(OR(ISNUMBER(SEARCH("malden",G591)),ISNUMBER(SEARCH("malden",H591))),1,0)</f>
        <v>0</v>
      </c>
      <c r="X591" s="23" t="n">
        <f aca="false">IF(AND(TRIM(G591)="",TRIM(H591)=""),1,0)</f>
        <v>0</v>
      </c>
    </row>
    <row r="592" customFormat="false" ht="15" hidden="false" customHeight="false" outlineLevel="0" collapsed="false">
      <c r="A592" s="22" t="n">
        <v>45958</v>
      </c>
      <c r="B592" s="23" t="s">
        <v>2436</v>
      </c>
      <c r="C592" s="23" t="s">
        <v>2437</v>
      </c>
      <c r="D592" s="23" t="s">
        <v>319</v>
      </c>
      <c r="E592" s="23" t="s">
        <v>99</v>
      </c>
      <c r="F592" s="23" t="s">
        <v>320</v>
      </c>
      <c r="J592" s="24" t="n">
        <v>100</v>
      </c>
      <c r="K592" s="0" t="n">
        <v>17408</v>
      </c>
      <c r="L592" s="23" t="s">
        <v>1694</v>
      </c>
      <c r="M592" s="0" t="n">
        <v>1</v>
      </c>
      <c r="N592" s="23" t="s">
        <v>182</v>
      </c>
      <c r="O592" s="0" t="n">
        <v>201</v>
      </c>
      <c r="P592" s="23" t="s">
        <v>94</v>
      </c>
      <c r="Q592" s="23" t="s">
        <v>1174</v>
      </c>
      <c r="R592" s="23" t="n">
        <f aca="false">YEAR(A592)</f>
        <v>2025</v>
      </c>
      <c r="S592" s="23" t="n">
        <f aca="false">IF(R592=2026,1,0)</f>
        <v>0</v>
      </c>
      <c r="T592" s="23" t="n">
        <f aca="false">IF(OR(P592="Individual",P592="Committee",P592="Union/Association",P592="Aggregated Unitemized Receipts"),1,0)</f>
        <v>1</v>
      </c>
      <c r="U592" s="0" t="str">
        <f aca="false">UPPER(TRIM(E592))</f>
        <v>MA</v>
      </c>
      <c r="V592" s="23" t="n">
        <f aca="false">IF(U592="MA",1,0)</f>
        <v>1</v>
      </c>
      <c r="W592" s="23" t="n">
        <f aca="false">IF(OR(ISNUMBER(SEARCH("malden",G592)),ISNUMBER(SEARCH("malden",H592))),1,0)</f>
        <v>0</v>
      </c>
      <c r="X592" s="23" t="n">
        <f aca="false">IF(AND(TRIM(G592)="",TRIM(H592)=""),1,0)</f>
        <v>1</v>
      </c>
    </row>
    <row r="593" customFormat="false" ht="15" hidden="false" customHeight="false" outlineLevel="0" collapsed="false">
      <c r="A593" s="22" t="n">
        <v>45958</v>
      </c>
      <c r="B593" s="23" t="s">
        <v>2438</v>
      </c>
      <c r="C593" s="23" t="s">
        <v>2439</v>
      </c>
      <c r="D593" s="23" t="s">
        <v>319</v>
      </c>
      <c r="E593" s="23" t="s">
        <v>99</v>
      </c>
      <c r="F593" s="23" t="s">
        <v>320</v>
      </c>
      <c r="G593" s="23" t="s">
        <v>2440</v>
      </c>
      <c r="H593" s="23" t="s">
        <v>2441</v>
      </c>
      <c r="J593" s="24" t="n">
        <v>100</v>
      </c>
      <c r="K593" s="0" t="n">
        <v>17408</v>
      </c>
      <c r="L593" s="23" t="s">
        <v>1694</v>
      </c>
      <c r="M593" s="0" t="n">
        <v>1</v>
      </c>
      <c r="N593" s="23" t="s">
        <v>182</v>
      </c>
      <c r="O593" s="0" t="n">
        <v>201</v>
      </c>
      <c r="P593" s="23" t="s">
        <v>94</v>
      </c>
      <c r="Q593" s="23" t="s">
        <v>1174</v>
      </c>
      <c r="R593" s="23" t="n">
        <f aca="false">YEAR(A593)</f>
        <v>2025</v>
      </c>
      <c r="S593" s="23" t="n">
        <f aca="false">IF(R593=2026,1,0)</f>
        <v>0</v>
      </c>
      <c r="T593" s="23" t="n">
        <f aca="false">IF(OR(P593="Individual",P593="Committee",P593="Union/Association",P593="Aggregated Unitemized Receipts"),1,0)</f>
        <v>1</v>
      </c>
      <c r="U593" s="0" t="str">
        <f aca="false">UPPER(TRIM(E593))</f>
        <v>MA</v>
      </c>
      <c r="V593" s="23" t="n">
        <f aca="false">IF(U593="MA",1,0)</f>
        <v>1</v>
      </c>
      <c r="W593" s="23" t="n">
        <f aca="false">IF(OR(ISNUMBER(SEARCH("malden",G593)),ISNUMBER(SEARCH("malden",H593))),1,0)</f>
        <v>0</v>
      </c>
      <c r="X593" s="23" t="n">
        <f aca="false">IF(AND(TRIM(G593)="",TRIM(H593)=""),1,0)</f>
        <v>0</v>
      </c>
    </row>
    <row r="594" customFormat="false" ht="15" hidden="false" customHeight="false" outlineLevel="0" collapsed="false">
      <c r="A594" s="22" t="n">
        <v>45958</v>
      </c>
      <c r="B594" s="23" t="s">
        <v>2293</v>
      </c>
      <c r="C594" s="23" t="s">
        <v>2294</v>
      </c>
      <c r="D594" s="23" t="s">
        <v>319</v>
      </c>
      <c r="E594" s="23" t="s">
        <v>99</v>
      </c>
      <c r="F594" s="23" t="s">
        <v>320</v>
      </c>
      <c r="G594" s="23" t="s">
        <v>2295</v>
      </c>
      <c r="H594" s="23" t="s">
        <v>2296</v>
      </c>
      <c r="J594" s="24" t="n">
        <v>150</v>
      </c>
      <c r="K594" s="0" t="n">
        <v>17408</v>
      </c>
      <c r="L594" s="23" t="s">
        <v>1694</v>
      </c>
      <c r="M594" s="0" t="n">
        <v>1</v>
      </c>
      <c r="N594" s="23" t="s">
        <v>182</v>
      </c>
      <c r="O594" s="0" t="n">
        <v>201</v>
      </c>
      <c r="P594" s="23" t="s">
        <v>94</v>
      </c>
      <c r="Q594" s="23" t="s">
        <v>1174</v>
      </c>
      <c r="R594" s="23" t="n">
        <f aca="false">YEAR(A594)</f>
        <v>2025</v>
      </c>
      <c r="S594" s="23" t="n">
        <f aca="false">IF(R594=2026,1,0)</f>
        <v>0</v>
      </c>
      <c r="T594" s="23" t="n">
        <f aca="false">IF(OR(P594="Individual",P594="Committee",P594="Union/Association",P594="Aggregated Unitemized Receipts"),1,0)</f>
        <v>1</v>
      </c>
      <c r="U594" s="0" t="str">
        <f aca="false">UPPER(TRIM(E594))</f>
        <v>MA</v>
      </c>
      <c r="V594" s="23" t="n">
        <f aca="false">IF(U594="MA",1,0)</f>
        <v>1</v>
      </c>
      <c r="W594" s="23" t="n">
        <f aca="false">IF(OR(ISNUMBER(SEARCH("malden",G594)),ISNUMBER(SEARCH("malden",H594))),1,0)</f>
        <v>0</v>
      </c>
      <c r="X594" s="23" t="n">
        <f aca="false">IF(AND(TRIM(G594)="",TRIM(H594)=""),1,0)</f>
        <v>0</v>
      </c>
    </row>
    <row r="595" customFormat="false" ht="15" hidden="false" customHeight="false" outlineLevel="0" collapsed="false">
      <c r="A595" s="22" t="n">
        <v>45958</v>
      </c>
      <c r="B595" s="23" t="s">
        <v>2574</v>
      </c>
      <c r="C595" s="23" t="s">
        <v>3276</v>
      </c>
      <c r="D595" s="23" t="s">
        <v>319</v>
      </c>
      <c r="E595" s="23" t="s">
        <v>99</v>
      </c>
      <c r="F595" s="23" t="s">
        <v>320</v>
      </c>
      <c r="J595" s="24" t="n">
        <v>50</v>
      </c>
      <c r="K595" s="0" t="n">
        <v>17408</v>
      </c>
      <c r="L595" s="23" t="s">
        <v>1694</v>
      </c>
      <c r="M595" s="0" t="n">
        <v>1</v>
      </c>
      <c r="N595" s="23" t="s">
        <v>182</v>
      </c>
      <c r="O595" s="0" t="n">
        <v>201</v>
      </c>
      <c r="P595" s="23" t="s">
        <v>94</v>
      </c>
      <c r="Q595" s="23" t="s">
        <v>1174</v>
      </c>
      <c r="R595" s="23" t="n">
        <f aca="false">YEAR(A595)</f>
        <v>2025</v>
      </c>
      <c r="S595" s="23" t="n">
        <f aca="false">IF(R595=2026,1,0)</f>
        <v>0</v>
      </c>
      <c r="T595" s="23" t="n">
        <f aca="false">IF(OR(P595="Individual",P595="Committee",P595="Union/Association",P595="Aggregated Unitemized Receipts"),1,0)</f>
        <v>1</v>
      </c>
      <c r="U595" s="0" t="str">
        <f aca="false">UPPER(TRIM(E595))</f>
        <v>MA</v>
      </c>
      <c r="V595" s="23" t="n">
        <f aca="false">IF(U595="MA",1,0)</f>
        <v>1</v>
      </c>
      <c r="W595" s="23" t="n">
        <f aca="false">IF(OR(ISNUMBER(SEARCH("malden",G595)),ISNUMBER(SEARCH("malden",H595))),1,0)</f>
        <v>0</v>
      </c>
      <c r="X595" s="23" t="n">
        <f aca="false">IF(AND(TRIM(G595)="",TRIM(H595)=""),1,0)</f>
        <v>1</v>
      </c>
    </row>
    <row r="596" customFormat="false" ht="15" hidden="false" customHeight="false" outlineLevel="0" collapsed="false">
      <c r="A596" s="22" t="n">
        <v>45958</v>
      </c>
      <c r="B596" s="23" t="s">
        <v>3277</v>
      </c>
      <c r="C596" s="23" t="s">
        <v>3278</v>
      </c>
      <c r="D596" s="23" t="s">
        <v>319</v>
      </c>
      <c r="E596" s="23" t="s">
        <v>99</v>
      </c>
      <c r="F596" s="23" t="s">
        <v>320</v>
      </c>
      <c r="J596" s="24" t="n">
        <v>50</v>
      </c>
      <c r="K596" s="0" t="n">
        <v>17408</v>
      </c>
      <c r="L596" s="23" t="s">
        <v>1694</v>
      </c>
      <c r="M596" s="0" t="n">
        <v>1</v>
      </c>
      <c r="N596" s="23" t="s">
        <v>182</v>
      </c>
      <c r="O596" s="0" t="n">
        <v>201</v>
      </c>
      <c r="P596" s="23" t="s">
        <v>94</v>
      </c>
      <c r="Q596" s="23" t="s">
        <v>1174</v>
      </c>
      <c r="R596" s="23" t="n">
        <f aca="false">YEAR(A596)</f>
        <v>2025</v>
      </c>
      <c r="S596" s="23" t="n">
        <f aca="false">IF(R596=2026,1,0)</f>
        <v>0</v>
      </c>
      <c r="T596" s="23" t="n">
        <f aca="false">IF(OR(P596="Individual",P596="Committee",P596="Union/Association",P596="Aggregated Unitemized Receipts"),1,0)</f>
        <v>1</v>
      </c>
      <c r="U596" s="0" t="str">
        <f aca="false">UPPER(TRIM(E596))</f>
        <v>MA</v>
      </c>
      <c r="V596" s="23" t="n">
        <f aca="false">IF(U596="MA",1,0)</f>
        <v>1</v>
      </c>
      <c r="W596" s="23" t="n">
        <f aca="false">IF(OR(ISNUMBER(SEARCH("malden",G596)),ISNUMBER(SEARCH("malden",H596))),1,0)</f>
        <v>0</v>
      </c>
      <c r="X596" s="23" t="n">
        <f aca="false">IF(AND(TRIM(G596)="",TRIM(H596)=""),1,0)</f>
        <v>1</v>
      </c>
    </row>
    <row r="597" customFormat="false" ht="15" hidden="false" customHeight="false" outlineLevel="0" collapsed="false">
      <c r="A597" s="22" t="n">
        <v>45958</v>
      </c>
      <c r="B597" s="23" t="s">
        <v>2212</v>
      </c>
      <c r="C597" s="23" t="s">
        <v>2213</v>
      </c>
      <c r="D597" s="23" t="s">
        <v>607</v>
      </c>
      <c r="E597" s="23" t="s">
        <v>99</v>
      </c>
      <c r="F597" s="23" t="s">
        <v>608</v>
      </c>
      <c r="G597" s="23" t="s">
        <v>2214</v>
      </c>
      <c r="H597" s="23" t="s">
        <v>2215</v>
      </c>
      <c r="J597" s="24" t="n">
        <v>75</v>
      </c>
      <c r="K597" s="0" t="n">
        <v>17408</v>
      </c>
      <c r="L597" s="23" t="s">
        <v>1694</v>
      </c>
      <c r="M597" s="0" t="n">
        <v>1</v>
      </c>
      <c r="N597" s="23" t="s">
        <v>182</v>
      </c>
      <c r="O597" s="0" t="n">
        <v>201</v>
      </c>
      <c r="P597" s="23" t="s">
        <v>94</v>
      </c>
      <c r="Q597" s="23" t="s">
        <v>1174</v>
      </c>
      <c r="R597" s="23" t="n">
        <f aca="false">YEAR(A597)</f>
        <v>2025</v>
      </c>
      <c r="S597" s="23" t="n">
        <f aca="false">IF(R597=2026,1,0)</f>
        <v>0</v>
      </c>
      <c r="T597" s="23" t="n">
        <f aca="false">IF(OR(P597="Individual",P597="Committee",P597="Union/Association",P597="Aggregated Unitemized Receipts"),1,0)</f>
        <v>1</v>
      </c>
      <c r="U597" s="0" t="str">
        <f aca="false">UPPER(TRIM(E597))</f>
        <v>MA</v>
      </c>
      <c r="V597" s="23" t="n">
        <f aca="false">IF(U597="MA",1,0)</f>
        <v>1</v>
      </c>
      <c r="W597" s="23" t="n">
        <f aca="false">IF(OR(ISNUMBER(SEARCH("malden",G597)),ISNUMBER(SEARCH("malden",H597))),1,0)</f>
        <v>0</v>
      </c>
      <c r="X597" s="23" t="n">
        <f aca="false">IF(AND(TRIM(G597)="",TRIM(H597)=""),1,0)</f>
        <v>0</v>
      </c>
    </row>
    <row r="598" customFormat="false" ht="15" hidden="false" customHeight="false" outlineLevel="0" collapsed="false">
      <c r="A598" s="22" t="n">
        <v>45958</v>
      </c>
      <c r="B598" s="23" t="s">
        <v>2579</v>
      </c>
      <c r="C598" s="23" t="s">
        <v>3279</v>
      </c>
      <c r="D598" s="23" t="s">
        <v>319</v>
      </c>
      <c r="E598" s="23" t="s">
        <v>99</v>
      </c>
      <c r="F598" s="23" t="s">
        <v>320</v>
      </c>
      <c r="J598" s="24" t="n">
        <v>50</v>
      </c>
      <c r="K598" s="0" t="n">
        <v>17408</v>
      </c>
      <c r="L598" s="23" t="s">
        <v>1694</v>
      </c>
      <c r="M598" s="0" t="n">
        <v>1</v>
      </c>
      <c r="N598" s="23" t="s">
        <v>182</v>
      </c>
      <c r="O598" s="0" t="n">
        <v>201</v>
      </c>
      <c r="P598" s="23" t="s">
        <v>94</v>
      </c>
      <c r="Q598" s="23" t="s">
        <v>1174</v>
      </c>
      <c r="R598" s="23" t="n">
        <f aca="false">YEAR(A598)</f>
        <v>2025</v>
      </c>
      <c r="S598" s="23" t="n">
        <f aca="false">IF(R598=2026,1,0)</f>
        <v>0</v>
      </c>
      <c r="T598" s="23" t="n">
        <f aca="false">IF(OR(P598="Individual",P598="Committee",P598="Union/Association",P598="Aggregated Unitemized Receipts"),1,0)</f>
        <v>1</v>
      </c>
      <c r="U598" s="0" t="str">
        <f aca="false">UPPER(TRIM(E598))</f>
        <v>MA</v>
      </c>
      <c r="V598" s="23" t="n">
        <f aca="false">IF(U598="MA",1,0)</f>
        <v>1</v>
      </c>
      <c r="W598" s="23" t="n">
        <f aca="false">IF(OR(ISNUMBER(SEARCH("malden",G598)),ISNUMBER(SEARCH("malden",H598))),1,0)</f>
        <v>0</v>
      </c>
      <c r="X598" s="23" t="n">
        <f aca="false">IF(AND(TRIM(G598)="",TRIM(H598)=""),1,0)</f>
        <v>1</v>
      </c>
    </row>
    <row r="599" customFormat="false" ht="15" hidden="false" customHeight="false" outlineLevel="0" collapsed="false">
      <c r="A599" s="22" t="n">
        <v>45958</v>
      </c>
      <c r="B599" s="23" t="s">
        <v>2304</v>
      </c>
      <c r="C599" s="23" t="s">
        <v>2305</v>
      </c>
      <c r="D599" s="23" t="s">
        <v>319</v>
      </c>
      <c r="E599" s="23" t="s">
        <v>99</v>
      </c>
      <c r="F599" s="23" t="s">
        <v>320</v>
      </c>
      <c r="G599" s="23" t="s">
        <v>174</v>
      </c>
      <c r="J599" s="24" t="n">
        <v>50</v>
      </c>
      <c r="K599" s="0" t="n">
        <v>17408</v>
      </c>
      <c r="L599" s="23" t="s">
        <v>1694</v>
      </c>
      <c r="M599" s="0" t="n">
        <v>1</v>
      </c>
      <c r="N599" s="23" t="s">
        <v>182</v>
      </c>
      <c r="O599" s="0" t="n">
        <v>201</v>
      </c>
      <c r="P599" s="23" t="s">
        <v>94</v>
      </c>
      <c r="Q599" s="23" t="s">
        <v>1174</v>
      </c>
      <c r="R599" s="23" t="n">
        <f aca="false">YEAR(A599)</f>
        <v>2025</v>
      </c>
      <c r="S599" s="23" t="n">
        <f aca="false">IF(R599=2026,1,0)</f>
        <v>0</v>
      </c>
      <c r="T599" s="23" t="n">
        <f aca="false">IF(OR(P599="Individual",P599="Committee",P599="Union/Association",P599="Aggregated Unitemized Receipts"),1,0)</f>
        <v>1</v>
      </c>
      <c r="U599" s="0" t="str">
        <f aca="false">UPPER(TRIM(E599))</f>
        <v>MA</v>
      </c>
      <c r="V599" s="23" t="n">
        <f aca="false">IF(U599="MA",1,0)</f>
        <v>1</v>
      </c>
      <c r="W599" s="23" t="n">
        <f aca="false">IF(OR(ISNUMBER(SEARCH("malden",G599)),ISNUMBER(SEARCH("malden",H599))),1,0)</f>
        <v>0</v>
      </c>
      <c r="X599" s="23" t="n">
        <f aca="false">IF(AND(TRIM(G599)="",TRIM(H599)=""),1,0)</f>
        <v>0</v>
      </c>
    </row>
    <row r="600" customFormat="false" ht="15" hidden="false" customHeight="false" outlineLevel="0" collapsed="false">
      <c r="A600" s="22" t="n">
        <v>45958</v>
      </c>
      <c r="B600" s="23" t="s">
        <v>3280</v>
      </c>
      <c r="C600" s="23" t="s">
        <v>3281</v>
      </c>
      <c r="D600" s="23" t="s">
        <v>607</v>
      </c>
      <c r="E600" s="23" t="s">
        <v>99</v>
      </c>
      <c r="F600" s="23" t="s">
        <v>608</v>
      </c>
      <c r="G600" s="23" t="s">
        <v>641</v>
      </c>
      <c r="H600" s="23" t="s">
        <v>1880</v>
      </c>
      <c r="J600" s="24" t="n">
        <v>100</v>
      </c>
      <c r="K600" s="0" t="n">
        <v>17408</v>
      </c>
      <c r="L600" s="23" t="s">
        <v>1694</v>
      </c>
      <c r="M600" s="0" t="n">
        <v>1</v>
      </c>
      <c r="N600" s="23" t="s">
        <v>182</v>
      </c>
      <c r="O600" s="0" t="n">
        <v>201</v>
      </c>
      <c r="P600" s="23" t="s">
        <v>94</v>
      </c>
      <c r="Q600" s="23" t="s">
        <v>1174</v>
      </c>
      <c r="R600" s="23" t="n">
        <f aca="false">YEAR(A600)</f>
        <v>2025</v>
      </c>
      <c r="S600" s="23" t="n">
        <f aca="false">IF(R600=2026,1,0)</f>
        <v>0</v>
      </c>
      <c r="T600" s="23" t="n">
        <f aca="false">IF(OR(P600="Individual",P600="Committee",P600="Union/Association",P600="Aggregated Unitemized Receipts"),1,0)</f>
        <v>1</v>
      </c>
      <c r="U600" s="0" t="str">
        <f aca="false">UPPER(TRIM(E600))</f>
        <v>MA</v>
      </c>
      <c r="V600" s="23" t="n">
        <f aca="false">IF(U600="MA",1,0)</f>
        <v>1</v>
      </c>
      <c r="W600" s="23" t="n">
        <f aca="false">IF(OR(ISNUMBER(SEARCH("malden",G600)),ISNUMBER(SEARCH("malden",H600))),1,0)</f>
        <v>0</v>
      </c>
      <c r="X600" s="23" t="n">
        <f aca="false">IF(AND(TRIM(G600)="",TRIM(H600)=""),1,0)</f>
        <v>0</v>
      </c>
    </row>
    <row r="601" customFormat="false" ht="15" hidden="false" customHeight="false" outlineLevel="0" collapsed="false">
      <c r="A601" s="22" t="n">
        <v>45958</v>
      </c>
      <c r="B601" s="23" t="s">
        <v>2461</v>
      </c>
      <c r="C601" s="23" t="s">
        <v>2462</v>
      </c>
      <c r="D601" s="23" t="s">
        <v>319</v>
      </c>
      <c r="E601" s="23" t="s">
        <v>99</v>
      </c>
      <c r="F601" s="23" t="s">
        <v>320</v>
      </c>
      <c r="G601" s="23" t="s">
        <v>174</v>
      </c>
      <c r="H601" s="23" t="s">
        <v>174</v>
      </c>
      <c r="J601" s="24" t="n">
        <v>68</v>
      </c>
      <c r="K601" s="0" t="n">
        <v>17408</v>
      </c>
      <c r="L601" s="23" t="s">
        <v>1694</v>
      </c>
      <c r="M601" s="0" t="n">
        <v>1</v>
      </c>
      <c r="N601" s="23" t="s">
        <v>182</v>
      </c>
      <c r="O601" s="0" t="n">
        <v>201</v>
      </c>
      <c r="P601" s="23" t="s">
        <v>94</v>
      </c>
      <c r="Q601" s="23" t="s">
        <v>1174</v>
      </c>
      <c r="R601" s="23" t="n">
        <f aca="false">YEAR(A601)</f>
        <v>2025</v>
      </c>
      <c r="S601" s="23" t="n">
        <f aca="false">IF(R601=2026,1,0)</f>
        <v>0</v>
      </c>
      <c r="T601" s="23" t="n">
        <f aca="false">IF(OR(P601="Individual",P601="Committee",P601="Union/Association",P601="Aggregated Unitemized Receipts"),1,0)</f>
        <v>1</v>
      </c>
      <c r="U601" s="0" t="str">
        <f aca="false">UPPER(TRIM(E601))</f>
        <v>MA</v>
      </c>
      <c r="V601" s="23" t="n">
        <f aca="false">IF(U601="MA",1,0)</f>
        <v>1</v>
      </c>
      <c r="W601" s="23" t="n">
        <f aca="false">IF(OR(ISNUMBER(SEARCH("malden",G601)),ISNUMBER(SEARCH("malden",H601))),1,0)</f>
        <v>0</v>
      </c>
      <c r="X601" s="23" t="n">
        <f aca="false">IF(AND(TRIM(G601)="",TRIM(H601)=""),1,0)</f>
        <v>0</v>
      </c>
    </row>
    <row r="602" customFormat="false" ht="15" hidden="false" customHeight="false" outlineLevel="0" collapsed="false">
      <c r="A602" s="22" t="n">
        <v>45958</v>
      </c>
      <c r="B602" s="23" t="s">
        <v>2465</v>
      </c>
      <c r="C602" s="23" t="s">
        <v>2466</v>
      </c>
      <c r="D602" s="23" t="s">
        <v>319</v>
      </c>
      <c r="E602" s="23" t="s">
        <v>99</v>
      </c>
      <c r="F602" s="23" t="s">
        <v>320</v>
      </c>
      <c r="G602" s="23" t="s">
        <v>915</v>
      </c>
      <c r="H602" s="23" t="s">
        <v>1558</v>
      </c>
      <c r="J602" s="24" t="n">
        <v>100</v>
      </c>
      <c r="K602" s="0" t="n">
        <v>17408</v>
      </c>
      <c r="L602" s="23" t="s">
        <v>1694</v>
      </c>
      <c r="M602" s="0" t="n">
        <v>1</v>
      </c>
      <c r="N602" s="23" t="s">
        <v>182</v>
      </c>
      <c r="O602" s="0" t="n">
        <v>201</v>
      </c>
      <c r="P602" s="23" t="s">
        <v>94</v>
      </c>
      <c r="Q602" s="23" t="s">
        <v>1174</v>
      </c>
      <c r="R602" s="23" t="n">
        <f aca="false">YEAR(A602)</f>
        <v>2025</v>
      </c>
      <c r="S602" s="23" t="n">
        <f aca="false">IF(R602=2026,1,0)</f>
        <v>0</v>
      </c>
      <c r="T602" s="23" t="n">
        <f aca="false">IF(OR(P602="Individual",P602="Committee",P602="Union/Association",P602="Aggregated Unitemized Receipts"),1,0)</f>
        <v>1</v>
      </c>
      <c r="U602" s="0" t="str">
        <f aca="false">UPPER(TRIM(E602))</f>
        <v>MA</v>
      </c>
      <c r="V602" s="23" t="n">
        <f aca="false">IF(U602="MA",1,0)</f>
        <v>1</v>
      </c>
      <c r="W602" s="23" t="n">
        <f aca="false">IF(OR(ISNUMBER(SEARCH("malden",G602)),ISNUMBER(SEARCH("malden",H602))),1,0)</f>
        <v>0</v>
      </c>
      <c r="X602" s="23" t="n">
        <f aca="false">IF(AND(TRIM(G602)="",TRIM(H602)=""),1,0)</f>
        <v>0</v>
      </c>
    </row>
    <row r="603" customFormat="false" ht="15" hidden="false" customHeight="false" outlineLevel="0" collapsed="false">
      <c r="A603" s="22" t="n">
        <v>45958</v>
      </c>
      <c r="B603" s="23" t="s">
        <v>1947</v>
      </c>
      <c r="C603" s="23" t="s">
        <v>3282</v>
      </c>
      <c r="D603" s="23" t="s">
        <v>319</v>
      </c>
      <c r="E603" s="23" t="s">
        <v>99</v>
      </c>
      <c r="F603" s="23" t="s">
        <v>320</v>
      </c>
      <c r="G603" s="23" t="s">
        <v>174</v>
      </c>
      <c r="J603" s="24" t="n">
        <v>50</v>
      </c>
      <c r="K603" s="0" t="n">
        <v>17408</v>
      </c>
      <c r="L603" s="23" t="s">
        <v>1694</v>
      </c>
      <c r="M603" s="0" t="n">
        <v>1</v>
      </c>
      <c r="N603" s="23" t="s">
        <v>182</v>
      </c>
      <c r="O603" s="0" t="n">
        <v>201</v>
      </c>
      <c r="P603" s="23" t="s">
        <v>94</v>
      </c>
      <c r="Q603" s="23" t="s">
        <v>1174</v>
      </c>
      <c r="R603" s="23" t="n">
        <f aca="false">YEAR(A603)</f>
        <v>2025</v>
      </c>
      <c r="S603" s="23" t="n">
        <f aca="false">IF(R603=2026,1,0)</f>
        <v>0</v>
      </c>
      <c r="T603" s="23" t="n">
        <f aca="false">IF(OR(P603="Individual",P603="Committee",P603="Union/Association",P603="Aggregated Unitemized Receipts"),1,0)</f>
        <v>1</v>
      </c>
      <c r="U603" s="0" t="str">
        <f aca="false">UPPER(TRIM(E603))</f>
        <v>MA</v>
      </c>
      <c r="V603" s="23" t="n">
        <f aca="false">IF(U603="MA",1,0)</f>
        <v>1</v>
      </c>
      <c r="W603" s="23" t="n">
        <f aca="false">IF(OR(ISNUMBER(SEARCH("malden",G603)),ISNUMBER(SEARCH("malden",H603))),1,0)</f>
        <v>0</v>
      </c>
      <c r="X603" s="23" t="n">
        <f aca="false">IF(AND(TRIM(G603)="",TRIM(H603)=""),1,0)</f>
        <v>0</v>
      </c>
    </row>
    <row r="604" customFormat="false" ht="15" hidden="false" customHeight="false" outlineLevel="0" collapsed="false">
      <c r="A604" s="22" t="n">
        <v>45958</v>
      </c>
      <c r="B604" s="23" t="s">
        <v>2486</v>
      </c>
      <c r="C604" s="23" t="s">
        <v>2487</v>
      </c>
      <c r="D604" s="23" t="s">
        <v>319</v>
      </c>
      <c r="E604" s="23" t="s">
        <v>99</v>
      </c>
      <c r="F604" s="23" t="s">
        <v>320</v>
      </c>
      <c r="G604" s="23" t="s">
        <v>2134</v>
      </c>
      <c r="H604" s="23" t="s">
        <v>2488</v>
      </c>
      <c r="J604" s="24" t="n">
        <v>150</v>
      </c>
      <c r="K604" s="0" t="n">
        <v>17408</v>
      </c>
      <c r="L604" s="23" t="s">
        <v>1694</v>
      </c>
      <c r="M604" s="0" t="n">
        <v>1</v>
      </c>
      <c r="N604" s="23" t="s">
        <v>182</v>
      </c>
      <c r="O604" s="0" t="n">
        <v>201</v>
      </c>
      <c r="P604" s="23" t="s">
        <v>94</v>
      </c>
      <c r="Q604" s="23" t="s">
        <v>1174</v>
      </c>
      <c r="R604" s="23" t="n">
        <f aca="false">YEAR(A604)</f>
        <v>2025</v>
      </c>
      <c r="S604" s="23" t="n">
        <f aca="false">IF(R604=2026,1,0)</f>
        <v>0</v>
      </c>
      <c r="T604" s="23" t="n">
        <f aca="false">IF(OR(P604="Individual",P604="Committee",P604="Union/Association",P604="Aggregated Unitemized Receipts"),1,0)</f>
        <v>1</v>
      </c>
      <c r="U604" s="0" t="str">
        <f aca="false">UPPER(TRIM(E604))</f>
        <v>MA</v>
      </c>
      <c r="V604" s="23" t="n">
        <f aca="false">IF(U604="MA",1,0)</f>
        <v>1</v>
      </c>
      <c r="W604" s="23" t="n">
        <f aca="false">IF(OR(ISNUMBER(SEARCH("malden",G604)),ISNUMBER(SEARCH("malden",H604))),1,0)</f>
        <v>0</v>
      </c>
      <c r="X604" s="23" t="n">
        <f aca="false">IF(AND(TRIM(G604)="",TRIM(H604)=""),1,0)</f>
        <v>0</v>
      </c>
    </row>
    <row r="605" customFormat="false" ht="15" hidden="false" customHeight="false" outlineLevel="0" collapsed="false">
      <c r="A605" s="22" t="n">
        <v>45958</v>
      </c>
      <c r="B605" s="23" t="s">
        <v>2170</v>
      </c>
      <c r="C605" s="23" t="s">
        <v>2152</v>
      </c>
      <c r="D605" s="23" t="s">
        <v>319</v>
      </c>
      <c r="E605" s="23" t="s">
        <v>99</v>
      </c>
      <c r="F605" s="23" t="s">
        <v>320</v>
      </c>
      <c r="G605" s="23" t="s">
        <v>174</v>
      </c>
      <c r="J605" s="24" t="n">
        <v>100</v>
      </c>
      <c r="K605" s="0" t="n">
        <v>17408</v>
      </c>
      <c r="L605" s="23" t="s">
        <v>1694</v>
      </c>
      <c r="M605" s="0" t="n">
        <v>1</v>
      </c>
      <c r="N605" s="23" t="s">
        <v>182</v>
      </c>
      <c r="O605" s="0" t="n">
        <v>201</v>
      </c>
      <c r="P605" s="23" t="s">
        <v>94</v>
      </c>
      <c r="Q605" s="23" t="s">
        <v>1174</v>
      </c>
      <c r="R605" s="23" t="n">
        <f aca="false">YEAR(A605)</f>
        <v>2025</v>
      </c>
      <c r="S605" s="23" t="n">
        <f aca="false">IF(R605=2026,1,0)</f>
        <v>0</v>
      </c>
      <c r="T605" s="23" t="n">
        <f aca="false">IF(OR(P605="Individual",P605="Committee",P605="Union/Association",P605="Aggregated Unitemized Receipts"),1,0)</f>
        <v>1</v>
      </c>
      <c r="U605" s="0" t="str">
        <f aca="false">UPPER(TRIM(E605))</f>
        <v>MA</v>
      </c>
      <c r="V605" s="23" t="n">
        <f aca="false">IF(U605="MA",1,0)</f>
        <v>1</v>
      </c>
      <c r="W605" s="23" t="n">
        <f aca="false">IF(OR(ISNUMBER(SEARCH("malden",G605)),ISNUMBER(SEARCH("malden",H605))),1,0)</f>
        <v>0</v>
      </c>
      <c r="X605" s="23" t="n">
        <f aca="false">IF(AND(TRIM(G605)="",TRIM(H605)=""),1,0)</f>
        <v>0</v>
      </c>
    </row>
    <row r="606" customFormat="false" ht="15" hidden="false" customHeight="false" outlineLevel="0" collapsed="false">
      <c r="A606" s="22" t="n">
        <v>45957</v>
      </c>
      <c r="B606" s="23" t="s">
        <v>2532</v>
      </c>
      <c r="C606" s="23" t="s">
        <v>2533</v>
      </c>
      <c r="D606" s="23" t="s">
        <v>319</v>
      </c>
      <c r="E606" s="23" t="s">
        <v>99</v>
      </c>
      <c r="F606" s="23" t="s">
        <v>320</v>
      </c>
      <c r="G606" s="23" t="s">
        <v>200</v>
      </c>
      <c r="H606" s="23" t="s">
        <v>2534</v>
      </c>
      <c r="J606" s="24" t="n">
        <v>100</v>
      </c>
      <c r="K606" s="0" t="n">
        <v>17408</v>
      </c>
      <c r="L606" s="23" t="s">
        <v>1694</v>
      </c>
      <c r="M606" s="0" t="n">
        <v>3</v>
      </c>
      <c r="N606" s="23" t="s">
        <v>93</v>
      </c>
      <c r="O606" s="0" t="n">
        <v>201</v>
      </c>
      <c r="P606" s="23" t="s">
        <v>94</v>
      </c>
      <c r="Q606" s="23" t="s">
        <v>3283</v>
      </c>
      <c r="R606" s="23" t="n">
        <f aca="false">YEAR(A606)</f>
        <v>2025</v>
      </c>
      <c r="S606" s="23" t="n">
        <f aca="false">IF(R606=2026,1,0)</f>
        <v>0</v>
      </c>
      <c r="T606" s="23" t="n">
        <f aca="false">IF(OR(P606="Individual",P606="Committee",P606="Union/Association",P606="Aggregated Unitemized Receipts"),1,0)</f>
        <v>1</v>
      </c>
      <c r="U606" s="0" t="str">
        <f aca="false">UPPER(TRIM(E606))</f>
        <v>MA</v>
      </c>
      <c r="V606" s="23" t="n">
        <f aca="false">IF(U606="MA",1,0)</f>
        <v>1</v>
      </c>
      <c r="W606" s="23" t="n">
        <f aca="false">IF(OR(ISNUMBER(SEARCH("malden",G606)),ISNUMBER(SEARCH("malden",H606))),1,0)</f>
        <v>0</v>
      </c>
      <c r="X606" s="23" t="n">
        <f aca="false">IF(AND(TRIM(G606)="",TRIM(H606)=""),1,0)</f>
        <v>0</v>
      </c>
    </row>
    <row r="607" customFormat="false" ht="15" hidden="false" customHeight="false" outlineLevel="0" collapsed="false">
      <c r="A607" s="22" t="n">
        <v>45957</v>
      </c>
      <c r="B607" s="23" t="s">
        <v>2130</v>
      </c>
      <c r="C607" s="23" t="s">
        <v>2131</v>
      </c>
      <c r="D607" s="23" t="s">
        <v>319</v>
      </c>
      <c r="E607" s="23" t="s">
        <v>99</v>
      </c>
      <c r="F607" s="23" t="s">
        <v>320</v>
      </c>
      <c r="G607" s="23" t="s">
        <v>2095</v>
      </c>
      <c r="H607" s="23" t="s">
        <v>91</v>
      </c>
      <c r="J607" s="24" t="n">
        <v>50</v>
      </c>
      <c r="K607" s="0" t="n">
        <v>17408</v>
      </c>
      <c r="L607" s="23" t="s">
        <v>1694</v>
      </c>
      <c r="M607" s="0" t="n">
        <v>3</v>
      </c>
      <c r="N607" s="23" t="s">
        <v>93</v>
      </c>
      <c r="O607" s="0" t="n">
        <v>201</v>
      </c>
      <c r="P607" s="23" t="s">
        <v>94</v>
      </c>
      <c r="Q607" s="23" t="s">
        <v>3283</v>
      </c>
      <c r="R607" s="23" t="n">
        <f aca="false">YEAR(A607)</f>
        <v>2025</v>
      </c>
      <c r="S607" s="23" t="n">
        <f aca="false">IF(R607=2026,1,0)</f>
        <v>0</v>
      </c>
      <c r="T607" s="23" t="n">
        <f aca="false">IF(OR(P607="Individual",P607="Committee",P607="Union/Association",P607="Aggregated Unitemized Receipts"),1,0)</f>
        <v>1</v>
      </c>
      <c r="U607" s="0" t="str">
        <f aca="false">UPPER(TRIM(E607))</f>
        <v>MA</v>
      </c>
      <c r="V607" s="23" t="n">
        <f aca="false">IF(U607="MA",1,0)</f>
        <v>1</v>
      </c>
      <c r="W607" s="23" t="n">
        <f aca="false">IF(OR(ISNUMBER(SEARCH("malden",G607)),ISNUMBER(SEARCH("malden",H607))),1,0)</f>
        <v>0</v>
      </c>
      <c r="X607" s="23" t="n">
        <f aca="false">IF(AND(TRIM(G607)="",TRIM(H607)=""),1,0)</f>
        <v>0</v>
      </c>
    </row>
    <row r="608" customFormat="false" ht="15" hidden="false" customHeight="false" outlineLevel="0" collapsed="false">
      <c r="A608" s="22" t="n">
        <v>45957</v>
      </c>
      <c r="B608" s="23" t="s">
        <v>3100</v>
      </c>
      <c r="C608" s="23" t="s">
        <v>3101</v>
      </c>
      <c r="D608" s="23" t="s">
        <v>1919</v>
      </c>
      <c r="E608" s="23" t="s">
        <v>1253</v>
      </c>
      <c r="F608" s="23" t="s">
        <v>3102</v>
      </c>
      <c r="G608" s="23" t="s">
        <v>174</v>
      </c>
      <c r="H608" s="23" t="s">
        <v>174</v>
      </c>
      <c r="J608" s="24" t="n">
        <v>250</v>
      </c>
      <c r="K608" s="0" t="n">
        <v>17408</v>
      </c>
      <c r="L608" s="23" t="s">
        <v>1694</v>
      </c>
      <c r="M608" s="0" t="n">
        <v>3</v>
      </c>
      <c r="N608" s="23" t="s">
        <v>93</v>
      </c>
      <c r="O608" s="0" t="n">
        <v>201</v>
      </c>
      <c r="P608" s="23" t="s">
        <v>94</v>
      </c>
      <c r="Q608" s="23" t="s">
        <v>3283</v>
      </c>
      <c r="R608" s="23" t="n">
        <f aca="false">YEAR(A608)</f>
        <v>2025</v>
      </c>
      <c r="S608" s="23" t="n">
        <f aca="false">IF(R608=2026,1,0)</f>
        <v>0</v>
      </c>
      <c r="T608" s="23" t="n">
        <f aca="false">IF(OR(P608="Individual",P608="Committee",P608="Union/Association",P608="Aggregated Unitemized Receipts"),1,0)</f>
        <v>1</v>
      </c>
      <c r="U608" s="0" t="str">
        <f aca="false">UPPER(TRIM(E608))</f>
        <v>VA</v>
      </c>
      <c r="V608" s="23" t="n">
        <f aca="false">IF(U608="MA",1,0)</f>
        <v>0</v>
      </c>
      <c r="W608" s="23" t="n">
        <f aca="false">IF(OR(ISNUMBER(SEARCH("malden",G608)),ISNUMBER(SEARCH("malden",H608))),1,0)</f>
        <v>0</v>
      </c>
      <c r="X608" s="23" t="n">
        <f aca="false">IF(AND(TRIM(G608)="",TRIM(H608)=""),1,0)</f>
        <v>0</v>
      </c>
    </row>
    <row r="609" customFormat="false" ht="15" hidden="false" customHeight="false" outlineLevel="0" collapsed="false">
      <c r="A609" s="22" t="n">
        <v>45957</v>
      </c>
      <c r="B609" s="23" t="s">
        <v>3284</v>
      </c>
      <c r="C609" s="23" t="s">
        <v>3285</v>
      </c>
      <c r="D609" s="23" t="s">
        <v>319</v>
      </c>
      <c r="E609" s="23" t="s">
        <v>99</v>
      </c>
      <c r="F609" s="23" t="s">
        <v>320</v>
      </c>
      <c r="G609" s="23" t="s">
        <v>2095</v>
      </c>
      <c r="H609" s="23" t="s">
        <v>91</v>
      </c>
      <c r="J609" s="24" t="n">
        <v>50</v>
      </c>
      <c r="K609" s="0" t="n">
        <v>17408</v>
      </c>
      <c r="L609" s="23" t="s">
        <v>1694</v>
      </c>
      <c r="M609" s="0" t="n">
        <v>3</v>
      </c>
      <c r="N609" s="23" t="s">
        <v>93</v>
      </c>
      <c r="O609" s="0" t="n">
        <v>201</v>
      </c>
      <c r="P609" s="23" t="s">
        <v>94</v>
      </c>
      <c r="Q609" s="23" t="s">
        <v>3283</v>
      </c>
      <c r="R609" s="23" t="n">
        <f aca="false">YEAR(A609)</f>
        <v>2025</v>
      </c>
      <c r="S609" s="23" t="n">
        <f aca="false">IF(R609=2026,1,0)</f>
        <v>0</v>
      </c>
      <c r="T609" s="23" t="n">
        <f aca="false">IF(OR(P609="Individual",P609="Committee",P609="Union/Association",P609="Aggregated Unitemized Receipts"),1,0)</f>
        <v>1</v>
      </c>
      <c r="U609" s="0" t="str">
        <f aca="false">UPPER(TRIM(E609))</f>
        <v>MA</v>
      </c>
      <c r="V609" s="23" t="n">
        <f aca="false">IF(U609="MA",1,0)</f>
        <v>1</v>
      </c>
      <c r="W609" s="23" t="n">
        <f aca="false">IF(OR(ISNUMBER(SEARCH("malden",G609)),ISNUMBER(SEARCH("malden",H609))),1,0)</f>
        <v>0</v>
      </c>
      <c r="X609" s="23" t="n">
        <f aca="false">IF(AND(TRIM(G609)="",TRIM(H609)=""),1,0)</f>
        <v>0</v>
      </c>
    </row>
    <row r="610" customFormat="false" ht="15" hidden="false" customHeight="false" outlineLevel="0" collapsed="false">
      <c r="A610" s="22" t="n">
        <v>45957</v>
      </c>
      <c r="B610" s="23" t="s">
        <v>2546</v>
      </c>
      <c r="C610" s="23" t="s">
        <v>3286</v>
      </c>
      <c r="D610" s="23" t="s">
        <v>319</v>
      </c>
      <c r="E610" s="23" t="s">
        <v>99</v>
      </c>
      <c r="F610" s="23" t="s">
        <v>320</v>
      </c>
      <c r="G610" s="23" t="s">
        <v>2548</v>
      </c>
      <c r="H610" s="23" t="s">
        <v>2549</v>
      </c>
      <c r="J610" s="24" t="n">
        <v>200</v>
      </c>
      <c r="K610" s="0" t="n">
        <v>17408</v>
      </c>
      <c r="L610" s="23" t="s">
        <v>1694</v>
      </c>
      <c r="M610" s="0" t="n">
        <v>3</v>
      </c>
      <c r="N610" s="23" t="s">
        <v>93</v>
      </c>
      <c r="O610" s="0" t="n">
        <v>201</v>
      </c>
      <c r="P610" s="23" t="s">
        <v>94</v>
      </c>
      <c r="Q610" s="23" t="s">
        <v>3283</v>
      </c>
      <c r="R610" s="23" t="n">
        <f aca="false">YEAR(A610)</f>
        <v>2025</v>
      </c>
      <c r="S610" s="23" t="n">
        <f aca="false">IF(R610=2026,1,0)</f>
        <v>0</v>
      </c>
      <c r="T610" s="23" t="n">
        <f aca="false">IF(OR(P610="Individual",P610="Committee",P610="Union/Association",P610="Aggregated Unitemized Receipts"),1,0)</f>
        <v>1</v>
      </c>
      <c r="U610" s="0" t="str">
        <f aca="false">UPPER(TRIM(E610))</f>
        <v>MA</v>
      </c>
      <c r="V610" s="23" t="n">
        <f aca="false">IF(U610="MA",1,0)</f>
        <v>1</v>
      </c>
      <c r="W610" s="23" t="n">
        <f aca="false">IF(OR(ISNUMBER(SEARCH("malden",G610)),ISNUMBER(SEARCH("malden",H610))),1,0)</f>
        <v>0</v>
      </c>
      <c r="X610" s="23" t="n">
        <f aca="false">IF(AND(TRIM(G610)="",TRIM(H610)=""),1,0)</f>
        <v>0</v>
      </c>
    </row>
    <row r="611" customFormat="false" ht="15" hidden="false" customHeight="false" outlineLevel="0" collapsed="false">
      <c r="A611" s="22" t="n">
        <v>45957</v>
      </c>
      <c r="B611" s="23" t="s">
        <v>2351</v>
      </c>
      <c r="C611" s="23" t="s">
        <v>3287</v>
      </c>
      <c r="D611" s="23" t="s">
        <v>3288</v>
      </c>
      <c r="E611" s="23" t="s">
        <v>99</v>
      </c>
      <c r="F611" s="23" t="s">
        <v>2354</v>
      </c>
      <c r="G611" s="23" t="s">
        <v>2355</v>
      </c>
      <c r="H611" s="23" t="s">
        <v>167</v>
      </c>
      <c r="J611" s="24" t="n">
        <v>200</v>
      </c>
      <c r="K611" s="0" t="n">
        <v>17408</v>
      </c>
      <c r="L611" s="23" t="s">
        <v>1694</v>
      </c>
      <c r="M611" s="0" t="n">
        <v>3</v>
      </c>
      <c r="N611" s="23" t="s">
        <v>93</v>
      </c>
      <c r="O611" s="0" t="n">
        <v>201</v>
      </c>
      <c r="P611" s="23" t="s">
        <v>94</v>
      </c>
      <c r="Q611" s="23" t="s">
        <v>3283</v>
      </c>
      <c r="R611" s="23" t="n">
        <f aca="false">YEAR(A611)</f>
        <v>2025</v>
      </c>
      <c r="S611" s="23" t="n">
        <f aca="false">IF(R611=2026,1,0)</f>
        <v>0</v>
      </c>
      <c r="T611" s="23" t="n">
        <f aca="false">IF(OR(P611="Individual",P611="Committee",P611="Union/Association",P611="Aggregated Unitemized Receipts"),1,0)</f>
        <v>1</v>
      </c>
      <c r="U611" s="0" t="str">
        <f aca="false">UPPER(TRIM(E611))</f>
        <v>MA</v>
      </c>
      <c r="V611" s="23" t="n">
        <f aca="false">IF(U611="MA",1,0)</f>
        <v>1</v>
      </c>
      <c r="W611" s="23" t="n">
        <f aca="false">IF(OR(ISNUMBER(SEARCH("malden",G611)),ISNUMBER(SEARCH("malden",H611))),1,0)</f>
        <v>0</v>
      </c>
      <c r="X611" s="23" t="n">
        <f aca="false">IF(AND(TRIM(G611)="",TRIM(H611)=""),1,0)</f>
        <v>0</v>
      </c>
    </row>
    <row r="612" customFormat="false" ht="15" hidden="false" customHeight="false" outlineLevel="0" collapsed="false">
      <c r="A612" s="22" t="n">
        <v>45957</v>
      </c>
      <c r="B612" s="23" t="s">
        <v>2410</v>
      </c>
      <c r="C612" s="23" t="s">
        <v>2411</v>
      </c>
      <c r="D612" s="23" t="s">
        <v>319</v>
      </c>
      <c r="E612" s="23" t="s">
        <v>99</v>
      </c>
      <c r="F612" s="23" t="s">
        <v>320</v>
      </c>
      <c r="G612" s="23" t="s">
        <v>298</v>
      </c>
      <c r="H612" s="23" t="s">
        <v>3289</v>
      </c>
      <c r="J612" s="24" t="n">
        <v>35</v>
      </c>
      <c r="K612" s="0" t="n">
        <v>17408</v>
      </c>
      <c r="L612" s="23" t="s">
        <v>1694</v>
      </c>
      <c r="M612" s="0" t="n">
        <v>3</v>
      </c>
      <c r="N612" s="23" t="s">
        <v>93</v>
      </c>
      <c r="O612" s="0" t="n">
        <v>201</v>
      </c>
      <c r="P612" s="23" t="s">
        <v>94</v>
      </c>
      <c r="Q612" s="23" t="s">
        <v>3283</v>
      </c>
      <c r="R612" s="23" t="n">
        <f aca="false">YEAR(A612)</f>
        <v>2025</v>
      </c>
      <c r="S612" s="23" t="n">
        <f aca="false">IF(R612=2026,1,0)</f>
        <v>0</v>
      </c>
      <c r="T612" s="23" t="n">
        <f aca="false">IF(OR(P612="Individual",P612="Committee",P612="Union/Association",P612="Aggregated Unitemized Receipts"),1,0)</f>
        <v>1</v>
      </c>
      <c r="U612" s="0" t="str">
        <f aca="false">UPPER(TRIM(E612))</f>
        <v>MA</v>
      </c>
      <c r="V612" s="23" t="n">
        <f aca="false">IF(U612="MA",1,0)</f>
        <v>1</v>
      </c>
      <c r="W612" s="23" t="n">
        <f aca="false">IF(OR(ISNUMBER(SEARCH("malden",G612)),ISNUMBER(SEARCH("malden",H612))),1,0)</f>
        <v>0</v>
      </c>
      <c r="X612" s="23" t="n">
        <f aca="false">IF(AND(TRIM(G612)="",TRIM(H612)=""),1,0)</f>
        <v>0</v>
      </c>
    </row>
    <row r="613" customFormat="false" ht="15" hidden="false" customHeight="false" outlineLevel="0" collapsed="false">
      <c r="A613" s="22" t="n">
        <v>45957</v>
      </c>
      <c r="B613" s="23" t="s">
        <v>2976</v>
      </c>
      <c r="C613" s="23" t="s">
        <v>2977</v>
      </c>
      <c r="D613" s="23" t="s">
        <v>319</v>
      </c>
      <c r="E613" s="23" t="s">
        <v>99</v>
      </c>
      <c r="F613" s="23" t="s">
        <v>320</v>
      </c>
      <c r="G613" s="23" t="s">
        <v>2978</v>
      </c>
      <c r="H613" s="23" t="s">
        <v>711</v>
      </c>
      <c r="J613" s="24" t="n">
        <v>150</v>
      </c>
      <c r="K613" s="0" t="n">
        <v>17408</v>
      </c>
      <c r="L613" s="23" t="s">
        <v>1694</v>
      </c>
      <c r="M613" s="0" t="n">
        <v>3</v>
      </c>
      <c r="N613" s="23" t="s">
        <v>93</v>
      </c>
      <c r="O613" s="0" t="n">
        <v>201</v>
      </c>
      <c r="P613" s="23" t="s">
        <v>94</v>
      </c>
      <c r="Q613" s="23" t="s">
        <v>3283</v>
      </c>
      <c r="R613" s="23" t="n">
        <f aca="false">YEAR(A613)</f>
        <v>2025</v>
      </c>
      <c r="S613" s="23" t="n">
        <f aca="false">IF(R613=2026,1,0)</f>
        <v>0</v>
      </c>
      <c r="T613" s="23" t="n">
        <f aca="false">IF(OR(P613="Individual",P613="Committee",P613="Union/Association",P613="Aggregated Unitemized Receipts"),1,0)</f>
        <v>1</v>
      </c>
      <c r="U613" s="0" t="str">
        <f aca="false">UPPER(TRIM(E613))</f>
        <v>MA</v>
      </c>
      <c r="V613" s="23" t="n">
        <f aca="false">IF(U613="MA",1,0)</f>
        <v>1</v>
      </c>
      <c r="W613" s="23" t="n">
        <f aca="false">IF(OR(ISNUMBER(SEARCH("malden",G613)),ISNUMBER(SEARCH("malden",H613))),1,0)</f>
        <v>0</v>
      </c>
      <c r="X613" s="23" t="n">
        <f aca="false">IF(AND(TRIM(G613)="",TRIM(H613)=""),1,0)</f>
        <v>0</v>
      </c>
    </row>
    <row r="614" customFormat="false" ht="15" hidden="false" customHeight="false" outlineLevel="0" collapsed="false">
      <c r="A614" s="22" t="n">
        <v>45957</v>
      </c>
      <c r="B614" s="23" t="s">
        <v>3290</v>
      </c>
      <c r="C614" s="23" t="s">
        <v>3291</v>
      </c>
      <c r="D614" s="23" t="s">
        <v>319</v>
      </c>
      <c r="E614" s="23" t="s">
        <v>99</v>
      </c>
      <c r="F614" s="23" t="s">
        <v>320</v>
      </c>
      <c r="G614" s="23" t="s">
        <v>2095</v>
      </c>
      <c r="H614" s="23" t="s">
        <v>91</v>
      </c>
      <c r="J614" s="24" t="n">
        <v>50</v>
      </c>
      <c r="K614" s="0" t="n">
        <v>17408</v>
      </c>
      <c r="L614" s="23" t="s">
        <v>1694</v>
      </c>
      <c r="M614" s="0" t="n">
        <v>3</v>
      </c>
      <c r="N614" s="23" t="s">
        <v>93</v>
      </c>
      <c r="O614" s="0" t="n">
        <v>201</v>
      </c>
      <c r="P614" s="23" t="s">
        <v>94</v>
      </c>
      <c r="Q614" s="23" t="s">
        <v>3283</v>
      </c>
      <c r="R614" s="23" t="n">
        <f aca="false">YEAR(A614)</f>
        <v>2025</v>
      </c>
      <c r="S614" s="23" t="n">
        <f aca="false">IF(R614=2026,1,0)</f>
        <v>0</v>
      </c>
      <c r="T614" s="23" t="n">
        <f aca="false">IF(OR(P614="Individual",P614="Committee",P614="Union/Association",P614="Aggregated Unitemized Receipts"),1,0)</f>
        <v>1</v>
      </c>
      <c r="U614" s="0" t="str">
        <f aca="false">UPPER(TRIM(E614))</f>
        <v>MA</v>
      </c>
      <c r="V614" s="23" t="n">
        <f aca="false">IF(U614="MA",1,0)</f>
        <v>1</v>
      </c>
      <c r="W614" s="23" t="n">
        <f aca="false">IF(OR(ISNUMBER(SEARCH("malden",G614)),ISNUMBER(SEARCH("malden",H614))),1,0)</f>
        <v>0</v>
      </c>
      <c r="X614" s="23" t="n">
        <f aca="false">IF(AND(TRIM(G614)="",TRIM(H614)=""),1,0)</f>
        <v>0</v>
      </c>
    </row>
    <row r="615" customFormat="false" ht="15" hidden="false" customHeight="false" outlineLevel="0" collapsed="false">
      <c r="A615" s="22" t="n">
        <v>45957</v>
      </c>
      <c r="B615" s="23" t="s">
        <v>2590</v>
      </c>
      <c r="C615" s="23" t="s">
        <v>3292</v>
      </c>
      <c r="D615" s="23" t="s">
        <v>319</v>
      </c>
      <c r="E615" s="23" t="s">
        <v>99</v>
      </c>
      <c r="F615" s="23" t="s">
        <v>320</v>
      </c>
      <c r="G615" s="23" t="s">
        <v>3293</v>
      </c>
      <c r="H615" s="23" t="s">
        <v>2593</v>
      </c>
      <c r="J615" s="24" t="n">
        <v>50</v>
      </c>
      <c r="K615" s="0" t="n">
        <v>17408</v>
      </c>
      <c r="L615" s="23" t="s">
        <v>1694</v>
      </c>
      <c r="M615" s="0" t="n">
        <v>3</v>
      </c>
      <c r="N615" s="23" t="s">
        <v>93</v>
      </c>
      <c r="O615" s="0" t="n">
        <v>201</v>
      </c>
      <c r="P615" s="23" t="s">
        <v>94</v>
      </c>
      <c r="Q615" s="23" t="s">
        <v>3283</v>
      </c>
      <c r="R615" s="23" t="n">
        <f aca="false">YEAR(A615)</f>
        <v>2025</v>
      </c>
      <c r="S615" s="23" t="n">
        <f aca="false">IF(R615=2026,1,0)</f>
        <v>0</v>
      </c>
      <c r="T615" s="23" t="n">
        <f aca="false">IF(OR(P615="Individual",P615="Committee",P615="Union/Association",P615="Aggregated Unitemized Receipts"),1,0)</f>
        <v>1</v>
      </c>
      <c r="U615" s="0" t="str">
        <f aca="false">UPPER(TRIM(E615))</f>
        <v>MA</v>
      </c>
      <c r="V615" s="23" t="n">
        <f aca="false">IF(U615="MA",1,0)</f>
        <v>1</v>
      </c>
      <c r="W615" s="23" t="n">
        <f aca="false">IF(OR(ISNUMBER(SEARCH("malden",G615)),ISNUMBER(SEARCH("malden",H615))),1,0)</f>
        <v>0</v>
      </c>
      <c r="X615" s="23" t="n">
        <f aca="false">IF(AND(TRIM(G615)="",TRIM(H615)=""),1,0)</f>
        <v>0</v>
      </c>
    </row>
    <row r="616" customFormat="false" ht="15" hidden="false" customHeight="false" outlineLevel="0" collapsed="false">
      <c r="A616" s="22" t="n">
        <v>45957</v>
      </c>
      <c r="B616" s="23" t="s">
        <v>2677</v>
      </c>
      <c r="C616" s="23" t="s">
        <v>2678</v>
      </c>
      <c r="D616" s="23" t="s">
        <v>319</v>
      </c>
      <c r="E616" s="23" t="s">
        <v>99</v>
      </c>
      <c r="F616" s="23" t="s">
        <v>320</v>
      </c>
      <c r="G616" s="23" t="s">
        <v>3294</v>
      </c>
      <c r="H616" s="23" t="s">
        <v>3295</v>
      </c>
      <c r="J616" s="24" t="n">
        <v>100</v>
      </c>
      <c r="K616" s="0" t="n">
        <v>17408</v>
      </c>
      <c r="L616" s="23" t="s">
        <v>1694</v>
      </c>
      <c r="M616" s="0" t="n">
        <v>3</v>
      </c>
      <c r="N616" s="23" t="s">
        <v>93</v>
      </c>
      <c r="O616" s="0" t="n">
        <v>201</v>
      </c>
      <c r="P616" s="23" t="s">
        <v>94</v>
      </c>
      <c r="Q616" s="23" t="s">
        <v>3283</v>
      </c>
      <c r="R616" s="23" t="n">
        <f aca="false">YEAR(A616)</f>
        <v>2025</v>
      </c>
      <c r="S616" s="23" t="n">
        <f aca="false">IF(R616=2026,1,0)</f>
        <v>0</v>
      </c>
      <c r="T616" s="23" t="n">
        <f aca="false">IF(OR(P616="Individual",P616="Committee",P616="Union/Association",P616="Aggregated Unitemized Receipts"),1,0)</f>
        <v>1</v>
      </c>
      <c r="U616" s="0" t="str">
        <f aca="false">UPPER(TRIM(E616))</f>
        <v>MA</v>
      </c>
      <c r="V616" s="23" t="n">
        <f aca="false">IF(U616="MA",1,0)</f>
        <v>1</v>
      </c>
      <c r="W616" s="23" t="n">
        <f aca="false">IF(OR(ISNUMBER(SEARCH("malden",G616)),ISNUMBER(SEARCH("malden",H616))),1,0)</f>
        <v>0</v>
      </c>
      <c r="X616" s="23" t="n">
        <f aca="false">IF(AND(TRIM(G616)="",TRIM(H616)=""),1,0)</f>
        <v>0</v>
      </c>
    </row>
    <row r="617" customFormat="false" ht="15" hidden="false" customHeight="false" outlineLevel="0" collapsed="false">
      <c r="A617" s="22" t="n">
        <v>45957</v>
      </c>
      <c r="B617" s="23" t="s">
        <v>2594</v>
      </c>
      <c r="C617" s="23" t="s">
        <v>2595</v>
      </c>
      <c r="D617" s="23" t="s">
        <v>319</v>
      </c>
      <c r="E617" s="23" t="s">
        <v>99</v>
      </c>
      <c r="F617" s="23" t="s">
        <v>320</v>
      </c>
      <c r="G617" s="23" t="s">
        <v>3296</v>
      </c>
      <c r="H617" s="23" t="s">
        <v>879</v>
      </c>
      <c r="J617" s="24" t="n">
        <v>150</v>
      </c>
      <c r="K617" s="0" t="n">
        <v>17408</v>
      </c>
      <c r="L617" s="23" t="s">
        <v>1694</v>
      </c>
      <c r="M617" s="0" t="n">
        <v>3</v>
      </c>
      <c r="N617" s="23" t="s">
        <v>93</v>
      </c>
      <c r="O617" s="0" t="n">
        <v>201</v>
      </c>
      <c r="P617" s="23" t="s">
        <v>94</v>
      </c>
      <c r="Q617" s="23" t="s">
        <v>3283</v>
      </c>
      <c r="R617" s="23" t="n">
        <f aca="false">YEAR(A617)</f>
        <v>2025</v>
      </c>
      <c r="S617" s="23" t="n">
        <f aca="false">IF(R617=2026,1,0)</f>
        <v>0</v>
      </c>
      <c r="T617" s="23" t="n">
        <f aca="false">IF(OR(P617="Individual",P617="Committee",P617="Union/Association",P617="Aggregated Unitemized Receipts"),1,0)</f>
        <v>1</v>
      </c>
      <c r="U617" s="0" t="str">
        <f aca="false">UPPER(TRIM(E617))</f>
        <v>MA</v>
      </c>
      <c r="V617" s="23" t="n">
        <f aca="false">IF(U617="MA",1,0)</f>
        <v>1</v>
      </c>
      <c r="W617" s="23" t="n">
        <f aca="false">IF(OR(ISNUMBER(SEARCH("malden",G617)),ISNUMBER(SEARCH("malden",H617))),1,0)</f>
        <v>0</v>
      </c>
      <c r="X617" s="23" t="n">
        <f aca="false">IF(AND(TRIM(G617)="",TRIM(H617)=""),1,0)</f>
        <v>0</v>
      </c>
    </row>
    <row r="618" customFormat="false" ht="15" hidden="false" customHeight="false" outlineLevel="0" collapsed="false">
      <c r="A618" s="22" t="n">
        <v>45957</v>
      </c>
      <c r="B618" s="23" t="s">
        <v>3111</v>
      </c>
      <c r="C618" s="23" t="s">
        <v>3112</v>
      </c>
      <c r="D618" s="23" t="s">
        <v>3113</v>
      </c>
      <c r="E618" s="23" t="s">
        <v>257</v>
      </c>
      <c r="F618" s="23" t="s">
        <v>3114</v>
      </c>
      <c r="G618" s="23" t="s">
        <v>3297</v>
      </c>
      <c r="H618" s="23" t="s">
        <v>3298</v>
      </c>
      <c r="J618" s="24" t="n">
        <v>100</v>
      </c>
      <c r="K618" s="0" t="n">
        <v>17408</v>
      </c>
      <c r="L618" s="23" t="s">
        <v>1694</v>
      </c>
      <c r="M618" s="0" t="n">
        <v>3</v>
      </c>
      <c r="N618" s="23" t="s">
        <v>93</v>
      </c>
      <c r="O618" s="0" t="n">
        <v>201</v>
      </c>
      <c r="P618" s="23" t="s">
        <v>94</v>
      </c>
      <c r="Q618" s="23" t="s">
        <v>3283</v>
      </c>
      <c r="R618" s="23" t="n">
        <f aca="false">YEAR(A618)</f>
        <v>2025</v>
      </c>
      <c r="S618" s="23" t="n">
        <f aca="false">IF(R618=2026,1,0)</f>
        <v>0</v>
      </c>
      <c r="T618" s="23" t="n">
        <f aca="false">IF(OR(P618="Individual",P618="Committee",P618="Union/Association",P618="Aggregated Unitemized Receipts"),1,0)</f>
        <v>1</v>
      </c>
      <c r="U618" s="0" t="str">
        <f aca="false">UPPER(TRIM(E618))</f>
        <v>CA</v>
      </c>
      <c r="V618" s="23" t="n">
        <f aca="false">IF(U618="MA",1,0)</f>
        <v>0</v>
      </c>
      <c r="W618" s="23" t="n">
        <f aca="false">IF(OR(ISNUMBER(SEARCH("malden",G618)),ISNUMBER(SEARCH("malden",H618))),1,0)</f>
        <v>0</v>
      </c>
      <c r="X618" s="23" t="n">
        <f aca="false">IF(AND(TRIM(G618)="",TRIM(H618)=""),1,0)</f>
        <v>0</v>
      </c>
    </row>
    <row r="619" customFormat="false" ht="15" hidden="false" customHeight="false" outlineLevel="0" collapsed="false">
      <c r="A619" s="22" t="n">
        <v>45957</v>
      </c>
      <c r="B619" s="23" t="s">
        <v>3299</v>
      </c>
      <c r="C619" s="23" t="s">
        <v>3300</v>
      </c>
      <c r="D619" s="23" t="s">
        <v>319</v>
      </c>
      <c r="E619" s="23" t="s">
        <v>99</v>
      </c>
      <c r="F619" s="23" t="s">
        <v>320</v>
      </c>
      <c r="G619" s="23" t="s">
        <v>91</v>
      </c>
      <c r="H619" s="23" t="s">
        <v>91</v>
      </c>
      <c r="J619" s="24" t="n">
        <v>50</v>
      </c>
      <c r="K619" s="0" t="n">
        <v>17408</v>
      </c>
      <c r="L619" s="23" t="s">
        <v>1694</v>
      </c>
      <c r="M619" s="0" t="n">
        <v>3</v>
      </c>
      <c r="N619" s="23" t="s">
        <v>93</v>
      </c>
      <c r="O619" s="0" t="n">
        <v>201</v>
      </c>
      <c r="P619" s="23" t="s">
        <v>94</v>
      </c>
      <c r="Q619" s="23" t="s">
        <v>3283</v>
      </c>
      <c r="R619" s="23" t="n">
        <f aca="false">YEAR(A619)</f>
        <v>2025</v>
      </c>
      <c r="S619" s="23" t="n">
        <f aca="false">IF(R619=2026,1,0)</f>
        <v>0</v>
      </c>
      <c r="T619" s="23" t="n">
        <f aca="false">IF(OR(P619="Individual",P619="Committee",P619="Union/Association",P619="Aggregated Unitemized Receipts"),1,0)</f>
        <v>1</v>
      </c>
      <c r="U619" s="0" t="str">
        <f aca="false">UPPER(TRIM(E619))</f>
        <v>MA</v>
      </c>
      <c r="V619" s="23" t="n">
        <f aca="false">IF(U619="MA",1,0)</f>
        <v>1</v>
      </c>
      <c r="W619" s="23" t="n">
        <f aca="false">IF(OR(ISNUMBER(SEARCH("malden",G619)),ISNUMBER(SEARCH("malden",H619))),1,0)</f>
        <v>0</v>
      </c>
      <c r="X619" s="23" t="n">
        <f aca="false">IF(AND(TRIM(G619)="",TRIM(H619)=""),1,0)</f>
        <v>0</v>
      </c>
    </row>
    <row r="620" customFormat="false" ht="15" hidden="false" customHeight="false" outlineLevel="0" collapsed="false">
      <c r="A620" s="22" t="n">
        <v>45957</v>
      </c>
      <c r="B620" s="23" t="s">
        <v>3301</v>
      </c>
      <c r="C620" s="23" t="s">
        <v>3302</v>
      </c>
      <c r="D620" s="23" t="s">
        <v>319</v>
      </c>
      <c r="E620" s="23" t="s">
        <v>99</v>
      </c>
      <c r="F620" s="23" t="s">
        <v>320</v>
      </c>
      <c r="G620" s="23" t="s">
        <v>3303</v>
      </c>
      <c r="H620" s="23" t="s">
        <v>976</v>
      </c>
      <c r="J620" s="24" t="n">
        <v>100</v>
      </c>
      <c r="K620" s="0" t="n">
        <v>17408</v>
      </c>
      <c r="L620" s="23" t="s">
        <v>1694</v>
      </c>
      <c r="M620" s="0" t="n">
        <v>3</v>
      </c>
      <c r="N620" s="23" t="s">
        <v>93</v>
      </c>
      <c r="O620" s="0" t="n">
        <v>201</v>
      </c>
      <c r="P620" s="23" t="s">
        <v>94</v>
      </c>
      <c r="Q620" s="23" t="s">
        <v>3283</v>
      </c>
      <c r="R620" s="23" t="n">
        <f aca="false">YEAR(A620)</f>
        <v>2025</v>
      </c>
      <c r="S620" s="23" t="n">
        <f aca="false">IF(R620=2026,1,0)</f>
        <v>0</v>
      </c>
      <c r="T620" s="23" t="n">
        <f aca="false">IF(OR(P620="Individual",P620="Committee",P620="Union/Association",P620="Aggregated Unitemized Receipts"),1,0)</f>
        <v>1</v>
      </c>
      <c r="U620" s="0" t="str">
        <f aca="false">UPPER(TRIM(E620))</f>
        <v>MA</v>
      </c>
      <c r="V620" s="23" t="n">
        <f aca="false">IF(U620="MA",1,0)</f>
        <v>1</v>
      </c>
      <c r="W620" s="23" t="n">
        <f aca="false">IF(OR(ISNUMBER(SEARCH("malden",G620)),ISNUMBER(SEARCH("malden",H620))),1,0)</f>
        <v>1</v>
      </c>
      <c r="X620" s="23" t="n">
        <f aca="false">IF(AND(TRIM(G620)="",TRIM(H620)=""),1,0)</f>
        <v>0</v>
      </c>
    </row>
    <row r="621" customFormat="false" ht="15" hidden="false" customHeight="false" outlineLevel="0" collapsed="false">
      <c r="A621" s="22" t="n">
        <v>45957</v>
      </c>
      <c r="B621" s="23" t="s">
        <v>2199</v>
      </c>
      <c r="C621" s="23" t="s">
        <v>3304</v>
      </c>
      <c r="D621" s="23" t="s">
        <v>319</v>
      </c>
      <c r="E621" s="23" t="s">
        <v>99</v>
      </c>
      <c r="F621" s="23" t="s">
        <v>320</v>
      </c>
      <c r="G621" s="23" t="s">
        <v>2201</v>
      </c>
      <c r="H621" s="23" t="s">
        <v>3305</v>
      </c>
      <c r="J621" s="24" t="n">
        <v>100</v>
      </c>
      <c r="K621" s="0" t="n">
        <v>17408</v>
      </c>
      <c r="L621" s="23" t="s">
        <v>1694</v>
      </c>
      <c r="M621" s="0" t="n">
        <v>3</v>
      </c>
      <c r="N621" s="23" t="s">
        <v>93</v>
      </c>
      <c r="O621" s="0" t="n">
        <v>201</v>
      </c>
      <c r="P621" s="23" t="s">
        <v>94</v>
      </c>
      <c r="Q621" s="23" t="s">
        <v>3283</v>
      </c>
      <c r="R621" s="23" t="n">
        <f aca="false">YEAR(A621)</f>
        <v>2025</v>
      </c>
      <c r="S621" s="23" t="n">
        <f aca="false">IF(R621=2026,1,0)</f>
        <v>0</v>
      </c>
      <c r="T621" s="23" t="n">
        <f aca="false">IF(OR(P621="Individual",P621="Committee",P621="Union/Association",P621="Aggregated Unitemized Receipts"),1,0)</f>
        <v>1</v>
      </c>
      <c r="U621" s="0" t="str">
        <f aca="false">UPPER(TRIM(E621))</f>
        <v>MA</v>
      </c>
      <c r="V621" s="23" t="n">
        <f aca="false">IF(U621="MA",1,0)</f>
        <v>1</v>
      </c>
      <c r="W621" s="23" t="n">
        <f aca="false">IF(OR(ISNUMBER(SEARCH("malden",G621)),ISNUMBER(SEARCH("malden",H621))),1,0)</f>
        <v>0</v>
      </c>
      <c r="X621" s="23" t="n">
        <f aca="false">IF(AND(TRIM(G621)="",TRIM(H621)=""),1,0)</f>
        <v>0</v>
      </c>
    </row>
    <row r="622" customFormat="false" ht="15" hidden="false" customHeight="false" outlineLevel="0" collapsed="false">
      <c r="A622" s="22" t="n">
        <v>45957</v>
      </c>
      <c r="B622" s="23" t="s">
        <v>3306</v>
      </c>
      <c r="C622" s="23" t="s">
        <v>2614</v>
      </c>
      <c r="D622" s="23" t="s">
        <v>607</v>
      </c>
      <c r="E622" s="23" t="s">
        <v>99</v>
      </c>
      <c r="F622" s="23" t="s">
        <v>608</v>
      </c>
      <c r="G622" s="23" t="s">
        <v>2095</v>
      </c>
      <c r="H622" s="23" t="s">
        <v>91</v>
      </c>
      <c r="J622" s="24" t="n">
        <v>50</v>
      </c>
      <c r="K622" s="0" t="n">
        <v>17408</v>
      </c>
      <c r="L622" s="23" t="s">
        <v>1694</v>
      </c>
      <c r="M622" s="0" t="n">
        <v>3</v>
      </c>
      <c r="N622" s="23" t="s">
        <v>93</v>
      </c>
      <c r="O622" s="0" t="n">
        <v>201</v>
      </c>
      <c r="P622" s="23" t="s">
        <v>94</v>
      </c>
      <c r="Q622" s="23" t="s">
        <v>3283</v>
      </c>
      <c r="R622" s="23" t="n">
        <f aca="false">YEAR(A622)</f>
        <v>2025</v>
      </c>
      <c r="S622" s="23" t="n">
        <f aca="false">IF(R622=2026,1,0)</f>
        <v>0</v>
      </c>
      <c r="T622" s="23" t="n">
        <f aca="false">IF(OR(P622="Individual",P622="Committee",P622="Union/Association",P622="Aggregated Unitemized Receipts"),1,0)</f>
        <v>1</v>
      </c>
      <c r="U622" s="0" t="str">
        <f aca="false">UPPER(TRIM(E622))</f>
        <v>MA</v>
      </c>
      <c r="V622" s="23" t="n">
        <f aca="false">IF(U622="MA",1,0)</f>
        <v>1</v>
      </c>
      <c r="W622" s="23" t="n">
        <f aca="false">IF(OR(ISNUMBER(SEARCH("malden",G622)),ISNUMBER(SEARCH("malden",H622))),1,0)</f>
        <v>0</v>
      </c>
      <c r="X622" s="23" t="n">
        <f aca="false">IF(AND(TRIM(G622)="",TRIM(H622)=""),1,0)</f>
        <v>0</v>
      </c>
    </row>
    <row r="623" customFormat="false" ht="15" hidden="false" customHeight="false" outlineLevel="0" collapsed="false">
      <c r="A623" s="22" t="n">
        <v>45957</v>
      </c>
      <c r="B623" s="23" t="s">
        <v>3307</v>
      </c>
      <c r="C623" s="23" t="s">
        <v>3308</v>
      </c>
      <c r="D623" s="23" t="s">
        <v>450</v>
      </c>
      <c r="E623" s="23" t="s">
        <v>99</v>
      </c>
      <c r="F623" s="23" t="s">
        <v>1979</v>
      </c>
      <c r="G623" s="23" t="s">
        <v>2095</v>
      </c>
      <c r="H623" s="23" t="s">
        <v>2095</v>
      </c>
      <c r="J623" s="24" t="n">
        <v>50</v>
      </c>
      <c r="K623" s="0" t="n">
        <v>17408</v>
      </c>
      <c r="L623" s="23" t="s">
        <v>1694</v>
      </c>
      <c r="M623" s="0" t="n">
        <v>3</v>
      </c>
      <c r="N623" s="23" t="s">
        <v>93</v>
      </c>
      <c r="O623" s="0" t="n">
        <v>201</v>
      </c>
      <c r="P623" s="23" t="s">
        <v>94</v>
      </c>
      <c r="Q623" s="23" t="s">
        <v>3283</v>
      </c>
      <c r="R623" s="23" t="n">
        <f aca="false">YEAR(A623)</f>
        <v>2025</v>
      </c>
      <c r="S623" s="23" t="n">
        <f aca="false">IF(R623=2026,1,0)</f>
        <v>0</v>
      </c>
      <c r="T623" s="23" t="n">
        <f aca="false">IF(OR(P623="Individual",P623="Committee",P623="Union/Association",P623="Aggregated Unitemized Receipts"),1,0)</f>
        <v>1</v>
      </c>
      <c r="U623" s="0" t="str">
        <f aca="false">UPPER(TRIM(E623))</f>
        <v>MA</v>
      </c>
      <c r="V623" s="23" t="n">
        <f aca="false">IF(U623="MA",1,0)</f>
        <v>1</v>
      </c>
      <c r="W623" s="23" t="n">
        <f aca="false">IF(OR(ISNUMBER(SEARCH("malden",G623)),ISNUMBER(SEARCH("malden",H623))),1,0)</f>
        <v>0</v>
      </c>
      <c r="X623" s="23" t="n">
        <f aca="false">IF(AND(TRIM(G623)="",TRIM(H623)=""),1,0)</f>
        <v>0</v>
      </c>
    </row>
    <row r="624" customFormat="false" ht="15" hidden="false" customHeight="false" outlineLevel="0" collapsed="false">
      <c r="A624" s="22" t="n">
        <v>45957</v>
      </c>
      <c r="B624" s="23" t="s">
        <v>2619</v>
      </c>
      <c r="C624" s="23" t="s">
        <v>3309</v>
      </c>
      <c r="D624" s="23" t="s">
        <v>319</v>
      </c>
      <c r="E624" s="23" t="s">
        <v>3310</v>
      </c>
      <c r="F624" s="23" t="s">
        <v>320</v>
      </c>
      <c r="G624" s="23" t="s">
        <v>661</v>
      </c>
      <c r="H624" s="23" t="s">
        <v>3311</v>
      </c>
      <c r="J624" s="24" t="n">
        <v>100</v>
      </c>
      <c r="K624" s="0" t="n">
        <v>17408</v>
      </c>
      <c r="L624" s="23" t="s">
        <v>1694</v>
      </c>
      <c r="M624" s="0" t="n">
        <v>3</v>
      </c>
      <c r="N624" s="23" t="s">
        <v>93</v>
      </c>
      <c r="O624" s="0" t="n">
        <v>201</v>
      </c>
      <c r="P624" s="23" t="s">
        <v>94</v>
      </c>
      <c r="Q624" s="23" t="s">
        <v>3283</v>
      </c>
      <c r="R624" s="23" t="n">
        <f aca="false">YEAR(A624)</f>
        <v>2025</v>
      </c>
      <c r="S624" s="23" t="n">
        <f aca="false">IF(R624=2026,1,0)</f>
        <v>0</v>
      </c>
      <c r="T624" s="23" t="n">
        <f aca="false">IF(OR(P624="Individual",P624="Committee",P624="Union/Association",P624="Aggregated Unitemized Receipts"),1,0)</f>
        <v>1</v>
      </c>
      <c r="U624" s="0" t="str">
        <f aca="false">UPPER(TRIM(E624))</f>
        <v>MA</v>
      </c>
      <c r="V624" s="23" t="n">
        <f aca="false">IF(U624="MA",1,0)</f>
        <v>1</v>
      </c>
      <c r="W624" s="23" t="n">
        <f aca="false">IF(OR(ISNUMBER(SEARCH("malden",G624)),ISNUMBER(SEARCH("malden",H624))),1,0)</f>
        <v>0</v>
      </c>
      <c r="X624" s="23" t="n">
        <f aca="false">IF(AND(TRIM(G624)="",TRIM(H624)=""),1,0)</f>
        <v>0</v>
      </c>
    </row>
    <row r="625" customFormat="false" ht="15" hidden="false" customHeight="false" outlineLevel="0" collapsed="false">
      <c r="A625" s="22" t="n">
        <v>45957</v>
      </c>
      <c r="B625" s="23" t="s">
        <v>2034</v>
      </c>
      <c r="C625" s="23" t="s">
        <v>2035</v>
      </c>
      <c r="D625" s="23" t="s">
        <v>373</v>
      </c>
      <c r="E625" s="23" t="s">
        <v>99</v>
      </c>
      <c r="F625" s="23" t="s">
        <v>374</v>
      </c>
      <c r="G625" s="23" t="s">
        <v>1774</v>
      </c>
      <c r="H625" s="23" t="s">
        <v>3067</v>
      </c>
      <c r="J625" s="24" t="n">
        <v>50</v>
      </c>
      <c r="K625" s="0" t="n">
        <v>17408</v>
      </c>
      <c r="L625" s="23" t="s">
        <v>1694</v>
      </c>
      <c r="M625" s="0" t="n">
        <v>3</v>
      </c>
      <c r="N625" s="23" t="s">
        <v>93</v>
      </c>
      <c r="O625" s="0" t="n">
        <v>201</v>
      </c>
      <c r="P625" s="23" t="s">
        <v>94</v>
      </c>
      <c r="Q625" s="23" t="s">
        <v>3283</v>
      </c>
      <c r="R625" s="23" t="n">
        <f aca="false">YEAR(A625)</f>
        <v>2025</v>
      </c>
      <c r="S625" s="23" t="n">
        <f aca="false">IF(R625=2026,1,0)</f>
        <v>0</v>
      </c>
      <c r="T625" s="23" t="n">
        <f aca="false">IF(OR(P625="Individual",P625="Committee",P625="Union/Association",P625="Aggregated Unitemized Receipts"),1,0)</f>
        <v>1</v>
      </c>
      <c r="U625" s="0" t="str">
        <f aca="false">UPPER(TRIM(E625))</f>
        <v>MA</v>
      </c>
      <c r="V625" s="23" t="n">
        <f aca="false">IF(U625="MA",1,0)</f>
        <v>1</v>
      </c>
      <c r="W625" s="23" t="n">
        <f aca="false">IF(OR(ISNUMBER(SEARCH("malden",G625)),ISNUMBER(SEARCH("malden",H625))),1,0)</f>
        <v>0</v>
      </c>
      <c r="X625" s="23" t="n">
        <f aca="false">IF(AND(TRIM(G625)="",TRIM(H625)=""),1,0)</f>
        <v>0</v>
      </c>
    </row>
    <row r="626" customFormat="false" ht="15" hidden="false" customHeight="false" outlineLevel="0" collapsed="false">
      <c r="A626" s="22" t="n">
        <v>45957</v>
      </c>
      <c r="B626" s="23" t="s">
        <v>3312</v>
      </c>
      <c r="C626" s="23" t="s">
        <v>1861</v>
      </c>
      <c r="D626" s="23" t="s">
        <v>319</v>
      </c>
      <c r="E626" s="23" t="s">
        <v>99</v>
      </c>
      <c r="F626" s="23" t="s">
        <v>320</v>
      </c>
      <c r="G626" s="23" t="s">
        <v>2095</v>
      </c>
      <c r="H626" s="23" t="s">
        <v>91</v>
      </c>
      <c r="J626" s="24" t="n">
        <v>100</v>
      </c>
      <c r="K626" s="0" t="n">
        <v>17408</v>
      </c>
      <c r="L626" s="23" t="s">
        <v>1694</v>
      </c>
      <c r="M626" s="0" t="n">
        <v>3</v>
      </c>
      <c r="N626" s="23" t="s">
        <v>93</v>
      </c>
      <c r="O626" s="0" t="n">
        <v>201</v>
      </c>
      <c r="P626" s="23" t="s">
        <v>94</v>
      </c>
      <c r="Q626" s="23" t="s">
        <v>3283</v>
      </c>
      <c r="R626" s="23" t="n">
        <f aca="false">YEAR(A626)</f>
        <v>2025</v>
      </c>
      <c r="S626" s="23" t="n">
        <f aca="false">IF(R626=2026,1,0)</f>
        <v>0</v>
      </c>
      <c r="T626" s="23" t="n">
        <f aca="false">IF(OR(P626="Individual",P626="Committee",P626="Union/Association",P626="Aggregated Unitemized Receipts"),1,0)</f>
        <v>1</v>
      </c>
      <c r="U626" s="0" t="str">
        <f aca="false">UPPER(TRIM(E626))</f>
        <v>MA</v>
      </c>
      <c r="V626" s="23" t="n">
        <f aca="false">IF(U626="MA",1,0)</f>
        <v>1</v>
      </c>
      <c r="W626" s="23" t="n">
        <f aca="false">IF(OR(ISNUMBER(SEARCH("malden",G626)),ISNUMBER(SEARCH("malden",H626))),1,0)</f>
        <v>0</v>
      </c>
      <c r="X626" s="23" t="n">
        <f aca="false">IF(AND(TRIM(G626)="",TRIM(H626)=""),1,0)</f>
        <v>0</v>
      </c>
    </row>
    <row r="627" customFormat="false" ht="15" hidden="false" customHeight="false" outlineLevel="0" collapsed="false">
      <c r="A627" s="22" t="n">
        <v>45957</v>
      </c>
      <c r="B627" s="23" t="s">
        <v>3313</v>
      </c>
      <c r="C627" s="23" t="s">
        <v>3314</v>
      </c>
      <c r="D627" s="23" t="s">
        <v>319</v>
      </c>
      <c r="E627" s="23" t="s">
        <v>99</v>
      </c>
      <c r="F627" s="23" t="s">
        <v>320</v>
      </c>
      <c r="G627" s="23" t="s">
        <v>2095</v>
      </c>
      <c r="H627" s="23" t="s">
        <v>91</v>
      </c>
      <c r="J627" s="24" t="n">
        <v>50</v>
      </c>
      <c r="K627" s="0" t="n">
        <v>17408</v>
      </c>
      <c r="L627" s="23" t="s">
        <v>1694</v>
      </c>
      <c r="M627" s="0" t="n">
        <v>3</v>
      </c>
      <c r="N627" s="23" t="s">
        <v>93</v>
      </c>
      <c r="O627" s="0" t="n">
        <v>201</v>
      </c>
      <c r="P627" s="23" t="s">
        <v>94</v>
      </c>
      <c r="Q627" s="23" t="s">
        <v>3283</v>
      </c>
      <c r="R627" s="23" t="n">
        <f aca="false">YEAR(A627)</f>
        <v>2025</v>
      </c>
      <c r="S627" s="23" t="n">
        <f aca="false">IF(R627=2026,1,0)</f>
        <v>0</v>
      </c>
      <c r="T627" s="23" t="n">
        <f aca="false">IF(OR(P627="Individual",P627="Committee",P627="Union/Association",P627="Aggregated Unitemized Receipts"),1,0)</f>
        <v>1</v>
      </c>
      <c r="U627" s="0" t="str">
        <f aca="false">UPPER(TRIM(E627))</f>
        <v>MA</v>
      </c>
      <c r="V627" s="23" t="n">
        <f aca="false">IF(U627="MA",1,0)</f>
        <v>1</v>
      </c>
      <c r="W627" s="23" t="n">
        <f aca="false">IF(OR(ISNUMBER(SEARCH("malden",G627)),ISNUMBER(SEARCH("malden",H627))),1,0)</f>
        <v>0</v>
      </c>
      <c r="X627" s="23" t="n">
        <f aca="false">IF(AND(TRIM(G627)="",TRIM(H627)=""),1,0)</f>
        <v>0</v>
      </c>
    </row>
    <row r="628" customFormat="false" ht="15" hidden="false" customHeight="false" outlineLevel="0" collapsed="false">
      <c r="A628" s="22" t="n">
        <v>45954</v>
      </c>
      <c r="B628" s="23" t="s">
        <v>1737</v>
      </c>
      <c r="C628" s="23" t="s">
        <v>3032</v>
      </c>
      <c r="D628" s="23" t="s">
        <v>319</v>
      </c>
      <c r="E628" s="23" t="s">
        <v>99</v>
      </c>
      <c r="F628" s="23" t="s">
        <v>320</v>
      </c>
      <c r="G628" s="23" t="s">
        <v>3033</v>
      </c>
      <c r="H628" s="23" t="s">
        <v>3034</v>
      </c>
      <c r="J628" s="24" t="n">
        <v>7</v>
      </c>
      <c r="K628" s="0" t="n">
        <v>17408</v>
      </c>
      <c r="L628" s="23" t="s">
        <v>1694</v>
      </c>
      <c r="M628" s="0" t="n">
        <v>3</v>
      </c>
      <c r="N628" s="23" t="s">
        <v>93</v>
      </c>
      <c r="O628" s="0" t="n">
        <v>201</v>
      </c>
      <c r="P628" s="23" t="s">
        <v>94</v>
      </c>
      <c r="Q628" s="23" t="s">
        <v>3315</v>
      </c>
      <c r="R628" s="23" t="n">
        <f aca="false">YEAR(A628)</f>
        <v>2025</v>
      </c>
      <c r="S628" s="23" t="n">
        <f aca="false">IF(R628=2026,1,0)</f>
        <v>0</v>
      </c>
      <c r="T628" s="23" t="n">
        <f aca="false">IF(OR(P628="Individual",P628="Committee",P628="Union/Association",P628="Aggregated Unitemized Receipts"),1,0)</f>
        <v>1</v>
      </c>
      <c r="U628" s="0" t="str">
        <f aca="false">UPPER(TRIM(E628))</f>
        <v>MA</v>
      </c>
      <c r="V628" s="23" t="n">
        <f aca="false">IF(U628="MA",1,0)</f>
        <v>1</v>
      </c>
      <c r="W628" s="23" t="n">
        <f aca="false">IF(OR(ISNUMBER(SEARCH("malden",G628)),ISNUMBER(SEARCH("malden",H628))),1,0)</f>
        <v>0</v>
      </c>
      <c r="X628" s="23" t="n">
        <f aca="false">IF(AND(TRIM(G628)="",TRIM(H628)=""),1,0)</f>
        <v>0</v>
      </c>
    </row>
    <row r="629" customFormat="false" ht="15" hidden="false" customHeight="false" outlineLevel="0" collapsed="false">
      <c r="A629" s="22" t="n">
        <v>45954</v>
      </c>
      <c r="B629" s="23" t="s">
        <v>1750</v>
      </c>
      <c r="C629" s="23" t="s">
        <v>1751</v>
      </c>
      <c r="D629" s="23" t="s">
        <v>1752</v>
      </c>
      <c r="E629" s="23" t="s">
        <v>99</v>
      </c>
      <c r="F629" s="23" t="s">
        <v>320</v>
      </c>
      <c r="G629" s="23" t="s">
        <v>2095</v>
      </c>
      <c r="H629" s="23" t="s">
        <v>91</v>
      </c>
      <c r="J629" s="24" t="n">
        <v>10</v>
      </c>
      <c r="K629" s="0" t="n">
        <v>17408</v>
      </c>
      <c r="L629" s="23" t="s">
        <v>1694</v>
      </c>
      <c r="M629" s="0" t="n">
        <v>3</v>
      </c>
      <c r="N629" s="23" t="s">
        <v>93</v>
      </c>
      <c r="O629" s="0" t="n">
        <v>201</v>
      </c>
      <c r="P629" s="23" t="s">
        <v>94</v>
      </c>
      <c r="Q629" s="23" t="s">
        <v>3315</v>
      </c>
      <c r="R629" s="23" t="n">
        <f aca="false">YEAR(A629)</f>
        <v>2025</v>
      </c>
      <c r="S629" s="23" t="n">
        <f aca="false">IF(R629=2026,1,0)</f>
        <v>0</v>
      </c>
      <c r="T629" s="23" t="n">
        <f aca="false">IF(OR(P629="Individual",P629="Committee",P629="Union/Association",P629="Aggregated Unitemized Receipts"),1,0)</f>
        <v>1</v>
      </c>
      <c r="U629" s="0" t="str">
        <f aca="false">UPPER(TRIM(E629))</f>
        <v>MA</v>
      </c>
      <c r="V629" s="23" t="n">
        <f aca="false">IF(U629="MA",1,0)</f>
        <v>1</v>
      </c>
      <c r="W629" s="23" t="n">
        <f aca="false">IF(OR(ISNUMBER(SEARCH("malden",G629)),ISNUMBER(SEARCH("malden",H629))),1,0)</f>
        <v>0</v>
      </c>
      <c r="X629" s="23" t="n">
        <f aca="false">IF(AND(TRIM(G629)="",TRIM(H629)=""),1,0)</f>
        <v>0</v>
      </c>
    </row>
    <row r="630" customFormat="false" ht="15" hidden="false" customHeight="false" outlineLevel="0" collapsed="false">
      <c r="A630" s="22" t="n">
        <v>45954</v>
      </c>
      <c r="B630" s="23" t="s">
        <v>3091</v>
      </c>
      <c r="C630" s="23" t="s">
        <v>3092</v>
      </c>
      <c r="D630" s="23" t="s">
        <v>2745</v>
      </c>
      <c r="E630" s="23" t="s">
        <v>304</v>
      </c>
      <c r="F630" s="23" t="s">
        <v>2746</v>
      </c>
      <c r="G630" s="23" t="s">
        <v>174</v>
      </c>
      <c r="H630" s="23" t="s">
        <v>3316</v>
      </c>
      <c r="J630" s="24" t="n">
        <v>1000</v>
      </c>
      <c r="K630" s="0" t="n">
        <v>17408</v>
      </c>
      <c r="L630" s="23" t="s">
        <v>1694</v>
      </c>
      <c r="M630" s="0" t="n">
        <v>1</v>
      </c>
      <c r="N630" s="23" t="s">
        <v>182</v>
      </c>
      <c r="O630" s="0" t="n">
        <v>201</v>
      </c>
      <c r="P630" s="23" t="s">
        <v>94</v>
      </c>
      <c r="Q630" s="23" t="s">
        <v>3315</v>
      </c>
      <c r="R630" s="23" t="n">
        <f aca="false">YEAR(A630)</f>
        <v>2025</v>
      </c>
      <c r="S630" s="23" t="n">
        <f aca="false">IF(R630=2026,1,0)</f>
        <v>0</v>
      </c>
      <c r="T630" s="23" t="n">
        <f aca="false">IF(OR(P630="Individual",P630="Committee",P630="Union/Association",P630="Aggregated Unitemized Receipts"),1,0)</f>
        <v>1</v>
      </c>
      <c r="U630" s="0" t="str">
        <f aca="false">UPPER(TRIM(E630))</f>
        <v>MD</v>
      </c>
      <c r="V630" s="23" t="n">
        <f aca="false">IF(U630="MA",1,0)</f>
        <v>0</v>
      </c>
      <c r="W630" s="23" t="n">
        <f aca="false">IF(OR(ISNUMBER(SEARCH("malden",G630)),ISNUMBER(SEARCH("malden",H630))),1,0)</f>
        <v>0</v>
      </c>
      <c r="X630" s="23" t="n">
        <f aca="false">IF(AND(TRIM(G630)="",TRIM(H630)=""),1,0)</f>
        <v>0</v>
      </c>
    </row>
    <row r="631" customFormat="false" ht="15" hidden="false" customHeight="false" outlineLevel="0" collapsed="false">
      <c r="A631" s="22" t="n">
        <v>45954</v>
      </c>
      <c r="B631" s="23" t="s">
        <v>2564</v>
      </c>
      <c r="C631" s="23" t="s">
        <v>3317</v>
      </c>
      <c r="D631" s="23" t="s">
        <v>319</v>
      </c>
      <c r="E631" s="23" t="s">
        <v>99</v>
      </c>
      <c r="F631" s="23" t="s">
        <v>320</v>
      </c>
      <c r="G631" s="23" t="s">
        <v>644</v>
      </c>
      <c r="H631" s="23" t="s">
        <v>3318</v>
      </c>
      <c r="J631" s="24" t="n">
        <v>200</v>
      </c>
      <c r="K631" s="0" t="n">
        <v>17408</v>
      </c>
      <c r="L631" s="23" t="s">
        <v>1694</v>
      </c>
      <c r="M631" s="0" t="n">
        <v>3</v>
      </c>
      <c r="N631" s="23" t="s">
        <v>93</v>
      </c>
      <c r="O631" s="0" t="n">
        <v>201</v>
      </c>
      <c r="P631" s="23" t="s">
        <v>94</v>
      </c>
      <c r="Q631" s="23" t="s">
        <v>3315</v>
      </c>
      <c r="R631" s="23" t="n">
        <f aca="false">YEAR(A631)</f>
        <v>2025</v>
      </c>
      <c r="S631" s="23" t="n">
        <f aca="false">IF(R631=2026,1,0)</f>
        <v>0</v>
      </c>
      <c r="T631" s="23" t="n">
        <f aca="false">IF(OR(P631="Individual",P631="Committee",P631="Union/Association",P631="Aggregated Unitemized Receipts"),1,0)</f>
        <v>1</v>
      </c>
      <c r="U631" s="0" t="str">
        <f aca="false">UPPER(TRIM(E631))</f>
        <v>MA</v>
      </c>
      <c r="V631" s="23" t="n">
        <f aca="false">IF(U631="MA",1,0)</f>
        <v>1</v>
      </c>
      <c r="W631" s="23" t="n">
        <f aca="false">IF(OR(ISNUMBER(SEARCH("malden",G631)),ISNUMBER(SEARCH("malden",H631))),1,0)</f>
        <v>0</v>
      </c>
      <c r="X631" s="23" t="n">
        <f aca="false">IF(AND(TRIM(G631)="",TRIM(H631)=""),1,0)</f>
        <v>0</v>
      </c>
    </row>
    <row r="632" customFormat="false" ht="15" hidden="false" customHeight="false" outlineLevel="0" collapsed="false">
      <c r="A632" s="22" t="n">
        <v>45954</v>
      </c>
      <c r="B632" s="23" t="s">
        <v>2970</v>
      </c>
      <c r="C632" s="23" t="s">
        <v>3319</v>
      </c>
      <c r="D632" s="23" t="s">
        <v>319</v>
      </c>
      <c r="E632" s="23" t="s">
        <v>99</v>
      </c>
      <c r="F632" s="23" t="s">
        <v>320</v>
      </c>
      <c r="G632" s="23" t="s">
        <v>3320</v>
      </c>
      <c r="H632" s="23" t="s">
        <v>3321</v>
      </c>
      <c r="J632" s="24" t="n">
        <v>250</v>
      </c>
      <c r="K632" s="0" t="n">
        <v>17408</v>
      </c>
      <c r="L632" s="23" t="s">
        <v>1694</v>
      </c>
      <c r="M632" s="0" t="n">
        <v>3</v>
      </c>
      <c r="N632" s="23" t="s">
        <v>93</v>
      </c>
      <c r="O632" s="0" t="n">
        <v>201</v>
      </c>
      <c r="P632" s="23" t="s">
        <v>94</v>
      </c>
      <c r="Q632" s="23" t="s">
        <v>3315</v>
      </c>
      <c r="R632" s="23" t="n">
        <f aca="false">YEAR(A632)</f>
        <v>2025</v>
      </c>
      <c r="S632" s="23" t="n">
        <f aca="false">IF(R632=2026,1,0)</f>
        <v>0</v>
      </c>
      <c r="T632" s="23" t="n">
        <f aca="false">IF(OR(P632="Individual",P632="Committee",P632="Union/Association",P632="Aggregated Unitemized Receipts"),1,0)</f>
        <v>1</v>
      </c>
      <c r="U632" s="0" t="str">
        <f aca="false">UPPER(TRIM(E632))</f>
        <v>MA</v>
      </c>
      <c r="V632" s="23" t="n">
        <f aca="false">IF(U632="MA",1,0)</f>
        <v>1</v>
      </c>
      <c r="W632" s="23" t="n">
        <f aca="false">IF(OR(ISNUMBER(SEARCH("malden",G632)),ISNUMBER(SEARCH("malden",H632))),1,0)</f>
        <v>0</v>
      </c>
      <c r="X632" s="23" t="n">
        <f aca="false">IF(AND(TRIM(G632)="",TRIM(H632)=""),1,0)</f>
        <v>0</v>
      </c>
    </row>
    <row r="633" customFormat="false" ht="15" hidden="false" customHeight="false" outlineLevel="0" collapsed="false">
      <c r="A633" s="22" t="n">
        <v>45954</v>
      </c>
      <c r="B633" s="23" t="s">
        <v>3322</v>
      </c>
      <c r="C633" s="23" t="s">
        <v>3323</v>
      </c>
      <c r="D633" s="23" t="s">
        <v>319</v>
      </c>
      <c r="E633" s="23" t="s">
        <v>99</v>
      </c>
      <c r="F633" s="23" t="s">
        <v>320</v>
      </c>
      <c r="G633" s="23" t="s">
        <v>543</v>
      </c>
      <c r="H633" s="23" t="s">
        <v>711</v>
      </c>
      <c r="J633" s="24" t="n">
        <v>50</v>
      </c>
      <c r="K633" s="0" t="n">
        <v>17408</v>
      </c>
      <c r="L633" s="23" t="s">
        <v>1694</v>
      </c>
      <c r="M633" s="0" t="n">
        <v>3</v>
      </c>
      <c r="N633" s="23" t="s">
        <v>93</v>
      </c>
      <c r="O633" s="0" t="n">
        <v>201</v>
      </c>
      <c r="P633" s="23" t="s">
        <v>94</v>
      </c>
      <c r="Q633" s="23" t="s">
        <v>3315</v>
      </c>
      <c r="R633" s="23" t="n">
        <f aca="false">YEAR(A633)</f>
        <v>2025</v>
      </c>
      <c r="S633" s="23" t="n">
        <f aca="false">IF(R633=2026,1,0)</f>
        <v>0</v>
      </c>
      <c r="T633" s="23" t="n">
        <f aca="false">IF(OR(P633="Individual",P633="Committee",P633="Union/Association",P633="Aggregated Unitemized Receipts"),1,0)</f>
        <v>1</v>
      </c>
      <c r="U633" s="0" t="str">
        <f aca="false">UPPER(TRIM(E633))</f>
        <v>MA</v>
      </c>
      <c r="V633" s="23" t="n">
        <f aca="false">IF(U633="MA",1,0)</f>
        <v>1</v>
      </c>
      <c r="W633" s="23" t="n">
        <f aca="false">IF(OR(ISNUMBER(SEARCH("malden",G633)),ISNUMBER(SEARCH("malden",H633))),1,0)</f>
        <v>0</v>
      </c>
      <c r="X633" s="23" t="n">
        <f aca="false">IF(AND(TRIM(G633)="",TRIM(H633)=""),1,0)</f>
        <v>0</v>
      </c>
    </row>
    <row r="634" customFormat="false" ht="15" hidden="false" customHeight="false" outlineLevel="0" collapsed="false">
      <c r="A634" s="22" t="n">
        <v>45954</v>
      </c>
      <c r="B634" s="23" t="s">
        <v>3324</v>
      </c>
      <c r="C634" s="23" t="s">
        <v>3325</v>
      </c>
      <c r="D634" s="23" t="s">
        <v>319</v>
      </c>
      <c r="E634" s="23" t="s">
        <v>99</v>
      </c>
      <c r="F634" s="23" t="s">
        <v>320</v>
      </c>
      <c r="G634" s="23" t="s">
        <v>454</v>
      </c>
      <c r="H634" s="23" t="s">
        <v>3326</v>
      </c>
      <c r="J634" s="24" t="n">
        <v>100</v>
      </c>
      <c r="K634" s="0" t="n">
        <v>17408</v>
      </c>
      <c r="L634" s="23" t="s">
        <v>1694</v>
      </c>
      <c r="M634" s="0" t="n">
        <v>3</v>
      </c>
      <c r="N634" s="23" t="s">
        <v>93</v>
      </c>
      <c r="O634" s="0" t="n">
        <v>201</v>
      </c>
      <c r="P634" s="23" t="s">
        <v>94</v>
      </c>
      <c r="Q634" s="23" t="s">
        <v>3315</v>
      </c>
      <c r="R634" s="23" t="n">
        <f aca="false">YEAR(A634)</f>
        <v>2025</v>
      </c>
      <c r="S634" s="23" t="n">
        <f aca="false">IF(R634=2026,1,0)</f>
        <v>0</v>
      </c>
      <c r="T634" s="23" t="n">
        <f aca="false">IF(OR(P634="Individual",P634="Committee",P634="Union/Association",P634="Aggregated Unitemized Receipts"),1,0)</f>
        <v>1</v>
      </c>
      <c r="U634" s="0" t="str">
        <f aca="false">UPPER(TRIM(E634))</f>
        <v>MA</v>
      </c>
      <c r="V634" s="23" t="n">
        <f aca="false">IF(U634="MA",1,0)</f>
        <v>1</v>
      </c>
      <c r="W634" s="23" t="n">
        <f aca="false">IF(OR(ISNUMBER(SEARCH("malden",G634)),ISNUMBER(SEARCH("malden",H634))),1,0)</f>
        <v>0</v>
      </c>
      <c r="X634" s="23" t="n">
        <f aca="false">IF(AND(TRIM(G634)="",TRIM(H634)=""),1,0)</f>
        <v>0</v>
      </c>
    </row>
    <row r="635" customFormat="false" ht="15" hidden="false" customHeight="false" outlineLevel="0" collapsed="false">
      <c r="A635" s="22" t="n">
        <v>45954</v>
      </c>
      <c r="B635" s="23" t="s">
        <v>2216</v>
      </c>
      <c r="C635" s="23" t="s">
        <v>2217</v>
      </c>
      <c r="D635" s="23" t="s">
        <v>607</v>
      </c>
      <c r="E635" s="23" t="s">
        <v>99</v>
      </c>
      <c r="F635" s="23" t="s">
        <v>608</v>
      </c>
      <c r="G635" s="23" t="s">
        <v>174</v>
      </c>
      <c r="H635" s="23" t="s">
        <v>174</v>
      </c>
      <c r="J635" s="24" t="n">
        <v>100</v>
      </c>
      <c r="K635" s="0" t="n">
        <v>17408</v>
      </c>
      <c r="L635" s="23" t="s">
        <v>1694</v>
      </c>
      <c r="M635" s="0" t="n">
        <v>3</v>
      </c>
      <c r="N635" s="23" t="s">
        <v>93</v>
      </c>
      <c r="O635" s="0" t="n">
        <v>201</v>
      </c>
      <c r="P635" s="23" t="s">
        <v>94</v>
      </c>
      <c r="Q635" s="23" t="s">
        <v>3315</v>
      </c>
      <c r="R635" s="23" t="n">
        <f aca="false">YEAR(A635)</f>
        <v>2025</v>
      </c>
      <c r="S635" s="23" t="n">
        <f aca="false">IF(R635=2026,1,0)</f>
        <v>0</v>
      </c>
      <c r="T635" s="23" t="n">
        <f aca="false">IF(OR(P635="Individual",P635="Committee",P635="Union/Association",P635="Aggregated Unitemized Receipts"),1,0)</f>
        <v>1</v>
      </c>
      <c r="U635" s="0" t="str">
        <f aca="false">UPPER(TRIM(E635))</f>
        <v>MA</v>
      </c>
      <c r="V635" s="23" t="n">
        <f aca="false">IF(U635="MA",1,0)</f>
        <v>1</v>
      </c>
      <c r="W635" s="23" t="n">
        <f aca="false">IF(OR(ISNUMBER(SEARCH("malden",G635)),ISNUMBER(SEARCH("malden",H635))),1,0)</f>
        <v>0</v>
      </c>
      <c r="X635" s="23" t="n">
        <f aca="false">IF(AND(TRIM(G635)="",TRIM(H635)=""),1,0)</f>
        <v>0</v>
      </c>
    </row>
    <row r="636" customFormat="false" ht="15" hidden="false" customHeight="false" outlineLevel="0" collapsed="false">
      <c r="A636" s="22" t="n">
        <v>45954</v>
      </c>
      <c r="B636" s="23" t="s">
        <v>3327</v>
      </c>
      <c r="C636" s="23" t="s">
        <v>3328</v>
      </c>
      <c r="D636" s="23" t="s">
        <v>319</v>
      </c>
      <c r="E636" s="23" t="s">
        <v>99</v>
      </c>
      <c r="F636" s="23" t="s">
        <v>320</v>
      </c>
      <c r="G636" s="23" t="s">
        <v>3329</v>
      </c>
      <c r="H636" s="23" t="s">
        <v>3330</v>
      </c>
      <c r="J636" s="24" t="n">
        <v>50</v>
      </c>
      <c r="K636" s="0" t="n">
        <v>17408</v>
      </c>
      <c r="L636" s="23" t="s">
        <v>1694</v>
      </c>
      <c r="M636" s="0" t="n">
        <v>3</v>
      </c>
      <c r="N636" s="23" t="s">
        <v>93</v>
      </c>
      <c r="O636" s="0" t="n">
        <v>201</v>
      </c>
      <c r="P636" s="23" t="s">
        <v>94</v>
      </c>
      <c r="Q636" s="23" t="s">
        <v>3315</v>
      </c>
      <c r="R636" s="23" t="n">
        <f aca="false">YEAR(A636)</f>
        <v>2025</v>
      </c>
      <c r="S636" s="23" t="n">
        <f aca="false">IF(R636=2026,1,0)</f>
        <v>0</v>
      </c>
      <c r="T636" s="23" t="n">
        <f aca="false">IF(OR(P636="Individual",P636="Committee",P636="Union/Association",P636="Aggregated Unitemized Receipts"),1,0)</f>
        <v>1</v>
      </c>
      <c r="U636" s="0" t="str">
        <f aca="false">UPPER(TRIM(E636))</f>
        <v>MA</v>
      </c>
      <c r="V636" s="23" t="n">
        <f aca="false">IF(U636="MA",1,0)</f>
        <v>1</v>
      </c>
      <c r="W636" s="23" t="n">
        <f aca="false">IF(OR(ISNUMBER(SEARCH("malden",G636)),ISNUMBER(SEARCH("malden",H636))),1,0)</f>
        <v>0</v>
      </c>
      <c r="X636" s="23" t="n">
        <f aca="false">IF(AND(TRIM(G636)="",TRIM(H636)=""),1,0)</f>
        <v>0</v>
      </c>
    </row>
    <row r="637" customFormat="false" ht="15" hidden="false" customHeight="false" outlineLevel="0" collapsed="false">
      <c r="A637" s="22" t="n">
        <v>45954</v>
      </c>
      <c r="B637" s="23" t="s">
        <v>2480</v>
      </c>
      <c r="C637" s="23" t="s">
        <v>2481</v>
      </c>
      <c r="D637" s="23" t="s">
        <v>319</v>
      </c>
      <c r="E637" s="23" t="s">
        <v>99</v>
      </c>
      <c r="F637" s="23" t="s">
        <v>320</v>
      </c>
      <c r="G637" s="23" t="s">
        <v>2482</v>
      </c>
      <c r="H637" s="23" t="s">
        <v>2483</v>
      </c>
      <c r="J637" s="24" t="n">
        <v>50</v>
      </c>
      <c r="K637" s="0" t="n">
        <v>17408</v>
      </c>
      <c r="L637" s="23" t="s">
        <v>1694</v>
      </c>
      <c r="M637" s="0" t="n">
        <v>3</v>
      </c>
      <c r="N637" s="23" t="s">
        <v>93</v>
      </c>
      <c r="O637" s="0" t="n">
        <v>201</v>
      </c>
      <c r="P637" s="23" t="s">
        <v>94</v>
      </c>
      <c r="Q637" s="23" t="s">
        <v>3315</v>
      </c>
      <c r="R637" s="23" t="n">
        <f aca="false">YEAR(A637)</f>
        <v>2025</v>
      </c>
      <c r="S637" s="23" t="n">
        <f aca="false">IF(R637=2026,1,0)</f>
        <v>0</v>
      </c>
      <c r="T637" s="23" t="n">
        <f aca="false">IF(OR(P637="Individual",P637="Committee",P637="Union/Association",P637="Aggregated Unitemized Receipts"),1,0)</f>
        <v>1</v>
      </c>
      <c r="U637" s="0" t="str">
        <f aca="false">UPPER(TRIM(E637))</f>
        <v>MA</v>
      </c>
      <c r="V637" s="23" t="n">
        <f aca="false">IF(U637="MA",1,0)</f>
        <v>1</v>
      </c>
      <c r="W637" s="23" t="n">
        <f aca="false">IF(OR(ISNUMBER(SEARCH("malden",G637)),ISNUMBER(SEARCH("malden",H637))),1,0)</f>
        <v>0</v>
      </c>
      <c r="X637" s="23" t="n">
        <f aca="false">IF(AND(TRIM(G637)="",TRIM(H637)=""),1,0)</f>
        <v>0</v>
      </c>
    </row>
    <row r="638" customFormat="false" ht="15" hidden="false" customHeight="false" outlineLevel="0" collapsed="false">
      <c r="A638" s="22" t="n">
        <v>45953</v>
      </c>
      <c r="B638" s="23" t="s">
        <v>1527</v>
      </c>
      <c r="C638" s="23" t="s">
        <v>1528</v>
      </c>
      <c r="D638" s="23" t="s">
        <v>98</v>
      </c>
      <c r="E638" s="23" t="s">
        <v>99</v>
      </c>
      <c r="F638" s="23" t="s">
        <v>100</v>
      </c>
      <c r="J638" s="24" t="n">
        <v>70</v>
      </c>
      <c r="K638" s="0" t="n">
        <v>17408</v>
      </c>
      <c r="L638" s="23" t="s">
        <v>1694</v>
      </c>
      <c r="M638" s="0" t="n">
        <v>1</v>
      </c>
      <c r="N638" s="23" t="s">
        <v>182</v>
      </c>
      <c r="O638" s="0" t="n">
        <v>201</v>
      </c>
      <c r="P638" s="23" t="s">
        <v>94</v>
      </c>
      <c r="Q638" s="23" t="s">
        <v>1178</v>
      </c>
      <c r="R638" s="23" t="n">
        <f aca="false">YEAR(A638)</f>
        <v>2025</v>
      </c>
      <c r="S638" s="23" t="n">
        <f aca="false">IF(R638=2026,1,0)</f>
        <v>0</v>
      </c>
      <c r="T638" s="23" t="n">
        <f aca="false">IF(OR(P638="Individual",P638="Committee",P638="Union/Association",P638="Aggregated Unitemized Receipts"),1,0)</f>
        <v>1</v>
      </c>
      <c r="U638" s="0" t="str">
        <f aca="false">UPPER(TRIM(E638))</f>
        <v>MA</v>
      </c>
      <c r="V638" s="23" t="n">
        <f aca="false">IF(U638="MA",1,0)</f>
        <v>1</v>
      </c>
      <c r="W638" s="23" t="n">
        <f aca="false">IF(OR(ISNUMBER(SEARCH("malden",G638)),ISNUMBER(SEARCH("malden",H638))),1,0)</f>
        <v>0</v>
      </c>
      <c r="X638" s="23" t="n">
        <f aca="false">IF(AND(TRIM(G638)="",TRIM(H638)=""),1,0)</f>
        <v>1</v>
      </c>
    </row>
    <row r="639" customFormat="false" ht="15" hidden="false" customHeight="false" outlineLevel="0" collapsed="false">
      <c r="A639" s="22" t="n">
        <v>45947</v>
      </c>
      <c r="B639" s="23" t="s">
        <v>3331</v>
      </c>
      <c r="C639" s="23" t="s">
        <v>3332</v>
      </c>
      <c r="D639" s="23" t="s">
        <v>319</v>
      </c>
      <c r="E639" s="23" t="s">
        <v>99</v>
      </c>
      <c r="F639" s="23" t="s">
        <v>320</v>
      </c>
      <c r="G639" s="23" t="s">
        <v>2095</v>
      </c>
      <c r="H639" s="23" t="s">
        <v>91</v>
      </c>
      <c r="J639" s="24" t="n">
        <v>35</v>
      </c>
      <c r="K639" s="0" t="n">
        <v>17408</v>
      </c>
      <c r="L639" s="23" t="s">
        <v>1694</v>
      </c>
      <c r="M639" s="0" t="n">
        <v>3</v>
      </c>
      <c r="N639" s="23" t="s">
        <v>93</v>
      </c>
      <c r="O639" s="0" t="n">
        <v>201</v>
      </c>
      <c r="P639" s="23" t="s">
        <v>94</v>
      </c>
      <c r="Q639" s="23" t="s">
        <v>3333</v>
      </c>
      <c r="R639" s="23" t="n">
        <f aca="false">YEAR(A639)</f>
        <v>2025</v>
      </c>
      <c r="S639" s="23" t="n">
        <f aca="false">IF(R639=2026,1,0)</f>
        <v>0</v>
      </c>
      <c r="T639" s="23" t="n">
        <f aca="false">IF(OR(P639="Individual",P639="Committee",P639="Union/Association",P639="Aggregated Unitemized Receipts"),1,0)</f>
        <v>1</v>
      </c>
      <c r="U639" s="0" t="str">
        <f aca="false">UPPER(TRIM(E639))</f>
        <v>MA</v>
      </c>
      <c r="V639" s="23" t="n">
        <f aca="false">IF(U639="MA",1,0)</f>
        <v>1</v>
      </c>
      <c r="W639" s="23" t="n">
        <f aca="false">IF(OR(ISNUMBER(SEARCH("malden",G639)),ISNUMBER(SEARCH("malden",H639))),1,0)</f>
        <v>0</v>
      </c>
      <c r="X639" s="23" t="n">
        <f aca="false">IF(AND(TRIM(G639)="",TRIM(H639)=""),1,0)</f>
        <v>0</v>
      </c>
    </row>
    <row r="640" customFormat="false" ht="15" hidden="false" customHeight="false" outlineLevel="0" collapsed="false">
      <c r="A640" s="22" t="n">
        <v>45947</v>
      </c>
      <c r="B640" s="23" t="s">
        <v>3334</v>
      </c>
      <c r="C640" s="23" t="s">
        <v>3335</v>
      </c>
      <c r="D640" s="23" t="s">
        <v>450</v>
      </c>
      <c r="E640" s="23" t="s">
        <v>99</v>
      </c>
      <c r="F640" s="23" t="s">
        <v>1912</v>
      </c>
      <c r="G640" s="23" t="s">
        <v>454</v>
      </c>
      <c r="H640" s="23" t="s">
        <v>3336</v>
      </c>
      <c r="J640" s="24" t="n">
        <v>200</v>
      </c>
      <c r="K640" s="0" t="n">
        <v>17408</v>
      </c>
      <c r="L640" s="23" t="s">
        <v>1694</v>
      </c>
      <c r="M640" s="0" t="n">
        <v>3</v>
      </c>
      <c r="N640" s="23" t="s">
        <v>93</v>
      </c>
      <c r="O640" s="0" t="n">
        <v>201</v>
      </c>
      <c r="P640" s="23" t="s">
        <v>94</v>
      </c>
      <c r="Q640" s="23" t="s">
        <v>3333</v>
      </c>
      <c r="R640" s="23" t="n">
        <f aca="false">YEAR(A640)</f>
        <v>2025</v>
      </c>
      <c r="S640" s="23" t="n">
        <f aca="false">IF(R640=2026,1,0)</f>
        <v>0</v>
      </c>
      <c r="T640" s="23" t="n">
        <f aca="false">IF(OR(P640="Individual",P640="Committee",P640="Union/Association",P640="Aggregated Unitemized Receipts"),1,0)</f>
        <v>1</v>
      </c>
      <c r="U640" s="0" t="str">
        <f aca="false">UPPER(TRIM(E640))</f>
        <v>MA</v>
      </c>
      <c r="V640" s="23" t="n">
        <f aca="false">IF(U640="MA",1,0)</f>
        <v>1</v>
      </c>
      <c r="W640" s="23" t="n">
        <f aca="false">IF(OR(ISNUMBER(SEARCH("malden",G640)),ISNUMBER(SEARCH("malden",H640))),1,0)</f>
        <v>0</v>
      </c>
      <c r="X640" s="23" t="n">
        <f aca="false">IF(AND(TRIM(G640)="",TRIM(H640)=""),1,0)</f>
        <v>0</v>
      </c>
    </row>
    <row r="641" customFormat="false" ht="15" hidden="false" customHeight="false" outlineLevel="0" collapsed="false">
      <c r="A641" s="22" t="n">
        <v>45947</v>
      </c>
      <c r="B641" s="23" t="s">
        <v>3337</v>
      </c>
      <c r="C641" s="23" t="s">
        <v>3338</v>
      </c>
      <c r="D641" s="23" t="s">
        <v>868</v>
      </c>
      <c r="E641" s="23" t="s">
        <v>99</v>
      </c>
      <c r="F641" s="23" t="s">
        <v>869</v>
      </c>
      <c r="J641" s="24" t="n">
        <v>60.8</v>
      </c>
      <c r="K641" s="0" t="n">
        <v>17408</v>
      </c>
      <c r="L641" s="23" t="s">
        <v>1694</v>
      </c>
      <c r="M641" s="0" t="n">
        <v>1</v>
      </c>
      <c r="N641" s="23" t="s">
        <v>182</v>
      </c>
      <c r="O641" s="0" t="n">
        <v>204</v>
      </c>
      <c r="P641" s="23" t="s">
        <v>1007</v>
      </c>
      <c r="Q641" s="23" t="s">
        <v>3333</v>
      </c>
      <c r="R641" s="23" t="n">
        <f aca="false">YEAR(A641)</f>
        <v>2025</v>
      </c>
      <c r="S641" s="23" t="n">
        <f aca="false">IF(R641=2026,1,0)</f>
        <v>0</v>
      </c>
      <c r="T641" s="23" t="n">
        <f aca="false">IF(OR(P641="Individual",P641="Committee",P641="Union/Association",P641="Aggregated Unitemized Receipts"),1,0)</f>
        <v>0</v>
      </c>
      <c r="U641" s="0" t="str">
        <f aca="false">UPPER(TRIM(E641))</f>
        <v>MA</v>
      </c>
      <c r="V641" s="23" t="n">
        <f aca="false">IF(U641="MA",1,0)</f>
        <v>1</v>
      </c>
      <c r="W641" s="23" t="n">
        <f aca="false">IF(OR(ISNUMBER(SEARCH("malden",G641)),ISNUMBER(SEARCH("malden",H641))),1,0)</f>
        <v>0</v>
      </c>
      <c r="X641" s="23" t="n">
        <f aca="false">IF(AND(TRIM(G641)="",TRIM(H641)=""),1,0)</f>
        <v>1</v>
      </c>
    </row>
    <row r="642" customFormat="false" ht="15" hidden="false" customHeight="false" outlineLevel="0" collapsed="false">
      <c r="A642" s="22" t="n">
        <v>45947</v>
      </c>
      <c r="B642" s="23" t="s">
        <v>2996</v>
      </c>
      <c r="C642" s="23" t="s">
        <v>2997</v>
      </c>
      <c r="D642" s="23" t="s">
        <v>220</v>
      </c>
      <c r="E642" s="23" t="s">
        <v>99</v>
      </c>
      <c r="F642" s="23" t="s">
        <v>221</v>
      </c>
      <c r="G642" s="23" t="s">
        <v>3339</v>
      </c>
      <c r="H642" s="23" t="s">
        <v>1726</v>
      </c>
      <c r="J642" s="24" t="n">
        <v>200</v>
      </c>
      <c r="K642" s="0" t="n">
        <v>17408</v>
      </c>
      <c r="L642" s="23" t="s">
        <v>1694</v>
      </c>
      <c r="M642" s="0" t="n">
        <v>3</v>
      </c>
      <c r="N642" s="23" t="s">
        <v>93</v>
      </c>
      <c r="O642" s="0" t="n">
        <v>201</v>
      </c>
      <c r="P642" s="23" t="s">
        <v>94</v>
      </c>
      <c r="Q642" s="23" t="s">
        <v>3333</v>
      </c>
      <c r="R642" s="23" t="n">
        <f aca="false">YEAR(A642)</f>
        <v>2025</v>
      </c>
      <c r="S642" s="23" t="n">
        <f aca="false">IF(R642=2026,1,0)</f>
        <v>0</v>
      </c>
      <c r="T642" s="23" t="n">
        <f aca="false">IF(OR(P642="Individual",P642="Committee",P642="Union/Association",P642="Aggregated Unitemized Receipts"),1,0)</f>
        <v>1</v>
      </c>
      <c r="U642" s="0" t="str">
        <f aca="false">UPPER(TRIM(E642))</f>
        <v>MA</v>
      </c>
      <c r="V642" s="23" t="n">
        <f aca="false">IF(U642="MA",1,0)</f>
        <v>1</v>
      </c>
      <c r="W642" s="23" t="n">
        <f aca="false">IF(OR(ISNUMBER(SEARCH("malden",G642)),ISNUMBER(SEARCH("malden",H642))),1,0)</f>
        <v>0</v>
      </c>
      <c r="X642" s="23" t="n">
        <f aca="false">IF(AND(TRIM(G642)="",TRIM(H642)=""),1,0)</f>
        <v>0</v>
      </c>
    </row>
    <row r="643" customFormat="false" ht="15" hidden="false" customHeight="false" outlineLevel="0" collapsed="false">
      <c r="A643" s="22" t="n">
        <v>45947</v>
      </c>
      <c r="B643" s="23" t="s">
        <v>3340</v>
      </c>
      <c r="C643" s="23" t="s">
        <v>3341</v>
      </c>
      <c r="D643" s="23" t="s">
        <v>3342</v>
      </c>
      <c r="E643" s="23" t="s">
        <v>99</v>
      </c>
      <c r="F643" s="23" t="s">
        <v>3343</v>
      </c>
      <c r="G643" s="23" t="s">
        <v>237</v>
      </c>
      <c r="H643" s="23" t="s">
        <v>3344</v>
      </c>
      <c r="J643" s="24" t="n">
        <v>200</v>
      </c>
      <c r="K643" s="0" t="n">
        <v>17408</v>
      </c>
      <c r="L643" s="23" t="s">
        <v>1694</v>
      </c>
      <c r="M643" s="0" t="n">
        <v>3</v>
      </c>
      <c r="N643" s="23" t="s">
        <v>93</v>
      </c>
      <c r="O643" s="0" t="n">
        <v>201</v>
      </c>
      <c r="P643" s="23" t="s">
        <v>94</v>
      </c>
      <c r="Q643" s="23" t="s">
        <v>3333</v>
      </c>
      <c r="R643" s="23" t="n">
        <f aca="false">YEAR(A643)</f>
        <v>2025</v>
      </c>
      <c r="S643" s="23" t="n">
        <f aca="false">IF(R643=2026,1,0)</f>
        <v>0</v>
      </c>
      <c r="T643" s="23" t="n">
        <f aca="false">IF(OR(P643="Individual",P643="Committee",P643="Union/Association",P643="Aggregated Unitemized Receipts"),1,0)</f>
        <v>1</v>
      </c>
      <c r="U643" s="0" t="str">
        <f aca="false">UPPER(TRIM(E643))</f>
        <v>MA</v>
      </c>
      <c r="V643" s="23" t="n">
        <f aca="false">IF(U643="MA",1,0)</f>
        <v>1</v>
      </c>
      <c r="W643" s="23" t="n">
        <f aca="false">IF(OR(ISNUMBER(SEARCH("malden",G643)),ISNUMBER(SEARCH("malden",H643))),1,0)</f>
        <v>0</v>
      </c>
      <c r="X643" s="23" t="n">
        <f aca="false">IF(AND(TRIM(G643)="",TRIM(H643)=""),1,0)</f>
        <v>0</v>
      </c>
    </row>
    <row r="644" customFormat="false" ht="15" hidden="false" customHeight="false" outlineLevel="0" collapsed="false">
      <c r="A644" s="22" t="n">
        <v>45947</v>
      </c>
      <c r="B644" s="23" t="s">
        <v>2773</v>
      </c>
      <c r="C644" s="23" t="s">
        <v>2774</v>
      </c>
      <c r="D644" s="23" t="s">
        <v>319</v>
      </c>
      <c r="E644" s="23" t="s">
        <v>99</v>
      </c>
      <c r="F644" s="23" t="s">
        <v>320</v>
      </c>
      <c r="G644" s="23" t="s">
        <v>3345</v>
      </c>
      <c r="H644" s="23" t="s">
        <v>3346</v>
      </c>
      <c r="J644" s="24" t="n">
        <v>250</v>
      </c>
      <c r="K644" s="0" t="n">
        <v>17408</v>
      </c>
      <c r="L644" s="23" t="s">
        <v>1694</v>
      </c>
      <c r="M644" s="0" t="n">
        <v>3</v>
      </c>
      <c r="N644" s="23" t="s">
        <v>93</v>
      </c>
      <c r="O644" s="0" t="n">
        <v>201</v>
      </c>
      <c r="P644" s="23" t="s">
        <v>94</v>
      </c>
      <c r="Q644" s="23" t="s">
        <v>3333</v>
      </c>
      <c r="R644" s="23" t="n">
        <f aca="false">YEAR(A644)</f>
        <v>2025</v>
      </c>
      <c r="S644" s="23" t="n">
        <f aca="false">IF(R644=2026,1,0)</f>
        <v>0</v>
      </c>
      <c r="T644" s="23" t="n">
        <f aca="false">IF(OR(P644="Individual",P644="Committee",P644="Union/Association",P644="Aggregated Unitemized Receipts"),1,0)</f>
        <v>1</v>
      </c>
      <c r="U644" s="0" t="str">
        <f aca="false">UPPER(TRIM(E644))</f>
        <v>MA</v>
      </c>
      <c r="V644" s="23" t="n">
        <f aca="false">IF(U644="MA",1,0)</f>
        <v>1</v>
      </c>
      <c r="W644" s="23" t="n">
        <f aca="false">IF(OR(ISNUMBER(SEARCH("malden",G644)),ISNUMBER(SEARCH("malden",H644))),1,0)</f>
        <v>0</v>
      </c>
      <c r="X644" s="23" t="n">
        <f aca="false">IF(AND(TRIM(G644)="",TRIM(H644)=""),1,0)</f>
        <v>0</v>
      </c>
    </row>
    <row r="645" customFormat="false" ht="15" hidden="false" customHeight="false" outlineLevel="0" collapsed="false">
      <c r="A645" s="22" t="n">
        <v>45947</v>
      </c>
      <c r="B645" s="23" t="s">
        <v>2805</v>
      </c>
      <c r="C645" s="23" t="s">
        <v>3347</v>
      </c>
      <c r="D645" s="23" t="s">
        <v>450</v>
      </c>
      <c r="E645" s="23" t="s">
        <v>99</v>
      </c>
      <c r="F645" s="23" t="s">
        <v>1927</v>
      </c>
      <c r="G645" s="23" t="s">
        <v>1774</v>
      </c>
      <c r="H645" s="23" t="s">
        <v>3348</v>
      </c>
      <c r="J645" s="24" t="n">
        <v>200</v>
      </c>
      <c r="K645" s="0" t="n">
        <v>17408</v>
      </c>
      <c r="L645" s="23" t="s">
        <v>1694</v>
      </c>
      <c r="M645" s="0" t="n">
        <v>3</v>
      </c>
      <c r="N645" s="23" t="s">
        <v>93</v>
      </c>
      <c r="O645" s="0" t="n">
        <v>201</v>
      </c>
      <c r="P645" s="23" t="s">
        <v>94</v>
      </c>
      <c r="Q645" s="23" t="s">
        <v>3333</v>
      </c>
      <c r="R645" s="23" t="n">
        <f aca="false">YEAR(A645)</f>
        <v>2025</v>
      </c>
      <c r="S645" s="23" t="n">
        <f aca="false">IF(R645=2026,1,0)</f>
        <v>0</v>
      </c>
      <c r="T645" s="23" t="n">
        <f aca="false">IF(OR(P645="Individual",P645="Committee",P645="Union/Association",P645="Aggregated Unitemized Receipts"),1,0)</f>
        <v>1</v>
      </c>
      <c r="U645" s="0" t="str">
        <f aca="false">UPPER(TRIM(E645))</f>
        <v>MA</v>
      </c>
      <c r="V645" s="23" t="n">
        <f aca="false">IF(U645="MA",1,0)</f>
        <v>1</v>
      </c>
      <c r="W645" s="23" t="n">
        <f aca="false">IF(OR(ISNUMBER(SEARCH("malden",G645)),ISNUMBER(SEARCH("malden",H645))),1,0)</f>
        <v>0</v>
      </c>
      <c r="X645" s="23" t="n">
        <f aca="false">IF(AND(TRIM(G645)="",TRIM(H645)=""),1,0)</f>
        <v>0</v>
      </c>
    </row>
    <row r="646" customFormat="false" ht="15" hidden="false" customHeight="false" outlineLevel="0" collapsed="false">
      <c r="A646" s="22" t="n">
        <v>45947</v>
      </c>
      <c r="B646" s="23" t="s">
        <v>3349</v>
      </c>
      <c r="C646" s="23" t="s">
        <v>3350</v>
      </c>
      <c r="D646" s="23" t="s">
        <v>319</v>
      </c>
      <c r="E646" s="23" t="s">
        <v>99</v>
      </c>
      <c r="F646" s="23" t="s">
        <v>320</v>
      </c>
      <c r="G646" s="23" t="s">
        <v>166</v>
      </c>
      <c r="H646" s="23" t="s">
        <v>3351</v>
      </c>
      <c r="J646" s="24" t="n">
        <v>50</v>
      </c>
      <c r="K646" s="0" t="n">
        <v>17408</v>
      </c>
      <c r="L646" s="23" t="s">
        <v>1694</v>
      </c>
      <c r="M646" s="0" t="n">
        <v>3</v>
      </c>
      <c r="N646" s="23" t="s">
        <v>93</v>
      </c>
      <c r="O646" s="0" t="n">
        <v>201</v>
      </c>
      <c r="P646" s="23" t="s">
        <v>94</v>
      </c>
      <c r="Q646" s="23" t="s">
        <v>3333</v>
      </c>
      <c r="R646" s="23" t="n">
        <f aca="false">YEAR(A646)</f>
        <v>2025</v>
      </c>
      <c r="S646" s="23" t="n">
        <f aca="false">IF(R646=2026,1,0)</f>
        <v>0</v>
      </c>
      <c r="T646" s="23" t="n">
        <f aca="false">IF(OR(P646="Individual",P646="Committee",P646="Union/Association",P646="Aggregated Unitemized Receipts"),1,0)</f>
        <v>1</v>
      </c>
      <c r="U646" s="0" t="str">
        <f aca="false">UPPER(TRIM(E646))</f>
        <v>MA</v>
      </c>
      <c r="V646" s="23" t="n">
        <f aca="false">IF(U646="MA",1,0)</f>
        <v>1</v>
      </c>
      <c r="W646" s="23" t="n">
        <f aca="false">IF(OR(ISNUMBER(SEARCH("malden",G646)),ISNUMBER(SEARCH("malden",H646))),1,0)</f>
        <v>0</v>
      </c>
      <c r="X646" s="23" t="n">
        <f aca="false">IF(AND(TRIM(G646)="",TRIM(H646)=""),1,0)</f>
        <v>0</v>
      </c>
    </row>
    <row r="647" customFormat="false" ht="15" hidden="false" customHeight="false" outlineLevel="0" collapsed="false">
      <c r="A647" s="22" t="n">
        <v>45947</v>
      </c>
      <c r="B647" s="23" t="s">
        <v>2087</v>
      </c>
      <c r="C647" s="23" t="s">
        <v>2088</v>
      </c>
      <c r="D647" s="23" t="s">
        <v>319</v>
      </c>
      <c r="E647" s="23" t="s">
        <v>99</v>
      </c>
      <c r="F647" s="23" t="s">
        <v>320</v>
      </c>
      <c r="G647" s="23" t="s">
        <v>174</v>
      </c>
      <c r="H647" s="23" t="s">
        <v>174</v>
      </c>
      <c r="J647" s="24" t="n">
        <v>50</v>
      </c>
      <c r="K647" s="0" t="n">
        <v>17408</v>
      </c>
      <c r="L647" s="23" t="s">
        <v>1694</v>
      </c>
      <c r="M647" s="0" t="n">
        <v>1</v>
      </c>
      <c r="N647" s="23" t="s">
        <v>182</v>
      </c>
      <c r="O647" s="0" t="n">
        <v>201</v>
      </c>
      <c r="P647" s="23" t="s">
        <v>94</v>
      </c>
      <c r="Q647" s="23" t="s">
        <v>3333</v>
      </c>
      <c r="R647" s="23" t="n">
        <f aca="false">YEAR(A647)</f>
        <v>2025</v>
      </c>
      <c r="S647" s="23" t="n">
        <f aca="false">IF(R647=2026,1,0)</f>
        <v>0</v>
      </c>
      <c r="T647" s="23" t="n">
        <f aca="false">IF(OR(P647="Individual",P647="Committee",P647="Union/Association",P647="Aggregated Unitemized Receipts"),1,0)</f>
        <v>1</v>
      </c>
      <c r="U647" s="0" t="str">
        <f aca="false">UPPER(TRIM(E647))</f>
        <v>MA</v>
      </c>
      <c r="V647" s="23" t="n">
        <f aca="false">IF(U647="MA",1,0)</f>
        <v>1</v>
      </c>
      <c r="W647" s="23" t="n">
        <f aca="false">IF(OR(ISNUMBER(SEARCH("malden",G647)),ISNUMBER(SEARCH("malden",H647))),1,0)</f>
        <v>0</v>
      </c>
      <c r="X647" s="23" t="n">
        <f aca="false">IF(AND(TRIM(G647)="",TRIM(H647)=""),1,0)</f>
        <v>0</v>
      </c>
    </row>
    <row r="648" customFormat="false" ht="15" hidden="false" customHeight="false" outlineLevel="0" collapsed="false">
      <c r="A648" s="22" t="n">
        <v>45947</v>
      </c>
      <c r="B648" s="23" t="s">
        <v>2167</v>
      </c>
      <c r="C648" s="23" t="s">
        <v>2280</v>
      </c>
      <c r="D648" s="23" t="s">
        <v>607</v>
      </c>
      <c r="E648" s="23" t="s">
        <v>99</v>
      </c>
      <c r="F648" s="23" t="s">
        <v>608</v>
      </c>
      <c r="G648" s="23" t="s">
        <v>2095</v>
      </c>
      <c r="H648" s="23" t="s">
        <v>91</v>
      </c>
      <c r="J648" s="24" t="n">
        <v>15</v>
      </c>
      <c r="K648" s="0" t="n">
        <v>17408</v>
      </c>
      <c r="L648" s="23" t="s">
        <v>1694</v>
      </c>
      <c r="M648" s="0" t="n">
        <v>3</v>
      </c>
      <c r="N648" s="23" t="s">
        <v>93</v>
      </c>
      <c r="O648" s="0" t="n">
        <v>201</v>
      </c>
      <c r="P648" s="23" t="s">
        <v>94</v>
      </c>
      <c r="Q648" s="23" t="s">
        <v>3333</v>
      </c>
      <c r="R648" s="23" t="n">
        <f aca="false">YEAR(A648)</f>
        <v>2025</v>
      </c>
      <c r="S648" s="23" t="n">
        <f aca="false">IF(R648=2026,1,0)</f>
        <v>0</v>
      </c>
      <c r="T648" s="23" t="n">
        <f aca="false">IF(OR(P648="Individual",P648="Committee",P648="Union/Association",P648="Aggregated Unitemized Receipts"),1,0)</f>
        <v>1</v>
      </c>
      <c r="U648" s="0" t="str">
        <f aca="false">UPPER(TRIM(E648))</f>
        <v>MA</v>
      </c>
      <c r="V648" s="23" t="n">
        <f aca="false">IF(U648="MA",1,0)</f>
        <v>1</v>
      </c>
      <c r="W648" s="23" t="n">
        <f aca="false">IF(OR(ISNUMBER(SEARCH("malden",G648)),ISNUMBER(SEARCH("malden",H648))),1,0)</f>
        <v>0</v>
      </c>
      <c r="X648" s="23" t="n">
        <f aca="false">IF(AND(TRIM(G648)="",TRIM(H648)=""),1,0)</f>
        <v>0</v>
      </c>
    </row>
    <row r="649" customFormat="false" ht="15" hidden="false" customHeight="false" outlineLevel="0" collapsed="false">
      <c r="A649" s="22" t="n">
        <v>45947</v>
      </c>
      <c r="B649" s="23" t="s">
        <v>3352</v>
      </c>
      <c r="C649" s="23" t="s">
        <v>3353</v>
      </c>
      <c r="D649" s="23" t="s">
        <v>3354</v>
      </c>
      <c r="E649" s="23" t="s">
        <v>99</v>
      </c>
      <c r="F649" s="23" t="s">
        <v>3355</v>
      </c>
      <c r="G649" s="23" t="s">
        <v>454</v>
      </c>
      <c r="H649" s="23" t="s">
        <v>3356</v>
      </c>
      <c r="J649" s="24" t="n">
        <v>200</v>
      </c>
      <c r="K649" s="0" t="n">
        <v>17408</v>
      </c>
      <c r="L649" s="23" t="s">
        <v>1694</v>
      </c>
      <c r="M649" s="0" t="n">
        <v>3</v>
      </c>
      <c r="N649" s="23" t="s">
        <v>93</v>
      </c>
      <c r="O649" s="0" t="n">
        <v>201</v>
      </c>
      <c r="P649" s="23" t="s">
        <v>94</v>
      </c>
      <c r="Q649" s="23" t="s">
        <v>3333</v>
      </c>
      <c r="R649" s="23" t="n">
        <f aca="false">YEAR(A649)</f>
        <v>2025</v>
      </c>
      <c r="S649" s="23" t="n">
        <f aca="false">IF(R649=2026,1,0)</f>
        <v>0</v>
      </c>
      <c r="T649" s="23" t="n">
        <f aca="false">IF(OR(P649="Individual",P649="Committee",P649="Union/Association",P649="Aggregated Unitemized Receipts"),1,0)</f>
        <v>1</v>
      </c>
      <c r="U649" s="0" t="str">
        <f aca="false">UPPER(TRIM(E649))</f>
        <v>MA</v>
      </c>
      <c r="V649" s="23" t="n">
        <f aca="false">IF(U649="MA",1,0)</f>
        <v>1</v>
      </c>
      <c r="W649" s="23" t="n">
        <f aca="false">IF(OR(ISNUMBER(SEARCH("malden",G649)),ISNUMBER(SEARCH("malden",H649))),1,0)</f>
        <v>0</v>
      </c>
      <c r="X649" s="23" t="n">
        <f aca="false">IF(AND(TRIM(G649)="",TRIM(H649)=""),1,0)</f>
        <v>0</v>
      </c>
    </row>
    <row r="650" customFormat="false" ht="15" hidden="false" customHeight="false" outlineLevel="0" collapsed="false">
      <c r="A650" s="22" t="n">
        <v>45945</v>
      </c>
      <c r="B650" s="23" t="s">
        <v>3357</v>
      </c>
      <c r="C650" s="23" t="s">
        <v>3358</v>
      </c>
      <c r="D650" s="23" t="s">
        <v>1837</v>
      </c>
      <c r="E650" s="23" t="s">
        <v>89</v>
      </c>
      <c r="F650" s="23" t="s">
        <v>3359</v>
      </c>
      <c r="J650" s="24" t="n">
        <v>500</v>
      </c>
      <c r="K650" s="0" t="n">
        <v>17408</v>
      </c>
      <c r="L650" s="23" t="s">
        <v>1694</v>
      </c>
      <c r="M650" s="0" t="n">
        <v>1</v>
      </c>
      <c r="N650" s="23" t="s">
        <v>182</v>
      </c>
      <c r="O650" s="0" t="n">
        <v>202</v>
      </c>
      <c r="P650" s="23" t="s">
        <v>206</v>
      </c>
      <c r="Q650" s="23" t="s">
        <v>3360</v>
      </c>
      <c r="R650" s="23" t="n">
        <f aca="false">YEAR(A650)</f>
        <v>2025</v>
      </c>
      <c r="S650" s="23" t="n">
        <f aca="false">IF(R650=2026,1,0)</f>
        <v>0</v>
      </c>
      <c r="T650" s="23" t="n">
        <f aca="false">IF(OR(P650="Individual",P650="Committee",P650="Union/Association",P650="Aggregated Unitemized Receipts"),1,0)</f>
        <v>1</v>
      </c>
      <c r="U650" s="0" t="str">
        <f aca="false">UPPER(TRIM(E650))</f>
        <v>NY</v>
      </c>
      <c r="V650" s="23" t="n">
        <f aca="false">IF(U650="MA",1,0)</f>
        <v>0</v>
      </c>
      <c r="W650" s="23" t="n">
        <f aca="false">IF(OR(ISNUMBER(SEARCH("malden",G650)),ISNUMBER(SEARCH("malden",H650))),1,0)</f>
        <v>0</v>
      </c>
      <c r="X650" s="23" t="n">
        <f aca="false">IF(AND(TRIM(G650)="",TRIM(H650)=""),1,0)</f>
        <v>1</v>
      </c>
    </row>
    <row r="651" customFormat="false" ht="15" hidden="false" customHeight="false" outlineLevel="0" collapsed="false">
      <c r="A651" s="22" t="n">
        <v>45939</v>
      </c>
      <c r="B651" s="23" t="s">
        <v>2956</v>
      </c>
      <c r="C651" s="23" t="s">
        <v>3361</v>
      </c>
      <c r="D651" s="23" t="s">
        <v>607</v>
      </c>
      <c r="E651" s="23" t="s">
        <v>99</v>
      </c>
      <c r="F651" s="23" t="s">
        <v>608</v>
      </c>
      <c r="G651" s="23" t="s">
        <v>3362</v>
      </c>
      <c r="H651" s="23" t="s">
        <v>3363</v>
      </c>
      <c r="J651" s="24" t="n">
        <v>100</v>
      </c>
      <c r="K651" s="0" t="n">
        <v>17408</v>
      </c>
      <c r="L651" s="23" t="s">
        <v>1694</v>
      </c>
      <c r="M651" s="0" t="n">
        <v>3</v>
      </c>
      <c r="N651" s="23" t="s">
        <v>93</v>
      </c>
      <c r="O651" s="0" t="n">
        <v>201</v>
      </c>
      <c r="P651" s="23" t="s">
        <v>94</v>
      </c>
      <c r="Q651" s="23" t="s">
        <v>1245</v>
      </c>
      <c r="R651" s="23" t="n">
        <f aca="false">YEAR(A651)</f>
        <v>2025</v>
      </c>
      <c r="S651" s="23" t="n">
        <f aca="false">IF(R651=2026,1,0)</f>
        <v>0</v>
      </c>
      <c r="T651" s="23" t="n">
        <f aca="false">IF(OR(P651="Individual",P651="Committee",P651="Union/Association",P651="Aggregated Unitemized Receipts"),1,0)</f>
        <v>1</v>
      </c>
      <c r="U651" s="0" t="str">
        <f aca="false">UPPER(TRIM(E651))</f>
        <v>MA</v>
      </c>
      <c r="V651" s="23" t="n">
        <f aca="false">IF(U651="MA",1,0)</f>
        <v>1</v>
      </c>
      <c r="W651" s="23" t="n">
        <f aca="false">IF(OR(ISNUMBER(SEARCH("malden",G651)),ISNUMBER(SEARCH("malden",H651))),1,0)</f>
        <v>0</v>
      </c>
      <c r="X651" s="23" t="n">
        <f aca="false">IF(AND(TRIM(G651)="",TRIM(H651)=""),1,0)</f>
        <v>0</v>
      </c>
    </row>
    <row r="652" customFormat="false" ht="15" hidden="false" customHeight="false" outlineLevel="0" collapsed="false">
      <c r="A652" s="22" t="n">
        <v>45936</v>
      </c>
      <c r="B652" s="23" t="s">
        <v>2690</v>
      </c>
      <c r="C652" s="23" t="s">
        <v>2691</v>
      </c>
      <c r="D652" s="23" t="s">
        <v>319</v>
      </c>
      <c r="E652" s="23" t="s">
        <v>99</v>
      </c>
      <c r="F652" s="23" t="s">
        <v>320</v>
      </c>
      <c r="G652" s="23" t="s">
        <v>2692</v>
      </c>
      <c r="H652" s="23" t="s">
        <v>2693</v>
      </c>
      <c r="J652" s="24" t="n">
        <v>100</v>
      </c>
      <c r="K652" s="0" t="n">
        <v>17408</v>
      </c>
      <c r="L652" s="23" t="s">
        <v>1694</v>
      </c>
      <c r="M652" s="0" t="n">
        <v>3</v>
      </c>
      <c r="N652" s="23" t="s">
        <v>93</v>
      </c>
      <c r="O652" s="0" t="n">
        <v>201</v>
      </c>
      <c r="P652" s="23" t="s">
        <v>94</v>
      </c>
      <c r="Q652" s="23" t="s">
        <v>3364</v>
      </c>
      <c r="R652" s="23" t="n">
        <f aca="false">YEAR(A652)</f>
        <v>2025</v>
      </c>
      <c r="S652" s="23" t="n">
        <f aca="false">IF(R652=2026,1,0)</f>
        <v>0</v>
      </c>
      <c r="T652" s="23" t="n">
        <f aca="false">IF(OR(P652="Individual",P652="Committee",P652="Union/Association",P652="Aggregated Unitemized Receipts"),1,0)</f>
        <v>1</v>
      </c>
      <c r="U652" s="0" t="str">
        <f aca="false">UPPER(TRIM(E652))</f>
        <v>MA</v>
      </c>
      <c r="V652" s="23" t="n">
        <f aca="false">IF(U652="MA",1,0)</f>
        <v>1</v>
      </c>
      <c r="W652" s="23" t="n">
        <f aca="false">IF(OR(ISNUMBER(SEARCH("malden",G652)),ISNUMBER(SEARCH("malden",H652))),1,0)</f>
        <v>0</v>
      </c>
      <c r="X652" s="23" t="n">
        <f aca="false">IF(AND(TRIM(G652)="",TRIM(H652)=""),1,0)</f>
        <v>0</v>
      </c>
    </row>
    <row r="653" customFormat="false" ht="15" hidden="false" customHeight="false" outlineLevel="0" collapsed="false">
      <c r="A653" s="22" t="n">
        <v>45936</v>
      </c>
      <c r="B653" s="23" t="s">
        <v>2954</v>
      </c>
      <c r="C653" s="23" t="s">
        <v>3365</v>
      </c>
      <c r="D653" s="23" t="s">
        <v>319</v>
      </c>
      <c r="E653" s="23" t="s">
        <v>99</v>
      </c>
      <c r="F653" s="23" t="s">
        <v>320</v>
      </c>
      <c r="G653" s="23" t="s">
        <v>91</v>
      </c>
      <c r="H653" s="23" t="s">
        <v>91</v>
      </c>
      <c r="J653" s="24" t="n">
        <v>35</v>
      </c>
      <c r="K653" s="0" t="n">
        <v>17408</v>
      </c>
      <c r="L653" s="23" t="s">
        <v>1694</v>
      </c>
      <c r="M653" s="0" t="n">
        <v>3</v>
      </c>
      <c r="N653" s="23" t="s">
        <v>93</v>
      </c>
      <c r="O653" s="0" t="n">
        <v>201</v>
      </c>
      <c r="P653" s="23" t="s">
        <v>94</v>
      </c>
      <c r="Q653" s="23" t="s">
        <v>3364</v>
      </c>
      <c r="R653" s="23" t="n">
        <f aca="false">YEAR(A653)</f>
        <v>2025</v>
      </c>
      <c r="S653" s="23" t="n">
        <f aca="false">IF(R653=2026,1,0)</f>
        <v>0</v>
      </c>
      <c r="T653" s="23" t="n">
        <f aca="false">IF(OR(P653="Individual",P653="Committee",P653="Union/Association",P653="Aggregated Unitemized Receipts"),1,0)</f>
        <v>1</v>
      </c>
      <c r="U653" s="0" t="str">
        <f aca="false">UPPER(TRIM(E653))</f>
        <v>MA</v>
      </c>
      <c r="V653" s="23" t="n">
        <f aca="false">IF(U653="MA",1,0)</f>
        <v>1</v>
      </c>
      <c r="W653" s="23" t="n">
        <f aca="false">IF(OR(ISNUMBER(SEARCH("malden",G653)),ISNUMBER(SEARCH("malden",H653))),1,0)</f>
        <v>0</v>
      </c>
      <c r="X653" s="23" t="n">
        <f aca="false">IF(AND(TRIM(G653)="",TRIM(H653)=""),1,0)</f>
        <v>0</v>
      </c>
    </row>
    <row r="654" customFormat="false" ht="15" hidden="false" customHeight="false" outlineLevel="0" collapsed="false">
      <c r="A654" s="22" t="n">
        <v>45936</v>
      </c>
      <c r="B654" s="23" t="s">
        <v>2812</v>
      </c>
      <c r="C654" s="23" t="s">
        <v>3366</v>
      </c>
      <c r="D654" s="23" t="s">
        <v>98</v>
      </c>
      <c r="E654" s="23" t="s">
        <v>99</v>
      </c>
      <c r="F654" s="23" t="s">
        <v>100</v>
      </c>
      <c r="G654" s="23" t="s">
        <v>244</v>
      </c>
      <c r="H654" s="23" t="s">
        <v>3367</v>
      </c>
      <c r="J654" s="24" t="n">
        <v>250</v>
      </c>
      <c r="K654" s="0" t="n">
        <v>17408</v>
      </c>
      <c r="L654" s="23" t="s">
        <v>1694</v>
      </c>
      <c r="M654" s="0" t="n">
        <v>3</v>
      </c>
      <c r="N654" s="23" t="s">
        <v>93</v>
      </c>
      <c r="O654" s="0" t="n">
        <v>201</v>
      </c>
      <c r="P654" s="23" t="s">
        <v>94</v>
      </c>
      <c r="Q654" s="23" t="s">
        <v>3364</v>
      </c>
      <c r="R654" s="23" t="n">
        <f aca="false">YEAR(A654)</f>
        <v>2025</v>
      </c>
      <c r="S654" s="23" t="n">
        <f aca="false">IF(R654=2026,1,0)</f>
        <v>0</v>
      </c>
      <c r="T654" s="23" t="n">
        <f aca="false">IF(OR(P654="Individual",P654="Committee",P654="Union/Association",P654="Aggregated Unitemized Receipts"),1,0)</f>
        <v>1</v>
      </c>
      <c r="U654" s="0" t="str">
        <f aca="false">UPPER(TRIM(E654))</f>
        <v>MA</v>
      </c>
      <c r="V654" s="23" t="n">
        <f aca="false">IF(U654="MA",1,0)</f>
        <v>1</v>
      </c>
      <c r="W654" s="23" t="n">
        <f aca="false">IF(OR(ISNUMBER(SEARCH("malden",G654)),ISNUMBER(SEARCH("malden",H654))),1,0)</f>
        <v>0</v>
      </c>
      <c r="X654" s="23" t="n">
        <f aca="false">IF(AND(TRIM(G654)="",TRIM(H654)=""),1,0)</f>
        <v>0</v>
      </c>
    </row>
    <row r="655" customFormat="false" ht="15" hidden="false" customHeight="false" outlineLevel="0" collapsed="false">
      <c r="A655" s="22" t="n">
        <v>45930</v>
      </c>
      <c r="B655" s="23" t="s">
        <v>1737</v>
      </c>
      <c r="C655" s="23" t="s">
        <v>3032</v>
      </c>
      <c r="D655" s="23" t="s">
        <v>319</v>
      </c>
      <c r="E655" s="23" t="s">
        <v>99</v>
      </c>
      <c r="F655" s="23" t="s">
        <v>320</v>
      </c>
      <c r="G655" s="23" t="s">
        <v>3033</v>
      </c>
      <c r="H655" s="23" t="s">
        <v>3034</v>
      </c>
      <c r="J655" s="24" t="n">
        <v>7</v>
      </c>
      <c r="K655" s="0" t="n">
        <v>17408</v>
      </c>
      <c r="L655" s="23" t="s">
        <v>1694</v>
      </c>
      <c r="M655" s="0" t="n">
        <v>3</v>
      </c>
      <c r="N655" s="23" t="s">
        <v>93</v>
      </c>
      <c r="O655" s="0" t="n">
        <v>201</v>
      </c>
      <c r="P655" s="23" t="s">
        <v>94</v>
      </c>
      <c r="Q655" s="23" t="s">
        <v>1249</v>
      </c>
      <c r="R655" s="23" t="n">
        <f aca="false">YEAR(A655)</f>
        <v>2025</v>
      </c>
      <c r="S655" s="23" t="n">
        <f aca="false">IF(R655=2026,1,0)</f>
        <v>0</v>
      </c>
      <c r="T655" s="23" t="n">
        <f aca="false">IF(OR(P655="Individual",P655="Committee",P655="Union/Association",P655="Aggregated Unitemized Receipts"),1,0)</f>
        <v>1</v>
      </c>
      <c r="U655" s="0" t="str">
        <f aca="false">UPPER(TRIM(E655))</f>
        <v>MA</v>
      </c>
      <c r="V655" s="23" t="n">
        <f aca="false">IF(U655="MA",1,0)</f>
        <v>1</v>
      </c>
      <c r="W655" s="23" t="n">
        <f aca="false">IF(OR(ISNUMBER(SEARCH("malden",G655)),ISNUMBER(SEARCH("malden",H655))),1,0)</f>
        <v>0</v>
      </c>
      <c r="X655" s="23" t="n">
        <f aca="false">IF(AND(TRIM(G655)="",TRIM(H655)=""),1,0)</f>
        <v>0</v>
      </c>
    </row>
    <row r="656" customFormat="false" ht="15" hidden="false" customHeight="false" outlineLevel="0" collapsed="false">
      <c r="A656" s="22" t="n">
        <v>45930</v>
      </c>
      <c r="B656" s="23" t="s">
        <v>1750</v>
      </c>
      <c r="C656" s="23" t="s">
        <v>1751</v>
      </c>
      <c r="D656" s="23" t="s">
        <v>1752</v>
      </c>
      <c r="E656" s="23" t="s">
        <v>99</v>
      </c>
      <c r="F656" s="23" t="s">
        <v>320</v>
      </c>
      <c r="G656" s="23" t="s">
        <v>2095</v>
      </c>
      <c r="H656" s="23" t="s">
        <v>91</v>
      </c>
      <c r="J656" s="24" t="n">
        <v>10</v>
      </c>
      <c r="K656" s="0" t="n">
        <v>17408</v>
      </c>
      <c r="L656" s="23" t="s">
        <v>1694</v>
      </c>
      <c r="M656" s="0" t="n">
        <v>3</v>
      </c>
      <c r="N656" s="23" t="s">
        <v>93</v>
      </c>
      <c r="O656" s="0" t="n">
        <v>201</v>
      </c>
      <c r="P656" s="23" t="s">
        <v>94</v>
      </c>
      <c r="Q656" s="23" t="s">
        <v>1249</v>
      </c>
      <c r="R656" s="23" t="n">
        <f aca="false">YEAR(A656)</f>
        <v>2025</v>
      </c>
      <c r="S656" s="23" t="n">
        <f aca="false">IF(R656=2026,1,0)</f>
        <v>0</v>
      </c>
      <c r="T656" s="23" t="n">
        <f aca="false">IF(OR(P656="Individual",P656="Committee",P656="Union/Association",P656="Aggregated Unitemized Receipts"),1,0)</f>
        <v>1</v>
      </c>
      <c r="U656" s="0" t="str">
        <f aca="false">UPPER(TRIM(E656))</f>
        <v>MA</v>
      </c>
      <c r="V656" s="23" t="n">
        <f aca="false">IF(U656="MA",1,0)</f>
        <v>1</v>
      </c>
      <c r="W656" s="23" t="n">
        <f aca="false">IF(OR(ISNUMBER(SEARCH("malden",G656)),ISNUMBER(SEARCH("malden",H656))),1,0)</f>
        <v>0</v>
      </c>
      <c r="X656" s="23" t="n">
        <f aca="false">IF(AND(TRIM(G656)="",TRIM(H656)=""),1,0)</f>
        <v>0</v>
      </c>
    </row>
    <row r="657" customFormat="false" ht="15" hidden="false" customHeight="false" outlineLevel="0" collapsed="false">
      <c r="A657" s="22" t="n">
        <v>45924</v>
      </c>
      <c r="B657" s="23" t="s">
        <v>2167</v>
      </c>
      <c r="C657" s="23" t="s">
        <v>2280</v>
      </c>
      <c r="D657" s="23" t="s">
        <v>607</v>
      </c>
      <c r="E657" s="23" t="s">
        <v>99</v>
      </c>
      <c r="F657" s="23" t="s">
        <v>608</v>
      </c>
      <c r="G657" s="23" t="s">
        <v>2095</v>
      </c>
      <c r="H657" s="23" t="s">
        <v>91</v>
      </c>
      <c r="J657" s="24" t="n">
        <v>15</v>
      </c>
      <c r="K657" s="0" t="n">
        <v>17408</v>
      </c>
      <c r="L657" s="23" t="s">
        <v>1694</v>
      </c>
      <c r="M657" s="0" t="n">
        <v>3</v>
      </c>
      <c r="N657" s="23" t="s">
        <v>93</v>
      </c>
      <c r="O657" s="0" t="n">
        <v>201</v>
      </c>
      <c r="P657" s="23" t="s">
        <v>94</v>
      </c>
      <c r="Q657" s="23" t="s">
        <v>3368</v>
      </c>
      <c r="R657" s="23" t="n">
        <f aca="false">YEAR(A657)</f>
        <v>2025</v>
      </c>
      <c r="S657" s="23" t="n">
        <f aca="false">IF(R657=2026,1,0)</f>
        <v>0</v>
      </c>
      <c r="T657" s="23" t="n">
        <f aca="false">IF(OR(P657="Individual",P657="Committee",P657="Union/Association",P657="Aggregated Unitemized Receipts"),1,0)</f>
        <v>1</v>
      </c>
      <c r="U657" s="0" t="str">
        <f aca="false">UPPER(TRIM(E657))</f>
        <v>MA</v>
      </c>
      <c r="V657" s="23" t="n">
        <f aca="false">IF(U657="MA",1,0)</f>
        <v>1</v>
      </c>
      <c r="W657" s="23" t="n">
        <f aca="false">IF(OR(ISNUMBER(SEARCH("malden",G657)),ISNUMBER(SEARCH("malden",H657))),1,0)</f>
        <v>0</v>
      </c>
      <c r="X657" s="23" t="n">
        <f aca="false">IF(AND(TRIM(G657)="",TRIM(H657)=""),1,0)</f>
        <v>0</v>
      </c>
    </row>
    <row r="658" customFormat="false" ht="15" hidden="false" customHeight="false" outlineLevel="0" collapsed="false">
      <c r="A658" s="22" t="n">
        <v>45896</v>
      </c>
      <c r="B658" s="23" t="s">
        <v>3369</v>
      </c>
      <c r="C658" s="23" t="s">
        <v>3370</v>
      </c>
      <c r="D658" s="23" t="s">
        <v>437</v>
      </c>
      <c r="E658" s="23" t="s">
        <v>2864</v>
      </c>
      <c r="F658" s="23" t="s">
        <v>3371</v>
      </c>
      <c r="J658" s="24" t="n">
        <v>1030.74</v>
      </c>
      <c r="K658" s="0" t="n">
        <v>17408</v>
      </c>
      <c r="L658" s="23" t="s">
        <v>1694</v>
      </c>
      <c r="M658" s="0" t="n">
        <v>1</v>
      </c>
      <c r="N658" s="23" t="s">
        <v>182</v>
      </c>
      <c r="O658" s="0" t="n">
        <v>204</v>
      </c>
      <c r="P658" s="23" t="s">
        <v>1007</v>
      </c>
      <c r="Q658" s="23" t="s">
        <v>3372</v>
      </c>
      <c r="R658" s="23" t="n">
        <f aca="false">YEAR(A658)</f>
        <v>2025</v>
      </c>
      <c r="S658" s="23" t="n">
        <f aca="false">IF(R658=2026,1,0)</f>
        <v>0</v>
      </c>
      <c r="T658" s="23" t="n">
        <f aca="false">IF(OR(P658="Individual",P658="Committee",P658="Union/Association",P658="Aggregated Unitemized Receipts"),1,0)</f>
        <v>0</v>
      </c>
      <c r="U658" s="0" t="str">
        <f aca="false">UPPER(TRIM(E658))</f>
        <v>KY</v>
      </c>
      <c r="V658" s="23" t="n">
        <f aca="false">IF(U658="MA",1,0)</f>
        <v>0</v>
      </c>
      <c r="W658" s="23" t="n">
        <f aca="false">IF(OR(ISNUMBER(SEARCH("malden",G658)),ISNUMBER(SEARCH("malden",H658))),1,0)</f>
        <v>0</v>
      </c>
      <c r="X658" s="23" t="n">
        <f aca="false">IF(AND(TRIM(G658)="",TRIM(H658)=""),1,0)</f>
        <v>1</v>
      </c>
    </row>
    <row r="659" customFormat="false" ht="15" hidden="false" customHeight="false" outlineLevel="0" collapsed="false">
      <c r="A659" s="22" t="n">
        <v>45896</v>
      </c>
      <c r="B659" s="23" t="s">
        <v>1737</v>
      </c>
      <c r="C659" s="23" t="s">
        <v>3032</v>
      </c>
      <c r="D659" s="23" t="s">
        <v>319</v>
      </c>
      <c r="E659" s="23" t="s">
        <v>99</v>
      </c>
      <c r="F659" s="23" t="s">
        <v>320</v>
      </c>
      <c r="G659" s="23" t="s">
        <v>3033</v>
      </c>
      <c r="H659" s="23" t="s">
        <v>3034</v>
      </c>
      <c r="J659" s="24" t="n">
        <v>7</v>
      </c>
      <c r="K659" s="0" t="n">
        <v>17408</v>
      </c>
      <c r="L659" s="23" t="s">
        <v>1694</v>
      </c>
      <c r="M659" s="0" t="n">
        <v>3</v>
      </c>
      <c r="N659" s="23" t="s">
        <v>93</v>
      </c>
      <c r="O659" s="0" t="n">
        <v>201</v>
      </c>
      <c r="P659" s="23" t="s">
        <v>94</v>
      </c>
      <c r="Q659" s="23" t="s">
        <v>3372</v>
      </c>
      <c r="R659" s="23" t="n">
        <f aca="false">YEAR(A659)</f>
        <v>2025</v>
      </c>
      <c r="S659" s="23" t="n">
        <f aca="false">IF(R659=2026,1,0)</f>
        <v>0</v>
      </c>
      <c r="T659" s="23" t="n">
        <f aca="false">IF(OR(P659="Individual",P659="Committee",P659="Union/Association",P659="Aggregated Unitemized Receipts"),1,0)</f>
        <v>1</v>
      </c>
      <c r="U659" s="0" t="str">
        <f aca="false">UPPER(TRIM(E659))</f>
        <v>MA</v>
      </c>
      <c r="V659" s="23" t="n">
        <f aca="false">IF(U659="MA",1,0)</f>
        <v>1</v>
      </c>
      <c r="W659" s="23" t="n">
        <f aca="false">IF(OR(ISNUMBER(SEARCH("malden",G659)),ISNUMBER(SEARCH("malden",H659))),1,0)</f>
        <v>0</v>
      </c>
      <c r="X659" s="23" t="n">
        <f aca="false">IF(AND(TRIM(G659)="",TRIM(H659)=""),1,0)</f>
        <v>0</v>
      </c>
    </row>
    <row r="660" customFormat="false" ht="15" hidden="false" customHeight="false" outlineLevel="0" collapsed="false">
      <c r="A660" s="22" t="n">
        <v>45896</v>
      </c>
      <c r="B660" s="23" t="s">
        <v>1750</v>
      </c>
      <c r="C660" s="23" t="s">
        <v>1751</v>
      </c>
      <c r="D660" s="23" t="s">
        <v>1752</v>
      </c>
      <c r="E660" s="23" t="s">
        <v>99</v>
      </c>
      <c r="F660" s="23" t="s">
        <v>320</v>
      </c>
      <c r="G660" s="23" t="s">
        <v>2095</v>
      </c>
      <c r="H660" s="23" t="s">
        <v>91</v>
      </c>
      <c r="J660" s="24" t="n">
        <v>10</v>
      </c>
      <c r="K660" s="0" t="n">
        <v>17408</v>
      </c>
      <c r="L660" s="23" t="s">
        <v>1694</v>
      </c>
      <c r="M660" s="0" t="n">
        <v>3</v>
      </c>
      <c r="N660" s="23" t="s">
        <v>93</v>
      </c>
      <c r="O660" s="0" t="n">
        <v>201</v>
      </c>
      <c r="P660" s="23" t="s">
        <v>94</v>
      </c>
      <c r="Q660" s="23" t="s">
        <v>3372</v>
      </c>
      <c r="R660" s="23" t="n">
        <f aca="false">YEAR(A660)</f>
        <v>2025</v>
      </c>
      <c r="S660" s="23" t="n">
        <f aca="false">IF(R660=2026,1,0)</f>
        <v>0</v>
      </c>
      <c r="T660" s="23" t="n">
        <f aca="false">IF(OR(P660="Individual",P660="Committee",P660="Union/Association",P660="Aggregated Unitemized Receipts"),1,0)</f>
        <v>1</v>
      </c>
      <c r="U660" s="0" t="str">
        <f aca="false">UPPER(TRIM(E660))</f>
        <v>MA</v>
      </c>
      <c r="V660" s="23" t="n">
        <f aca="false">IF(U660="MA",1,0)</f>
        <v>1</v>
      </c>
      <c r="W660" s="23" t="n">
        <f aca="false">IF(OR(ISNUMBER(SEARCH("malden",G660)),ISNUMBER(SEARCH("malden",H660))),1,0)</f>
        <v>0</v>
      </c>
      <c r="X660" s="23" t="n">
        <f aca="false">IF(AND(TRIM(G660)="",TRIM(H660)=""),1,0)</f>
        <v>0</v>
      </c>
    </row>
    <row r="661" customFormat="false" ht="15" hidden="false" customHeight="false" outlineLevel="0" collapsed="false">
      <c r="A661" s="22" t="n">
        <v>45896</v>
      </c>
      <c r="B661" s="23" t="s">
        <v>2087</v>
      </c>
      <c r="C661" s="23" t="s">
        <v>2088</v>
      </c>
      <c r="D661" s="23" t="s">
        <v>319</v>
      </c>
      <c r="E661" s="23" t="s">
        <v>99</v>
      </c>
      <c r="F661" s="23" t="s">
        <v>320</v>
      </c>
      <c r="G661" s="23" t="s">
        <v>174</v>
      </c>
      <c r="H661" s="23" t="s">
        <v>174</v>
      </c>
      <c r="J661" s="24" t="n">
        <v>100</v>
      </c>
      <c r="K661" s="0" t="n">
        <v>17408</v>
      </c>
      <c r="L661" s="23" t="s">
        <v>1694</v>
      </c>
      <c r="M661" s="0" t="n">
        <v>1</v>
      </c>
      <c r="N661" s="23" t="s">
        <v>182</v>
      </c>
      <c r="O661" s="0" t="n">
        <v>201</v>
      </c>
      <c r="P661" s="23" t="s">
        <v>94</v>
      </c>
      <c r="Q661" s="23" t="s">
        <v>3372</v>
      </c>
      <c r="R661" s="23" t="n">
        <f aca="false">YEAR(A661)</f>
        <v>2025</v>
      </c>
      <c r="S661" s="23" t="n">
        <f aca="false">IF(R661=2026,1,0)</f>
        <v>0</v>
      </c>
      <c r="T661" s="23" t="n">
        <f aca="false">IF(OR(P661="Individual",P661="Committee",P661="Union/Association",P661="Aggregated Unitemized Receipts"),1,0)</f>
        <v>1</v>
      </c>
      <c r="U661" s="0" t="str">
        <f aca="false">UPPER(TRIM(E661))</f>
        <v>MA</v>
      </c>
      <c r="V661" s="23" t="n">
        <f aca="false">IF(U661="MA",1,0)</f>
        <v>1</v>
      </c>
      <c r="W661" s="23" t="n">
        <f aca="false">IF(OR(ISNUMBER(SEARCH("malden",G661)),ISNUMBER(SEARCH("malden",H661))),1,0)</f>
        <v>0</v>
      </c>
      <c r="X661" s="23" t="n">
        <f aca="false">IF(AND(TRIM(G661)="",TRIM(H661)=""),1,0)</f>
        <v>0</v>
      </c>
    </row>
    <row r="662" customFormat="false" ht="15" hidden="false" customHeight="false" outlineLevel="0" collapsed="false">
      <c r="A662" s="22" t="n">
        <v>45896</v>
      </c>
      <c r="B662" s="23" t="s">
        <v>2167</v>
      </c>
      <c r="C662" s="23" t="s">
        <v>2280</v>
      </c>
      <c r="D662" s="23" t="s">
        <v>607</v>
      </c>
      <c r="E662" s="23" t="s">
        <v>99</v>
      </c>
      <c r="F662" s="23" t="s">
        <v>608</v>
      </c>
      <c r="G662" s="23" t="s">
        <v>2095</v>
      </c>
      <c r="H662" s="23" t="s">
        <v>91</v>
      </c>
      <c r="J662" s="24" t="n">
        <v>15</v>
      </c>
      <c r="K662" s="0" t="n">
        <v>17408</v>
      </c>
      <c r="L662" s="23" t="s">
        <v>1694</v>
      </c>
      <c r="M662" s="0" t="n">
        <v>3</v>
      </c>
      <c r="N662" s="23" t="s">
        <v>93</v>
      </c>
      <c r="O662" s="0" t="n">
        <v>201</v>
      </c>
      <c r="P662" s="23" t="s">
        <v>94</v>
      </c>
      <c r="Q662" s="23" t="s">
        <v>3372</v>
      </c>
      <c r="R662" s="23" t="n">
        <f aca="false">YEAR(A662)</f>
        <v>2025</v>
      </c>
      <c r="S662" s="23" t="n">
        <f aca="false">IF(R662=2026,1,0)</f>
        <v>0</v>
      </c>
      <c r="T662" s="23" t="n">
        <f aca="false">IF(OR(P662="Individual",P662="Committee",P662="Union/Association",P662="Aggregated Unitemized Receipts"),1,0)</f>
        <v>1</v>
      </c>
      <c r="U662" s="0" t="str">
        <f aca="false">UPPER(TRIM(E662))</f>
        <v>MA</v>
      </c>
      <c r="V662" s="23" t="n">
        <f aca="false">IF(U662="MA",1,0)</f>
        <v>1</v>
      </c>
      <c r="W662" s="23" t="n">
        <f aca="false">IF(OR(ISNUMBER(SEARCH("malden",G662)),ISNUMBER(SEARCH("malden",H662))),1,0)</f>
        <v>0</v>
      </c>
      <c r="X662" s="23" t="n">
        <f aca="false">IF(AND(TRIM(G662)="",TRIM(H662)=""),1,0)</f>
        <v>0</v>
      </c>
    </row>
    <row r="663" customFormat="false" ht="15" hidden="false" customHeight="false" outlineLevel="0" collapsed="false">
      <c r="A663" s="22" t="n">
        <v>45863</v>
      </c>
      <c r="B663" s="23" t="s">
        <v>3373</v>
      </c>
      <c r="E663" s="23" t="s">
        <v>99</v>
      </c>
      <c r="J663" s="24" t="n">
        <v>21.22</v>
      </c>
      <c r="K663" s="0" t="n">
        <v>17408</v>
      </c>
      <c r="L663" s="23" t="s">
        <v>1694</v>
      </c>
      <c r="M663" s="0" t="n">
        <v>3</v>
      </c>
      <c r="N663" s="23" t="s">
        <v>93</v>
      </c>
      <c r="O663" s="0" t="n">
        <v>204</v>
      </c>
      <c r="P663" s="23" t="s">
        <v>1007</v>
      </c>
      <c r="Q663" s="23" t="s">
        <v>3374</v>
      </c>
      <c r="R663" s="23" t="n">
        <f aca="false">YEAR(A663)</f>
        <v>2025</v>
      </c>
      <c r="S663" s="23" t="n">
        <f aca="false">IF(R663=2026,1,0)</f>
        <v>0</v>
      </c>
      <c r="T663" s="23" t="n">
        <f aca="false">IF(OR(P663="Individual",P663="Committee",P663="Union/Association",P663="Aggregated Unitemized Receipts"),1,0)</f>
        <v>0</v>
      </c>
      <c r="U663" s="0" t="str">
        <f aca="false">UPPER(TRIM(E663))</f>
        <v>MA</v>
      </c>
      <c r="V663" s="23" t="n">
        <f aca="false">IF(U663="MA",1,0)</f>
        <v>1</v>
      </c>
      <c r="W663" s="23" t="n">
        <f aca="false">IF(OR(ISNUMBER(SEARCH("malden",G663)),ISNUMBER(SEARCH("malden",H663))),1,0)</f>
        <v>0</v>
      </c>
      <c r="X663" s="23" t="n">
        <f aca="false">IF(AND(TRIM(G663)="",TRIM(H663)=""),1,0)</f>
        <v>1</v>
      </c>
    </row>
    <row r="664" customFormat="false" ht="15" hidden="false" customHeight="false" outlineLevel="0" collapsed="false">
      <c r="A664" s="22" t="n">
        <v>45863</v>
      </c>
      <c r="B664" s="23" t="s">
        <v>1737</v>
      </c>
      <c r="C664" s="23" t="s">
        <v>3032</v>
      </c>
      <c r="D664" s="23" t="s">
        <v>319</v>
      </c>
      <c r="E664" s="23" t="s">
        <v>99</v>
      </c>
      <c r="F664" s="23" t="s">
        <v>320</v>
      </c>
      <c r="G664" s="23" t="s">
        <v>3033</v>
      </c>
      <c r="H664" s="23" t="s">
        <v>3034</v>
      </c>
      <c r="J664" s="24" t="n">
        <v>7</v>
      </c>
      <c r="K664" s="0" t="n">
        <v>17408</v>
      </c>
      <c r="L664" s="23" t="s">
        <v>1694</v>
      </c>
      <c r="M664" s="0" t="n">
        <v>3</v>
      </c>
      <c r="N664" s="23" t="s">
        <v>93</v>
      </c>
      <c r="O664" s="0" t="n">
        <v>201</v>
      </c>
      <c r="P664" s="23" t="s">
        <v>94</v>
      </c>
      <c r="Q664" s="23" t="s">
        <v>3374</v>
      </c>
      <c r="R664" s="23" t="n">
        <f aca="false">YEAR(A664)</f>
        <v>2025</v>
      </c>
      <c r="S664" s="23" t="n">
        <f aca="false">IF(R664=2026,1,0)</f>
        <v>0</v>
      </c>
      <c r="T664" s="23" t="n">
        <f aca="false">IF(OR(P664="Individual",P664="Committee",P664="Union/Association",P664="Aggregated Unitemized Receipts"),1,0)</f>
        <v>1</v>
      </c>
      <c r="U664" s="0" t="str">
        <f aca="false">UPPER(TRIM(E664))</f>
        <v>MA</v>
      </c>
      <c r="V664" s="23" t="n">
        <f aca="false">IF(U664="MA",1,0)</f>
        <v>1</v>
      </c>
      <c r="W664" s="23" t="n">
        <f aca="false">IF(OR(ISNUMBER(SEARCH("malden",G664)),ISNUMBER(SEARCH("malden",H664))),1,0)</f>
        <v>0</v>
      </c>
      <c r="X664" s="23" t="n">
        <f aca="false">IF(AND(TRIM(G664)="",TRIM(H664)=""),1,0)</f>
        <v>0</v>
      </c>
    </row>
    <row r="665" customFormat="false" ht="15" hidden="false" customHeight="false" outlineLevel="0" collapsed="false">
      <c r="A665" s="22" t="n">
        <v>45863</v>
      </c>
      <c r="B665" s="23" t="s">
        <v>1750</v>
      </c>
      <c r="C665" s="23" t="s">
        <v>1751</v>
      </c>
      <c r="D665" s="23" t="s">
        <v>1752</v>
      </c>
      <c r="E665" s="23" t="s">
        <v>99</v>
      </c>
      <c r="F665" s="23" t="s">
        <v>320</v>
      </c>
      <c r="G665" s="23" t="s">
        <v>2095</v>
      </c>
      <c r="H665" s="23" t="s">
        <v>91</v>
      </c>
      <c r="J665" s="24" t="n">
        <v>10</v>
      </c>
      <c r="K665" s="0" t="n">
        <v>17408</v>
      </c>
      <c r="L665" s="23" t="s">
        <v>1694</v>
      </c>
      <c r="M665" s="0" t="n">
        <v>3</v>
      </c>
      <c r="N665" s="23" t="s">
        <v>93</v>
      </c>
      <c r="O665" s="0" t="n">
        <v>201</v>
      </c>
      <c r="P665" s="23" t="s">
        <v>94</v>
      </c>
      <c r="Q665" s="23" t="s">
        <v>3374</v>
      </c>
      <c r="R665" s="23" t="n">
        <f aca="false">YEAR(A665)</f>
        <v>2025</v>
      </c>
      <c r="S665" s="23" t="n">
        <f aca="false">IF(R665=2026,1,0)</f>
        <v>0</v>
      </c>
      <c r="T665" s="23" t="n">
        <f aca="false">IF(OR(P665="Individual",P665="Committee",P665="Union/Association",P665="Aggregated Unitemized Receipts"),1,0)</f>
        <v>1</v>
      </c>
      <c r="U665" s="0" t="str">
        <f aca="false">UPPER(TRIM(E665))</f>
        <v>MA</v>
      </c>
      <c r="V665" s="23" t="n">
        <f aca="false">IF(U665="MA",1,0)</f>
        <v>1</v>
      </c>
      <c r="W665" s="23" t="n">
        <f aca="false">IF(OR(ISNUMBER(SEARCH("malden",G665)),ISNUMBER(SEARCH("malden",H665))),1,0)</f>
        <v>0</v>
      </c>
      <c r="X665" s="23" t="n">
        <f aca="false">IF(AND(TRIM(G665)="",TRIM(H665)=""),1,0)</f>
        <v>0</v>
      </c>
    </row>
    <row r="666" customFormat="false" ht="15" hidden="false" customHeight="false" outlineLevel="0" collapsed="false">
      <c r="A666" s="22" t="n">
        <v>45863</v>
      </c>
      <c r="B666" s="23" t="s">
        <v>2167</v>
      </c>
      <c r="C666" s="23" t="s">
        <v>2280</v>
      </c>
      <c r="D666" s="23" t="s">
        <v>607</v>
      </c>
      <c r="E666" s="23" t="s">
        <v>99</v>
      </c>
      <c r="F666" s="23" t="s">
        <v>608</v>
      </c>
      <c r="G666" s="23" t="s">
        <v>2095</v>
      </c>
      <c r="H666" s="23" t="s">
        <v>91</v>
      </c>
      <c r="J666" s="24" t="n">
        <v>15</v>
      </c>
      <c r="K666" s="0" t="n">
        <v>17408</v>
      </c>
      <c r="L666" s="23" t="s">
        <v>1694</v>
      </c>
      <c r="M666" s="0" t="n">
        <v>3</v>
      </c>
      <c r="N666" s="23" t="s">
        <v>93</v>
      </c>
      <c r="O666" s="0" t="n">
        <v>201</v>
      </c>
      <c r="P666" s="23" t="s">
        <v>94</v>
      </c>
      <c r="Q666" s="23" t="s">
        <v>3374</v>
      </c>
      <c r="R666" s="23" t="n">
        <f aca="false">YEAR(A666)</f>
        <v>2025</v>
      </c>
      <c r="S666" s="23" t="n">
        <f aca="false">IF(R666=2026,1,0)</f>
        <v>0</v>
      </c>
      <c r="T666" s="23" t="n">
        <f aca="false">IF(OR(P666="Individual",P666="Committee",P666="Union/Association",P666="Aggregated Unitemized Receipts"),1,0)</f>
        <v>1</v>
      </c>
      <c r="U666" s="0" t="str">
        <f aca="false">UPPER(TRIM(E666))</f>
        <v>MA</v>
      </c>
      <c r="V666" s="23" t="n">
        <f aca="false">IF(U666="MA",1,0)</f>
        <v>1</v>
      </c>
      <c r="W666" s="23" t="n">
        <f aca="false">IF(OR(ISNUMBER(SEARCH("malden",G666)),ISNUMBER(SEARCH("malden",H666))),1,0)</f>
        <v>0</v>
      </c>
      <c r="X666" s="23" t="n">
        <f aca="false">IF(AND(TRIM(G666)="",TRIM(H666)=""),1,0)</f>
        <v>0</v>
      </c>
    </row>
    <row r="667" customFormat="false" ht="15" hidden="false" customHeight="false" outlineLevel="0" collapsed="false">
      <c r="A667" s="22" t="n">
        <v>45849</v>
      </c>
      <c r="B667" s="23" t="s">
        <v>2808</v>
      </c>
      <c r="C667" s="23" t="s">
        <v>2809</v>
      </c>
      <c r="D667" s="23" t="s">
        <v>727</v>
      </c>
      <c r="E667" s="23" t="s">
        <v>99</v>
      </c>
      <c r="F667" s="23" t="s">
        <v>728</v>
      </c>
      <c r="G667" s="23" t="s">
        <v>1076</v>
      </c>
      <c r="H667" s="23" t="s">
        <v>3375</v>
      </c>
      <c r="J667" s="24" t="n">
        <v>200</v>
      </c>
      <c r="K667" s="0" t="n">
        <v>17408</v>
      </c>
      <c r="L667" s="23" t="s">
        <v>1694</v>
      </c>
      <c r="M667" s="0" t="n">
        <v>3</v>
      </c>
      <c r="N667" s="23" t="s">
        <v>93</v>
      </c>
      <c r="O667" s="0" t="n">
        <v>201</v>
      </c>
      <c r="P667" s="23" t="s">
        <v>94</v>
      </c>
      <c r="Q667" s="23" t="s">
        <v>3376</v>
      </c>
      <c r="R667" s="23" t="n">
        <f aca="false">YEAR(A667)</f>
        <v>2025</v>
      </c>
      <c r="S667" s="23" t="n">
        <f aca="false">IF(R667=2026,1,0)</f>
        <v>0</v>
      </c>
      <c r="T667" s="23" t="n">
        <f aca="false">IF(OR(P667="Individual",P667="Committee",P667="Union/Association",P667="Aggregated Unitemized Receipts"),1,0)</f>
        <v>1</v>
      </c>
      <c r="U667" s="0" t="str">
        <f aca="false">UPPER(TRIM(E667))</f>
        <v>MA</v>
      </c>
      <c r="V667" s="23" t="n">
        <f aca="false">IF(U667="MA",1,0)</f>
        <v>1</v>
      </c>
      <c r="W667" s="23" t="n">
        <f aca="false">IF(OR(ISNUMBER(SEARCH("malden",G667)),ISNUMBER(SEARCH("malden",H667))),1,0)</f>
        <v>0</v>
      </c>
      <c r="X667" s="23" t="n">
        <f aca="false">IF(AND(TRIM(G667)="",TRIM(H667)=""),1,0)</f>
        <v>0</v>
      </c>
    </row>
    <row r="668" customFormat="false" ht="15" hidden="false" customHeight="false" outlineLevel="0" collapsed="false">
      <c r="A668" s="22" t="n">
        <v>45832</v>
      </c>
      <c r="B668" s="23" t="s">
        <v>1737</v>
      </c>
      <c r="C668" s="23" t="s">
        <v>3032</v>
      </c>
      <c r="D668" s="23" t="s">
        <v>319</v>
      </c>
      <c r="E668" s="23" t="s">
        <v>99</v>
      </c>
      <c r="F668" s="23" t="s">
        <v>320</v>
      </c>
      <c r="G668" s="23" t="s">
        <v>3033</v>
      </c>
      <c r="H668" s="23" t="s">
        <v>3034</v>
      </c>
      <c r="J668" s="24" t="n">
        <v>7</v>
      </c>
      <c r="K668" s="0" t="n">
        <v>17408</v>
      </c>
      <c r="L668" s="23" t="s">
        <v>1694</v>
      </c>
      <c r="M668" s="0" t="n">
        <v>3</v>
      </c>
      <c r="N668" s="23" t="s">
        <v>93</v>
      </c>
      <c r="O668" s="0" t="n">
        <v>201</v>
      </c>
      <c r="P668" s="23" t="s">
        <v>94</v>
      </c>
      <c r="Q668" s="23" t="s">
        <v>3377</v>
      </c>
      <c r="R668" s="23" t="n">
        <f aca="false">YEAR(A668)</f>
        <v>2025</v>
      </c>
      <c r="S668" s="23" t="n">
        <f aca="false">IF(R668=2026,1,0)</f>
        <v>0</v>
      </c>
      <c r="T668" s="23" t="n">
        <f aca="false">IF(OR(P668="Individual",P668="Committee",P668="Union/Association",P668="Aggregated Unitemized Receipts"),1,0)</f>
        <v>1</v>
      </c>
      <c r="U668" s="0" t="str">
        <f aca="false">UPPER(TRIM(E668))</f>
        <v>MA</v>
      </c>
      <c r="V668" s="23" t="n">
        <f aca="false">IF(U668="MA",1,0)</f>
        <v>1</v>
      </c>
      <c r="W668" s="23" t="n">
        <f aca="false">IF(OR(ISNUMBER(SEARCH("malden",G668)),ISNUMBER(SEARCH("malden",H668))),1,0)</f>
        <v>0</v>
      </c>
      <c r="X668" s="23" t="n">
        <f aca="false">IF(AND(TRIM(G668)="",TRIM(H668)=""),1,0)</f>
        <v>0</v>
      </c>
    </row>
    <row r="669" customFormat="false" ht="15" hidden="false" customHeight="false" outlineLevel="0" collapsed="false">
      <c r="A669" s="22" t="n">
        <v>45832</v>
      </c>
      <c r="B669" s="23" t="s">
        <v>1750</v>
      </c>
      <c r="C669" s="23" t="s">
        <v>1751</v>
      </c>
      <c r="D669" s="23" t="s">
        <v>1752</v>
      </c>
      <c r="E669" s="23" t="s">
        <v>99</v>
      </c>
      <c r="F669" s="23" t="s">
        <v>320</v>
      </c>
      <c r="G669" s="23" t="s">
        <v>2095</v>
      </c>
      <c r="H669" s="23" t="s">
        <v>91</v>
      </c>
      <c r="J669" s="24" t="n">
        <v>10</v>
      </c>
      <c r="K669" s="0" t="n">
        <v>17408</v>
      </c>
      <c r="L669" s="23" t="s">
        <v>1694</v>
      </c>
      <c r="M669" s="0" t="n">
        <v>3</v>
      </c>
      <c r="N669" s="23" t="s">
        <v>93</v>
      </c>
      <c r="O669" s="0" t="n">
        <v>201</v>
      </c>
      <c r="P669" s="23" t="s">
        <v>94</v>
      </c>
      <c r="Q669" s="23" t="s">
        <v>3377</v>
      </c>
      <c r="R669" s="23" t="n">
        <f aca="false">YEAR(A669)</f>
        <v>2025</v>
      </c>
      <c r="S669" s="23" t="n">
        <f aca="false">IF(R669=2026,1,0)</f>
        <v>0</v>
      </c>
      <c r="T669" s="23" t="n">
        <f aca="false">IF(OR(P669="Individual",P669="Committee",P669="Union/Association",P669="Aggregated Unitemized Receipts"),1,0)</f>
        <v>1</v>
      </c>
      <c r="U669" s="0" t="str">
        <f aca="false">UPPER(TRIM(E669))</f>
        <v>MA</v>
      </c>
      <c r="V669" s="23" t="n">
        <f aca="false">IF(U669="MA",1,0)</f>
        <v>1</v>
      </c>
      <c r="W669" s="23" t="n">
        <f aca="false">IF(OR(ISNUMBER(SEARCH("malden",G669)),ISNUMBER(SEARCH("malden",H669))),1,0)</f>
        <v>0</v>
      </c>
      <c r="X669" s="23" t="n">
        <f aca="false">IF(AND(TRIM(G669)="",TRIM(H669)=""),1,0)</f>
        <v>0</v>
      </c>
    </row>
    <row r="670" customFormat="false" ht="15" hidden="false" customHeight="false" outlineLevel="0" collapsed="false">
      <c r="A670" s="22" t="n">
        <v>45832</v>
      </c>
      <c r="B670" s="23" t="s">
        <v>1750</v>
      </c>
      <c r="C670" s="23" t="s">
        <v>1751</v>
      </c>
      <c r="D670" s="23" t="s">
        <v>1752</v>
      </c>
      <c r="E670" s="23" t="s">
        <v>99</v>
      </c>
      <c r="F670" s="23" t="s">
        <v>320</v>
      </c>
      <c r="G670" s="23" t="s">
        <v>2095</v>
      </c>
      <c r="H670" s="23" t="s">
        <v>91</v>
      </c>
      <c r="J670" s="24" t="n">
        <v>6</v>
      </c>
      <c r="K670" s="0" t="n">
        <v>17408</v>
      </c>
      <c r="L670" s="23" t="s">
        <v>1694</v>
      </c>
      <c r="M670" s="0" t="n">
        <v>3</v>
      </c>
      <c r="N670" s="23" t="s">
        <v>93</v>
      </c>
      <c r="O670" s="0" t="n">
        <v>201</v>
      </c>
      <c r="P670" s="23" t="s">
        <v>94</v>
      </c>
      <c r="Q670" s="23" t="s">
        <v>3377</v>
      </c>
      <c r="R670" s="23" t="n">
        <f aca="false">YEAR(A670)</f>
        <v>2025</v>
      </c>
      <c r="S670" s="23" t="n">
        <f aca="false">IF(R670=2026,1,0)</f>
        <v>0</v>
      </c>
      <c r="T670" s="23" t="n">
        <f aca="false">IF(OR(P670="Individual",P670="Committee",P670="Union/Association",P670="Aggregated Unitemized Receipts"),1,0)</f>
        <v>1</v>
      </c>
      <c r="U670" s="0" t="str">
        <f aca="false">UPPER(TRIM(E670))</f>
        <v>MA</v>
      </c>
      <c r="V670" s="23" t="n">
        <f aca="false">IF(U670="MA",1,0)</f>
        <v>1</v>
      </c>
      <c r="W670" s="23" t="n">
        <f aca="false">IF(OR(ISNUMBER(SEARCH("malden",G670)),ISNUMBER(SEARCH("malden",H670))),1,0)</f>
        <v>0</v>
      </c>
      <c r="X670" s="23" t="n">
        <f aca="false">IF(AND(TRIM(G670)="",TRIM(H670)=""),1,0)</f>
        <v>0</v>
      </c>
    </row>
    <row r="671" customFormat="false" ht="15" hidden="false" customHeight="false" outlineLevel="0" collapsed="false">
      <c r="A671" s="22" t="n">
        <v>45824</v>
      </c>
      <c r="B671" s="23" t="s">
        <v>2087</v>
      </c>
      <c r="C671" s="23" t="s">
        <v>2088</v>
      </c>
      <c r="D671" s="23" t="s">
        <v>319</v>
      </c>
      <c r="E671" s="23" t="s">
        <v>99</v>
      </c>
      <c r="F671" s="23" t="s">
        <v>320</v>
      </c>
      <c r="G671" s="23" t="s">
        <v>174</v>
      </c>
      <c r="H671" s="23" t="s">
        <v>174</v>
      </c>
      <c r="J671" s="24" t="n">
        <v>100</v>
      </c>
      <c r="K671" s="0" t="n">
        <v>17408</v>
      </c>
      <c r="L671" s="23" t="s">
        <v>1694</v>
      </c>
      <c r="M671" s="0" t="n">
        <v>1</v>
      </c>
      <c r="N671" s="23" t="s">
        <v>182</v>
      </c>
      <c r="O671" s="0" t="n">
        <v>201</v>
      </c>
      <c r="P671" s="23" t="s">
        <v>94</v>
      </c>
      <c r="Q671" s="23" t="s">
        <v>3378</v>
      </c>
      <c r="R671" s="23" t="n">
        <f aca="false">YEAR(A671)</f>
        <v>2025</v>
      </c>
      <c r="S671" s="23" t="n">
        <f aca="false">IF(R671=2026,1,0)</f>
        <v>0</v>
      </c>
      <c r="T671" s="23" t="n">
        <f aca="false">IF(OR(P671="Individual",P671="Committee",P671="Union/Association",P671="Aggregated Unitemized Receipts"),1,0)</f>
        <v>1</v>
      </c>
      <c r="U671" s="0" t="str">
        <f aca="false">UPPER(TRIM(E671))</f>
        <v>MA</v>
      </c>
      <c r="V671" s="23" t="n">
        <f aca="false">IF(U671="MA",1,0)</f>
        <v>1</v>
      </c>
      <c r="W671" s="23" t="n">
        <f aca="false">IF(OR(ISNUMBER(SEARCH("malden",G671)),ISNUMBER(SEARCH("malden",H671))),1,0)</f>
        <v>0</v>
      </c>
      <c r="X671" s="23" t="n">
        <f aca="false">IF(AND(TRIM(G671)="",TRIM(H671)=""),1,0)</f>
        <v>0</v>
      </c>
    </row>
    <row r="672" customFormat="false" ht="15" hidden="false" customHeight="false" outlineLevel="0" collapsed="false">
      <c r="A672" s="22" t="n">
        <v>45824</v>
      </c>
      <c r="B672" s="23" t="s">
        <v>2167</v>
      </c>
      <c r="C672" s="23" t="s">
        <v>2280</v>
      </c>
      <c r="D672" s="23" t="s">
        <v>607</v>
      </c>
      <c r="E672" s="23" t="s">
        <v>99</v>
      </c>
      <c r="F672" s="23" t="s">
        <v>608</v>
      </c>
      <c r="G672" s="23" t="s">
        <v>2095</v>
      </c>
      <c r="H672" s="23" t="s">
        <v>91</v>
      </c>
      <c r="J672" s="24" t="n">
        <v>15</v>
      </c>
      <c r="K672" s="0" t="n">
        <v>17408</v>
      </c>
      <c r="L672" s="23" t="s">
        <v>1694</v>
      </c>
      <c r="M672" s="0" t="n">
        <v>3</v>
      </c>
      <c r="N672" s="23" t="s">
        <v>93</v>
      </c>
      <c r="O672" s="0" t="n">
        <v>201</v>
      </c>
      <c r="P672" s="23" t="s">
        <v>94</v>
      </c>
      <c r="Q672" s="23" t="s">
        <v>3378</v>
      </c>
      <c r="R672" s="23" t="n">
        <f aca="false">YEAR(A672)</f>
        <v>2025</v>
      </c>
      <c r="S672" s="23" t="n">
        <f aca="false">IF(R672=2026,1,0)</f>
        <v>0</v>
      </c>
      <c r="T672" s="23" t="n">
        <f aca="false">IF(OR(P672="Individual",P672="Committee",P672="Union/Association",P672="Aggregated Unitemized Receipts"),1,0)</f>
        <v>1</v>
      </c>
      <c r="U672" s="0" t="str">
        <f aca="false">UPPER(TRIM(E672))</f>
        <v>MA</v>
      </c>
      <c r="V672" s="23" t="n">
        <f aca="false">IF(U672="MA",1,0)</f>
        <v>1</v>
      </c>
      <c r="W672" s="23" t="n">
        <f aca="false">IF(OR(ISNUMBER(SEARCH("malden",G672)),ISNUMBER(SEARCH("malden",H672))),1,0)</f>
        <v>0</v>
      </c>
      <c r="X672" s="23" t="n">
        <f aca="false">IF(AND(TRIM(G672)="",TRIM(H672)=""),1,0)</f>
        <v>0</v>
      </c>
    </row>
    <row r="673" customFormat="false" ht="15" hidden="false" customHeight="false" outlineLevel="0" collapsed="false">
      <c r="A673" s="22" t="n">
        <v>45811</v>
      </c>
      <c r="B673" s="23" t="s">
        <v>3373</v>
      </c>
      <c r="E673" s="23" t="s">
        <v>99</v>
      </c>
      <c r="J673" s="24" t="n">
        <v>147.48</v>
      </c>
      <c r="K673" s="0" t="n">
        <v>17408</v>
      </c>
      <c r="L673" s="23" t="s">
        <v>1694</v>
      </c>
      <c r="M673" s="0" t="n">
        <v>3</v>
      </c>
      <c r="N673" s="23" t="s">
        <v>93</v>
      </c>
      <c r="O673" s="0" t="n">
        <v>204</v>
      </c>
      <c r="P673" s="23" t="s">
        <v>1007</v>
      </c>
      <c r="Q673" s="23" t="s">
        <v>3379</v>
      </c>
      <c r="R673" s="23" t="n">
        <f aca="false">YEAR(A673)</f>
        <v>2025</v>
      </c>
      <c r="S673" s="23" t="n">
        <f aca="false">IF(R673=2026,1,0)</f>
        <v>0</v>
      </c>
      <c r="T673" s="23" t="n">
        <f aca="false">IF(OR(P673="Individual",P673="Committee",P673="Union/Association",P673="Aggregated Unitemized Receipts"),1,0)</f>
        <v>0</v>
      </c>
      <c r="U673" s="0" t="str">
        <f aca="false">UPPER(TRIM(E673))</f>
        <v>MA</v>
      </c>
      <c r="V673" s="23" t="n">
        <f aca="false">IF(U673="MA",1,0)</f>
        <v>1</v>
      </c>
      <c r="W673" s="23" t="n">
        <f aca="false">IF(OR(ISNUMBER(SEARCH("malden",G673)),ISNUMBER(SEARCH("malden",H673))),1,0)</f>
        <v>0</v>
      </c>
      <c r="X673" s="23" t="n">
        <f aca="false">IF(AND(TRIM(G673)="",TRIM(H673)=""),1,0)</f>
        <v>1</v>
      </c>
    </row>
    <row r="674" customFormat="false" ht="15" hidden="false" customHeight="false" outlineLevel="0" collapsed="false">
      <c r="A674" s="22" t="n">
        <v>45810</v>
      </c>
      <c r="B674" s="23" t="s">
        <v>1737</v>
      </c>
      <c r="C674" s="23" t="s">
        <v>3032</v>
      </c>
      <c r="D674" s="23" t="s">
        <v>319</v>
      </c>
      <c r="E674" s="23" t="s">
        <v>99</v>
      </c>
      <c r="F674" s="23" t="s">
        <v>320</v>
      </c>
      <c r="G674" s="23" t="s">
        <v>3033</v>
      </c>
      <c r="H674" s="23" t="s">
        <v>3034</v>
      </c>
      <c r="J674" s="24" t="n">
        <v>7</v>
      </c>
      <c r="K674" s="0" t="n">
        <v>17408</v>
      </c>
      <c r="L674" s="23" t="s">
        <v>1694</v>
      </c>
      <c r="M674" s="0" t="n">
        <v>3</v>
      </c>
      <c r="N674" s="23" t="s">
        <v>93</v>
      </c>
      <c r="O674" s="0" t="n">
        <v>201</v>
      </c>
      <c r="P674" s="23" t="s">
        <v>94</v>
      </c>
      <c r="Q674" s="23" t="s">
        <v>1324</v>
      </c>
      <c r="R674" s="23" t="n">
        <f aca="false">YEAR(A674)</f>
        <v>2025</v>
      </c>
      <c r="S674" s="23" t="n">
        <f aca="false">IF(R674=2026,1,0)</f>
        <v>0</v>
      </c>
      <c r="T674" s="23" t="n">
        <f aca="false">IF(OR(P674="Individual",P674="Committee",P674="Union/Association",P674="Aggregated Unitemized Receipts"),1,0)</f>
        <v>1</v>
      </c>
      <c r="U674" s="0" t="str">
        <f aca="false">UPPER(TRIM(E674))</f>
        <v>MA</v>
      </c>
      <c r="V674" s="23" t="n">
        <f aca="false">IF(U674="MA",1,0)</f>
        <v>1</v>
      </c>
      <c r="W674" s="23" t="n">
        <f aca="false">IF(OR(ISNUMBER(SEARCH("malden",G674)),ISNUMBER(SEARCH("malden",H674))),1,0)</f>
        <v>0</v>
      </c>
      <c r="X674" s="23" t="n">
        <f aca="false">IF(AND(TRIM(G674)="",TRIM(H674)=""),1,0)</f>
        <v>0</v>
      </c>
    </row>
    <row r="675" customFormat="false" ht="15" hidden="false" customHeight="false" outlineLevel="0" collapsed="false">
      <c r="A675" s="22" t="n">
        <v>45810</v>
      </c>
      <c r="B675" s="23" t="s">
        <v>1750</v>
      </c>
      <c r="C675" s="23" t="s">
        <v>1751</v>
      </c>
      <c r="D675" s="23" t="s">
        <v>1752</v>
      </c>
      <c r="E675" s="23" t="s">
        <v>99</v>
      </c>
      <c r="F675" s="23" t="s">
        <v>320</v>
      </c>
      <c r="G675" s="23" t="s">
        <v>2095</v>
      </c>
      <c r="H675" s="23" t="s">
        <v>91</v>
      </c>
      <c r="J675" s="24" t="n">
        <v>10</v>
      </c>
      <c r="K675" s="0" t="n">
        <v>17408</v>
      </c>
      <c r="L675" s="23" t="s">
        <v>1694</v>
      </c>
      <c r="M675" s="0" t="n">
        <v>3</v>
      </c>
      <c r="N675" s="23" t="s">
        <v>93</v>
      </c>
      <c r="O675" s="0" t="n">
        <v>201</v>
      </c>
      <c r="P675" s="23" t="s">
        <v>94</v>
      </c>
      <c r="Q675" s="23" t="s">
        <v>1324</v>
      </c>
      <c r="R675" s="23" t="n">
        <f aca="false">YEAR(A675)</f>
        <v>2025</v>
      </c>
      <c r="S675" s="23" t="n">
        <f aca="false">IF(R675=2026,1,0)</f>
        <v>0</v>
      </c>
      <c r="T675" s="23" t="n">
        <f aca="false">IF(OR(P675="Individual",P675="Committee",P675="Union/Association",P675="Aggregated Unitemized Receipts"),1,0)</f>
        <v>1</v>
      </c>
      <c r="U675" s="0" t="str">
        <f aca="false">UPPER(TRIM(E675))</f>
        <v>MA</v>
      </c>
      <c r="V675" s="23" t="n">
        <f aca="false">IF(U675="MA",1,0)</f>
        <v>1</v>
      </c>
      <c r="W675" s="23" t="n">
        <f aca="false">IF(OR(ISNUMBER(SEARCH("malden",G675)),ISNUMBER(SEARCH("malden",H675))),1,0)</f>
        <v>0</v>
      </c>
      <c r="X675" s="23" t="n">
        <f aca="false">IF(AND(TRIM(G675)="",TRIM(H675)=""),1,0)</f>
        <v>0</v>
      </c>
    </row>
    <row r="676" customFormat="false" ht="15" hidden="false" customHeight="false" outlineLevel="0" collapsed="false">
      <c r="A676" s="22" t="n">
        <v>45810</v>
      </c>
      <c r="B676" s="23" t="s">
        <v>1750</v>
      </c>
      <c r="C676" s="23" t="s">
        <v>1751</v>
      </c>
      <c r="D676" s="23" t="s">
        <v>1752</v>
      </c>
      <c r="E676" s="23" t="s">
        <v>99</v>
      </c>
      <c r="F676" s="23" t="s">
        <v>320</v>
      </c>
      <c r="G676" s="23" t="s">
        <v>2095</v>
      </c>
      <c r="H676" s="23" t="s">
        <v>91</v>
      </c>
      <c r="J676" s="24" t="n">
        <v>6</v>
      </c>
      <c r="K676" s="0" t="n">
        <v>17408</v>
      </c>
      <c r="L676" s="23" t="s">
        <v>1694</v>
      </c>
      <c r="M676" s="0" t="n">
        <v>3</v>
      </c>
      <c r="N676" s="23" t="s">
        <v>93</v>
      </c>
      <c r="O676" s="0" t="n">
        <v>201</v>
      </c>
      <c r="P676" s="23" t="s">
        <v>94</v>
      </c>
      <c r="Q676" s="23" t="s">
        <v>1324</v>
      </c>
      <c r="R676" s="23" t="n">
        <f aca="false">YEAR(A676)</f>
        <v>2025</v>
      </c>
      <c r="S676" s="23" t="n">
        <f aca="false">IF(R676=2026,1,0)</f>
        <v>0</v>
      </c>
      <c r="T676" s="23" t="n">
        <f aca="false">IF(OR(P676="Individual",P676="Committee",P676="Union/Association",P676="Aggregated Unitemized Receipts"),1,0)</f>
        <v>1</v>
      </c>
      <c r="U676" s="0" t="str">
        <f aca="false">UPPER(TRIM(E676))</f>
        <v>MA</v>
      </c>
      <c r="V676" s="23" t="n">
        <f aca="false">IF(U676="MA",1,0)</f>
        <v>1</v>
      </c>
      <c r="W676" s="23" t="n">
        <f aca="false">IF(OR(ISNUMBER(SEARCH("malden",G676)),ISNUMBER(SEARCH("malden",H676))),1,0)</f>
        <v>0</v>
      </c>
      <c r="X676" s="23" t="n">
        <f aca="false">IF(AND(TRIM(G676)="",TRIM(H676)=""),1,0)</f>
        <v>0</v>
      </c>
    </row>
    <row r="677" customFormat="false" ht="15" hidden="false" customHeight="false" outlineLevel="0" collapsed="false">
      <c r="A677" s="22" t="n">
        <v>45804</v>
      </c>
      <c r="B677" s="23" t="s">
        <v>2532</v>
      </c>
      <c r="C677" s="23" t="s">
        <v>2533</v>
      </c>
      <c r="D677" s="23" t="s">
        <v>319</v>
      </c>
      <c r="E677" s="23" t="s">
        <v>99</v>
      </c>
      <c r="F677" s="23" t="s">
        <v>320</v>
      </c>
      <c r="G677" s="23" t="s">
        <v>200</v>
      </c>
      <c r="H677" s="23" t="s">
        <v>2534</v>
      </c>
      <c r="J677" s="24" t="n">
        <v>100</v>
      </c>
      <c r="K677" s="0" t="n">
        <v>17408</v>
      </c>
      <c r="L677" s="23" t="s">
        <v>1694</v>
      </c>
      <c r="M677" s="0" t="n">
        <v>3</v>
      </c>
      <c r="N677" s="23" t="s">
        <v>93</v>
      </c>
      <c r="O677" s="0" t="n">
        <v>201</v>
      </c>
      <c r="P677" s="23" t="s">
        <v>94</v>
      </c>
      <c r="Q677" s="23" t="s">
        <v>3380</v>
      </c>
      <c r="R677" s="23" t="n">
        <f aca="false">YEAR(A677)</f>
        <v>2025</v>
      </c>
      <c r="S677" s="23" t="n">
        <f aca="false">IF(R677=2026,1,0)</f>
        <v>0</v>
      </c>
      <c r="T677" s="23" t="n">
        <f aca="false">IF(OR(P677="Individual",P677="Committee",P677="Union/Association",P677="Aggregated Unitemized Receipts"),1,0)</f>
        <v>1</v>
      </c>
      <c r="U677" s="0" t="str">
        <f aca="false">UPPER(TRIM(E677))</f>
        <v>MA</v>
      </c>
      <c r="V677" s="23" t="n">
        <f aca="false">IF(U677="MA",1,0)</f>
        <v>1</v>
      </c>
      <c r="W677" s="23" t="n">
        <f aca="false">IF(OR(ISNUMBER(SEARCH("malden",G677)),ISNUMBER(SEARCH("malden",H677))),1,0)</f>
        <v>0</v>
      </c>
      <c r="X677" s="23" t="n">
        <f aca="false">IF(AND(TRIM(G677)="",TRIM(H677)=""),1,0)</f>
        <v>0</v>
      </c>
    </row>
    <row r="678" customFormat="false" ht="15" hidden="false" customHeight="false" outlineLevel="0" collapsed="false">
      <c r="A678" s="22" t="n">
        <v>45804</v>
      </c>
      <c r="B678" s="23" t="s">
        <v>2130</v>
      </c>
      <c r="C678" s="23" t="s">
        <v>2131</v>
      </c>
      <c r="D678" s="23" t="s">
        <v>319</v>
      </c>
      <c r="E678" s="23" t="s">
        <v>99</v>
      </c>
      <c r="F678" s="23" t="s">
        <v>320</v>
      </c>
      <c r="G678" s="23" t="s">
        <v>2095</v>
      </c>
      <c r="H678" s="23" t="s">
        <v>91</v>
      </c>
      <c r="J678" s="24" t="n">
        <v>50</v>
      </c>
      <c r="K678" s="0" t="n">
        <v>17408</v>
      </c>
      <c r="L678" s="23" t="s">
        <v>1694</v>
      </c>
      <c r="M678" s="0" t="n">
        <v>3</v>
      </c>
      <c r="N678" s="23" t="s">
        <v>93</v>
      </c>
      <c r="O678" s="0" t="n">
        <v>201</v>
      </c>
      <c r="P678" s="23" t="s">
        <v>94</v>
      </c>
      <c r="Q678" s="23" t="s">
        <v>3380</v>
      </c>
      <c r="R678" s="23" t="n">
        <f aca="false">YEAR(A678)</f>
        <v>2025</v>
      </c>
      <c r="S678" s="23" t="n">
        <f aca="false">IF(R678=2026,1,0)</f>
        <v>0</v>
      </c>
      <c r="T678" s="23" t="n">
        <f aca="false">IF(OR(P678="Individual",P678="Committee",P678="Union/Association",P678="Aggregated Unitemized Receipts"),1,0)</f>
        <v>1</v>
      </c>
      <c r="U678" s="0" t="str">
        <f aca="false">UPPER(TRIM(E678))</f>
        <v>MA</v>
      </c>
      <c r="V678" s="23" t="n">
        <f aca="false">IF(U678="MA",1,0)</f>
        <v>1</v>
      </c>
      <c r="W678" s="23" t="n">
        <f aca="false">IF(OR(ISNUMBER(SEARCH("malden",G678)),ISNUMBER(SEARCH("malden",H678))),1,0)</f>
        <v>0</v>
      </c>
      <c r="X678" s="23" t="n">
        <f aca="false">IF(AND(TRIM(G678)="",TRIM(H678)=""),1,0)</f>
        <v>0</v>
      </c>
    </row>
    <row r="679" customFormat="false" ht="15" hidden="false" customHeight="false" outlineLevel="0" collapsed="false">
      <c r="A679" s="22" t="n">
        <v>45804</v>
      </c>
      <c r="B679" s="23" t="s">
        <v>3100</v>
      </c>
      <c r="C679" s="23" t="s">
        <v>3101</v>
      </c>
      <c r="D679" s="23" t="s">
        <v>1919</v>
      </c>
      <c r="E679" s="23" t="s">
        <v>1253</v>
      </c>
      <c r="F679" s="23" t="s">
        <v>3102</v>
      </c>
      <c r="G679" s="23" t="s">
        <v>174</v>
      </c>
      <c r="H679" s="23" t="s">
        <v>174</v>
      </c>
      <c r="J679" s="24" t="n">
        <v>250</v>
      </c>
      <c r="K679" s="0" t="n">
        <v>17408</v>
      </c>
      <c r="L679" s="23" t="s">
        <v>1694</v>
      </c>
      <c r="M679" s="0" t="n">
        <v>3</v>
      </c>
      <c r="N679" s="23" t="s">
        <v>93</v>
      </c>
      <c r="O679" s="0" t="n">
        <v>201</v>
      </c>
      <c r="P679" s="23" t="s">
        <v>94</v>
      </c>
      <c r="Q679" s="23" t="s">
        <v>3380</v>
      </c>
      <c r="R679" s="23" t="n">
        <f aca="false">YEAR(A679)</f>
        <v>2025</v>
      </c>
      <c r="S679" s="23" t="n">
        <f aca="false">IF(R679=2026,1,0)</f>
        <v>0</v>
      </c>
      <c r="T679" s="23" t="n">
        <f aca="false">IF(OR(P679="Individual",P679="Committee",P679="Union/Association",P679="Aggregated Unitemized Receipts"),1,0)</f>
        <v>1</v>
      </c>
      <c r="U679" s="0" t="str">
        <f aca="false">UPPER(TRIM(E679))</f>
        <v>VA</v>
      </c>
      <c r="V679" s="23" t="n">
        <f aca="false">IF(U679="MA",1,0)</f>
        <v>0</v>
      </c>
      <c r="W679" s="23" t="n">
        <f aca="false">IF(OR(ISNUMBER(SEARCH("malden",G679)),ISNUMBER(SEARCH("malden",H679))),1,0)</f>
        <v>0</v>
      </c>
      <c r="X679" s="23" t="n">
        <f aca="false">IF(AND(TRIM(G679)="",TRIM(H679)=""),1,0)</f>
        <v>0</v>
      </c>
    </row>
    <row r="680" customFormat="false" ht="15" hidden="false" customHeight="false" outlineLevel="0" collapsed="false">
      <c r="A680" s="22" t="n">
        <v>45804</v>
      </c>
      <c r="B680" s="23" t="s">
        <v>3284</v>
      </c>
      <c r="C680" s="23" t="s">
        <v>3285</v>
      </c>
      <c r="D680" s="23" t="s">
        <v>319</v>
      </c>
      <c r="E680" s="23" t="s">
        <v>99</v>
      </c>
      <c r="F680" s="23" t="s">
        <v>320</v>
      </c>
      <c r="G680" s="23" t="s">
        <v>2095</v>
      </c>
      <c r="H680" s="23" t="s">
        <v>91</v>
      </c>
      <c r="J680" s="24" t="n">
        <v>50</v>
      </c>
      <c r="K680" s="0" t="n">
        <v>17408</v>
      </c>
      <c r="L680" s="23" t="s">
        <v>1694</v>
      </c>
      <c r="M680" s="0" t="n">
        <v>3</v>
      </c>
      <c r="N680" s="23" t="s">
        <v>93</v>
      </c>
      <c r="O680" s="0" t="n">
        <v>201</v>
      </c>
      <c r="P680" s="23" t="s">
        <v>94</v>
      </c>
      <c r="Q680" s="23" t="s">
        <v>3380</v>
      </c>
      <c r="R680" s="23" t="n">
        <f aca="false">YEAR(A680)</f>
        <v>2025</v>
      </c>
      <c r="S680" s="23" t="n">
        <f aca="false">IF(R680=2026,1,0)</f>
        <v>0</v>
      </c>
      <c r="T680" s="23" t="n">
        <f aca="false">IF(OR(P680="Individual",P680="Committee",P680="Union/Association",P680="Aggregated Unitemized Receipts"),1,0)</f>
        <v>1</v>
      </c>
      <c r="U680" s="0" t="str">
        <f aca="false">UPPER(TRIM(E680))</f>
        <v>MA</v>
      </c>
      <c r="V680" s="23" t="n">
        <f aca="false">IF(U680="MA",1,0)</f>
        <v>1</v>
      </c>
      <c r="W680" s="23" t="n">
        <f aca="false">IF(OR(ISNUMBER(SEARCH("malden",G680)),ISNUMBER(SEARCH("malden",H680))),1,0)</f>
        <v>0</v>
      </c>
      <c r="X680" s="23" t="n">
        <f aca="false">IF(AND(TRIM(G680)="",TRIM(H680)=""),1,0)</f>
        <v>0</v>
      </c>
    </row>
    <row r="681" customFormat="false" ht="15" hidden="false" customHeight="false" outlineLevel="0" collapsed="false">
      <c r="A681" s="22" t="n">
        <v>45804</v>
      </c>
      <c r="B681" s="23" t="s">
        <v>3381</v>
      </c>
      <c r="C681" s="23" t="s">
        <v>3286</v>
      </c>
      <c r="D681" s="23" t="s">
        <v>319</v>
      </c>
      <c r="E681" s="23" t="s">
        <v>99</v>
      </c>
      <c r="F681" s="23" t="s">
        <v>320</v>
      </c>
      <c r="G681" s="23" t="s">
        <v>2548</v>
      </c>
      <c r="H681" s="23" t="s">
        <v>2549</v>
      </c>
      <c r="J681" s="24" t="n">
        <v>200</v>
      </c>
      <c r="K681" s="0" t="n">
        <v>17408</v>
      </c>
      <c r="L681" s="23" t="s">
        <v>1694</v>
      </c>
      <c r="M681" s="0" t="n">
        <v>3</v>
      </c>
      <c r="N681" s="23" t="s">
        <v>93</v>
      </c>
      <c r="O681" s="0" t="n">
        <v>201</v>
      </c>
      <c r="P681" s="23" t="s">
        <v>94</v>
      </c>
      <c r="Q681" s="23" t="s">
        <v>3380</v>
      </c>
      <c r="R681" s="23" t="n">
        <f aca="false">YEAR(A681)</f>
        <v>2025</v>
      </c>
      <c r="S681" s="23" t="n">
        <f aca="false">IF(R681=2026,1,0)</f>
        <v>0</v>
      </c>
      <c r="T681" s="23" t="n">
        <f aca="false">IF(OR(P681="Individual",P681="Committee",P681="Union/Association",P681="Aggregated Unitemized Receipts"),1,0)</f>
        <v>1</v>
      </c>
      <c r="U681" s="0" t="str">
        <f aca="false">UPPER(TRIM(E681))</f>
        <v>MA</v>
      </c>
      <c r="V681" s="23" t="n">
        <f aca="false">IF(U681="MA",1,0)</f>
        <v>1</v>
      </c>
      <c r="W681" s="23" t="n">
        <f aca="false">IF(OR(ISNUMBER(SEARCH("malden",G681)),ISNUMBER(SEARCH("malden",H681))),1,0)</f>
        <v>0</v>
      </c>
      <c r="X681" s="23" t="n">
        <f aca="false">IF(AND(TRIM(G681)="",TRIM(H681)=""),1,0)</f>
        <v>0</v>
      </c>
    </row>
    <row r="682" customFormat="false" ht="15" hidden="false" customHeight="false" outlineLevel="0" collapsed="false">
      <c r="A682" s="22" t="n">
        <v>45804</v>
      </c>
      <c r="B682" s="23" t="s">
        <v>2351</v>
      </c>
      <c r="C682" s="23" t="s">
        <v>3287</v>
      </c>
      <c r="D682" s="23" t="s">
        <v>3288</v>
      </c>
      <c r="E682" s="23" t="s">
        <v>99</v>
      </c>
      <c r="F682" s="23" t="s">
        <v>2354</v>
      </c>
      <c r="G682" s="23" t="s">
        <v>2355</v>
      </c>
      <c r="H682" s="23" t="s">
        <v>167</v>
      </c>
      <c r="J682" s="24" t="n">
        <v>200</v>
      </c>
      <c r="K682" s="0" t="n">
        <v>17408</v>
      </c>
      <c r="L682" s="23" t="s">
        <v>1694</v>
      </c>
      <c r="M682" s="0" t="n">
        <v>3</v>
      </c>
      <c r="N682" s="23" t="s">
        <v>93</v>
      </c>
      <c r="O682" s="0" t="n">
        <v>201</v>
      </c>
      <c r="P682" s="23" t="s">
        <v>94</v>
      </c>
      <c r="Q682" s="23" t="s">
        <v>3380</v>
      </c>
      <c r="R682" s="23" t="n">
        <f aca="false">YEAR(A682)</f>
        <v>2025</v>
      </c>
      <c r="S682" s="23" t="n">
        <f aca="false">IF(R682=2026,1,0)</f>
        <v>0</v>
      </c>
      <c r="T682" s="23" t="n">
        <f aca="false">IF(OR(P682="Individual",P682="Committee",P682="Union/Association",P682="Aggregated Unitemized Receipts"),1,0)</f>
        <v>1</v>
      </c>
      <c r="U682" s="0" t="str">
        <f aca="false">UPPER(TRIM(E682))</f>
        <v>MA</v>
      </c>
      <c r="V682" s="23" t="n">
        <f aca="false">IF(U682="MA",1,0)</f>
        <v>1</v>
      </c>
      <c r="W682" s="23" t="n">
        <f aca="false">IF(OR(ISNUMBER(SEARCH("malden",G682)),ISNUMBER(SEARCH("malden",H682))),1,0)</f>
        <v>0</v>
      </c>
      <c r="X682" s="23" t="n">
        <f aca="false">IF(AND(TRIM(G682)="",TRIM(H682)=""),1,0)</f>
        <v>0</v>
      </c>
    </row>
    <row r="683" customFormat="false" ht="15" hidden="false" customHeight="false" outlineLevel="0" collapsed="false">
      <c r="A683" s="22" t="n">
        <v>45804</v>
      </c>
      <c r="B683" s="23" t="s">
        <v>2410</v>
      </c>
      <c r="C683" s="23" t="s">
        <v>2411</v>
      </c>
      <c r="D683" s="23" t="s">
        <v>319</v>
      </c>
      <c r="E683" s="23" t="s">
        <v>99</v>
      </c>
      <c r="F683" s="23" t="s">
        <v>320</v>
      </c>
      <c r="G683" s="23" t="s">
        <v>298</v>
      </c>
      <c r="H683" s="23" t="s">
        <v>3289</v>
      </c>
      <c r="J683" s="24" t="n">
        <v>35</v>
      </c>
      <c r="K683" s="0" t="n">
        <v>17408</v>
      </c>
      <c r="L683" s="23" t="s">
        <v>1694</v>
      </c>
      <c r="M683" s="0" t="n">
        <v>3</v>
      </c>
      <c r="N683" s="23" t="s">
        <v>93</v>
      </c>
      <c r="O683" s="0" t="n">
        <v>201</v>
      </c>
      <c r="P683" s="23" t="s">
        <v>94</v>
      </c>
      <c r="Q683" s="23" t="s">
        <v>3380</v>
      </c>
      <c r="R683" s="23" t="n">
        <f aca="false">YEAR(A683)</f>
        <v>2025</v>
      </c>
      <c r="S683" s="23" t="n">
        <f aca="false">IF(R683=2026,1,0)</f>
        <v>0</v>
      </c>
      <c r="T683" s="23" t="n">
        <f aca="false">IF(OR(P683="Individual",P683="Committee",P683="Union/Association",P683="Aggregated Unitemized Receipts"),1,0)</f>
        <v>1</v>
      </c>
      <c r="U683" s="0" t="str">
        <f aca="false">UPPER(TRIM(E683))</f>
        <v>MA</v>
      </c>
      <c r="V683" s="23" t="n">
        <f aca="false">IF(U683="MA",1,0)</f>
        <v>1</v>
      </c>
      <c r="W683" s="23" t="n">
        <f aca="false">IF(OR(ISNUMBER(SEARCH("malden",G683)),ISNUMBER(SEARCH("malden",H683))),1,0)</f>
        <v>0</v>
      </c>
      <c r="X683" s="23" t="n">
        <f aca="false">IF(AND(TRIM(G683)="",TRIM(H683)=""),1,0)</f>
        <v>0</v>
      </c>
    </row>
    <row r="684" customFormat="false" ht="15" hidden="false" customHeight="false" outlineLevel="0" collapsed="false">
      <c r="A684" s="22" t="n">
        <v>45804</v>
      </c>
      <c r="B684" s="23" t="s">
        <v>2976</v>
      </c>
      <c r="C684" s="23" t="s">
        <v>2977</v>
      </c>
      <c r="D684" s="23" t="s">
        <v>319</v>
      </c>
      <c r="E684" s="23" t="s">
        <v>99</v>
      </c>
      <c r="F684" s="23" t="s">
        <v>320</v>
      </c>
      <c r="G684" s="23" t="s">
        <v>2978</v>
      </c>
      <c r="H684" s="23" t="s">
        <v>711</v>
      </c>
      <c r="J684" s="24" t="n">
        <v>150</v>
      </c>
      <c r="K684" s="0" t="n">
        <v>17408</v>
      </c>
      <c r="L684" s="23" t="s">
        <v>1694</v>
      </c>
      <c r="M684" s="0" t="n">
        <v>3</v>
      </c>
      <c r="N684" s="23" t="s">
        <v>93</v>
      </c>
      <c r="O684" s="0" t="n">
        <v>201</v>
      </c>
      <c r="P684" s="23" t="s">
        <v>94</v>
      </c>
      <c r="Q684" s="23" t="s">
        <v>3380</v>
      </c>
      <c r="R684" s="23" t="n">
        <f aca="false">YEAR(A684)</f>
        <v>2025</v>
      </c>
      <c r="S684" s="23" t="n">
        <f aca="false">IF(R684=2026,1,0)</f>
        <v>0</v>
      </c>
      <c r="T684" s="23" t="n">
        <f aca="false">IF(OR(P684="Individual",P684="Committee",P684="Union/Association",P684="Aggregated Unitemized Receipts"),1,0)</f>
        <v>1</v>
      </c>
      <c r="U684" s="0" t="str">
        <f aca="false">UPPER(TRIM(E684))</f>
        <v>MA</v>
      </c>
      <c r="V684" s="23" t="n">
        <f aca="false">IF(U684="MA",1,0)</f>
        <v>1</v>
      </c>
      <c r="W684" s="23" t="n">
        <f aca="false">IF(OR(ISNUMBER(SEARCH("malden",G684)),ISNUMBER(SEARCH("malden",H684))),1,0)</f>
        <v>0</v>
      </c>
      <c r="X684" s="23" t="n">
        <f aca="false">IF(AND(TRIM(G684)="",TRIM(H684)=""),1,0)</f>
        <v>0</v>
      </c>
    </row>
    <row r="685" customFormat="false" ht="15" hidden="false" customHeight="false" outlineLevel="0" collapsed="false">
      <c r="A685" s="22" t="n">
        <v>45804</v>
      </c>
      <c r="B685" s="23" t="s">
        <v>3290</v>
      </c>
      <c r="C685" s="23" t="s">
        <v>3291</v>
      </c>
      <c r="D685" s="23" t="s">
        <v>319</v>
      </c>
      <c r="E685" s="23" t="s">
        <v>99</v>
      </c>
      <c r="F685" s="23" t="s">
        <v>320</v>
      </c>
      <c r="G685" s="23" t="s">
        <v>2095</v>
      </c>
      <c r="H685" s="23" t="s">
        <v>91</v>
      </c>
      <c r="J685" s="24" t="n">
        <v>50</v>
      </c>
      <c r="K685" s="0" t="n">
        <v>17408</v>
      </c>
      <c r="L685" s="23" t="s">
        <v>1694</v>
      </c>
      <c r="M685" s="0" t="n">
        <v>3</v>
      </c>
      <c r="N685" s="23" t="s">
        <v>93</v>
      </c>
      <c r="O685" s="0" t="n">
        <v>201</v>
      </c>
      <c r="P685" s="23" t="s">
        <v>94</v>
      </c>
      <c r="Q685" s="23" t="s">
        <v>3380</v>
      </c>
      <c r="R685" s="23" t="n">
        <f aca="false">YEAR(A685)</f>
        <v>2025</v>
      </c>
      <c r="S685" s="23" t="n">
        <f aca="false">IF(R685=2026,1,0)</f>
        <v>0</v>
      </c>
      <c r="T685" s="23" t="n">
        <f aca="false">IF(OR(P685="Individual",P685="Committee",P685="Union/Association",P685="Aggregated Unitemized Receipts"),1,0)</f>
        <v>1</v>
      </c>
      <c r="U685" s="0" t="str">
        <f aca="false">UPPER(TRIM(E685))</f>
        <v>MA</v>
      </c>
      <c r="V685" s="23" t="n">
        <f aca="false">IF(U685="MA",1,0)</f>
        <v>1</v>
      </c>
      <c r="W685" s="23" t="n">
        <f aca="false">IF(OR(ISNUMBER(SEARCH("malden",G685)),ISNUMBER(SEARCH("malden",H685))),1,0)</f>
        <v>0</v>
      </c>
      <c r="X685" s="23" t="n">
        <f aca="false">IF(AND(TRIM(G685)="",TRIM(H685)=""),1,0)</f>
        <v>0</v>
      </c>
    </row>
    <row r="686" customFormat="false" ht="15" hidden="false" customHeight="false" outlineLevel="0" collapsed="false">
      <c r="A686" s="22" t="n">
        <v>45804</v>
      </c>
      <c r="B686" s="23" t="s">
        <v>2590</v>
      </c>
      <c r="C686" s="23" t="s">
        <v>3292</v>
      </c>
      <c r="D686" s="23" t="s">
        <v>319</v>
      </c>
      <c r="E686" s="23" t="s">
        <v>99</v>
      </c>
      <c r="F686" s="23" t="s">
        <v>320</v>
      </c>
      <c r="G686" s="23" t="s">
        <v>3293</v>
      </c>
      <c r="H686" s="23" t="s">
        <v>2593</v>
      </c>
      <c r="J686" s="24" t="n">
        <v>50</v>
      </c>
      <c r="K686" s="0" t="n">
        <v>17408</v>
      </c>
      <c r="L686" s="23" t="s">
        <v>1694</v>
      </c>
      <c r="M686" s="0" t="n">
        <v>3</v>
      </c>
      <c r="N686" s="23" t="s">
        <v>93</v>
      </c>
      <c r="O686" s="0" t="n">
        <v>201</v>
      </c>
      <c r="P686" s="23" t="s">
        <v>94</v>
      </c>
      <c r="Q686" s="23" t="s">
        <v>3380</v>
      </c>
      <c r="R686" s="23" t="n">
        <f aca="false">YEAR(A686)</f>
        <v>2025</v>
      </c>
      <c r="S686" s="23" t="n">
        <f aca="false">IF(R686=2026,1,0)</f>
        <v>0</v>
      </c>
      <c r="T686" s="23" t="n">
        <f aca="false">IF(OR(P686="Individual",P686="Committee",P686="Union/Association",P686="Aggregated Unitemized Receipts"),1,0)</f>
        <v>1</v>
      </c>
      <c r="U686" s="0" t="str">
        <f aca="false">UPPER(TRIM(E686))</f>
        <v>MA</v>
      </c>
      <c r="V686" s="23" t="n">
        <f aca="false">IF(U686="MA",1,0)</f>
        <v>1</v>
      </c>
      <c r="W686" s="23" t="n">
        <f aca="false">IF(OR(ISNUMBER(SEARCH("malden",G686)),ISNUMBER(SEARCH("malden",H686))),1,0)</f>
        <v>0</v>
      </c>
      <c r="X686" s="23" t="n">
        <f aca="false">IF(AND(TRIM(G686)="",TRIM(H686)=""),1,0)</f>
        <v>0</v>
      </c>
    </row>
    <row r="687" customFormat="false" ht="15" hidden="false" customHeight="false" outlineLevel="0" collapsed="false">
      <c r="A687" s="22" t="n">
        <v>45804</v>
      </c>
      <c r="B687" s="23" t="s">
        <v>2677</v>
      </c>
      <c r="C687" s="23" t="s">
        <v>2678</v>
      </c>
      <c r="D687" s="23" t="s">
        <v>319</v>
      </c>
      <c r="E687" s="23" t="s">
        <v>99</v>
      </c>
      <c r="F687" s="23" t="s">
        <v>320</v>
      </c>
      <c r="G687" s="23" t="s">
        <v>3294</v>
      </c>
      <c r="H687" s="23" t="s">
        <v>3295</v>
      </c>
      <c r="J687" s="24" t="n">
        <v>100</v>
      </c>
      <c r="K687" s="0" t="n">
        <v>17408</v>
      </c>
      <c r="L687" s="23" t="s">
        <v>1694</v>
      </c>
      <c r="M687" s="0" t="n">
        <v>3</v>
      </c>
      <c r="N687" s="23" t="s">
        <v>93</v>
      </c>
      <c r="O687" s="0" t="n">
        <v>201</v>
      </c>
      <c r="P687" s="23" t="s">
        <v>94</v>
      </c>
      <c r="Q687" s="23" t="s">
        <v>3380</v>
      </c>
      <c r="R687" s="23" t="n">
        <f aca="false">YEAR(A687)</f>
        <v>2025</v>
      </c>
      <c r="S687" s="23" t="n">
        <f aca="false">IF(R687=2026,1,0)</f>
        <v>0</v>
      </c>
      <c r="T687" s="23" t="n">
        <f aca="false">IF(OR(P687="Individual",P687="Committee",P687="Union/Association",P687="Aggregated Unitemized Receipts"),1,0)</f>
        <v>1</v>
      </c>
      <c r="U687" s="0" t="str">
        <f aca="false">UPPER(TRIM(E687))</f>
        <v>MA</v>
      </c>
      <c r="V687" s="23" t="n">
        <f aca="false">IF(U687="MA",1,0)</f>
        <v>1</v>
      </c>
      <c r="W687" s="23" t="n">
        <f aca="false">IF(OR(ISNUMBER(SEARCH("malden",G687)),ISNUMBER(SEARCH("malden",H687))),1,0)</f>
        <v>0</v>
      </c>
      <c r="X687" s="23" t="n">
        <f aca="false">IF(AND(TRIM(G687)="",TRIM(H687)=""),1,0)</f>
        <v>0</v>
      </c>
    </row>
    <row r="688" customFormat="false" ht="15" hidden="false" customHeight="false" outlineLevel="0" collapsed="false">
      <c r="A688" s="22" t="n">
        <v>45804</v>
      </c>
      <c r="B688" s="23" t="s">
        <v>2594</v>
      </c>
      <c r="C688" s="23" t="s">
        <v>2595</v>
      </c>
      <c r="D688" s="23" t="s">
        <v>319</v>
      </c>
      <c r="E688" s="23" t="s">
        <v>99</v>
      </c>
      <c r="F688" s="23" t="s">
        <v>320</v>
      </c>
      <c r="G688" s="23" t="s">
        <v>3296</v>
      </c>
      <c r="H688" s="23" t="s">
        <v>879</v>
      </c>
      <c r="J688" s="24" t="n">
        <v>150</v>
      </c>
      <c r="K688" s="0" t="n">
        <v>17408</v>
      </c>
      <c r="L688" s="23" t="s">
        <v>1694</v>
      </c>
      <c r="M688" s="0" t="n">
        <v>3</v>
      </c>
      <c r="N688" s="23" t="s">
        <v>93</v>
      </c>
      <c r="O688" s="0" t="n">
        <v>201</v>
      </c>
      <c r="P688" s="23" t="s">
        <v>94</v>
      </c>
      <c r="Q688" s="23" t="s">
        <v>3380</v>
      </c>
      <c r="R688" s="23" t="n">
        <f aca="false">YEAR(A688)</f>
        <v>2025</v>
      </c>
      <c r="S688" s="23" t="n">
        <f aca="false">IF(R688=2026,1,0)</f>
        <v>0</v>
      </c>
      <c r="T688" s="23" t="n">
        <f aca="false">IF(OR(P688="Individual",P688="Committee",P688="Union/Association",P688="Aggregated Unitemized Receipts"),1,0)</f>
        <v>1</v>
      </c>
      <c r="U688" s="0" t="str">
        <f aca="false">UPPER(TRIM(E688))</f>
        <v>MA</v>
      </c>
      <c r="V688" s="23" t="n">
        <f aca="false">IF(U688="MA",1,0)</f>
        <v>1</v>
      </c>
      <c r="W688" s="23" t="n">
        <f aca="false">IF(OR(ISNUMBER(SEARCH("malden",G688)),ISNUMBER(SEARCH("malden",H688))),1,0)</f>
        <v>0</v>
      </c>
      <c r="X688" s="23" t="n">
        <f aca="false">IF(AND(TRIM(G688)="",TRIM(H688)=""),1,0)</f>
        <v>0</v>
      </c>
    </row>
    <row r="689" customFormat="false" ht="15" hidden="false" customHeight="false" outlineLevel="0" collapsed="false">
      <c r="A689" s="22" t="n">
        <v>45804</v>
      </c>
      <c r="B689" s="23" t="s">
        <v>3111</v>
      </c>
      <c r="C689" s="23" t="s">
        <v>3112</v>
      </c>
      <c r="D689" s="23" t="s">
        <v>3113</v>
      </c>
      <c r="E689" s="23" t="s">
        <v>257</v>
      </c>
      <c r="F689" s="23" t="s">
        <v>3114</v>
      </c>
      <c r="G689" s="23" t="s">
        <v>3297</v>
      </c>
      <c r="H689" s="23" t="s">
        <v>3298</v>
      </c>
      <c r="J689" s="24" t="n">
        <v>100</v>
      </c>
      <c r="K689" s="0" t="n">
        <v>17408</v>
      </c>
      <c r="L689" s="23" t="s">
        <v>1694</v>
      </c>
      <c r="M689" s="0" t="n">
        <v>3</v>
      </c>
      <c r="N689" s="23" t="s">
        <v>93</v>
      </c>
      <c r="O689" s="0" t="n">
        <v>201</v>
      </c>
      <c r="P689" s="23" t="s">
        <v>94</v>
      </c>
      <c r="Q689" s="23" t="s">
        <v>3380</v>
      </c>
      <c r="R689" s="23" t="n">
        <f aca="false">YEAR(A689)</f>
        <v>2025</v>
      </c>
      <c r="S689" s="23" t="n">
        <f aca="false">IF(R689=2026,1,0)</f>
        <v>0</v>
      </c>
      <c r="T689" s="23" t="n">
        <f aca="false">IF(OR(P689="Individual",P689="Committee",P689="Union/Association",P689="Aggregated Unitemized Receipts"),1,0)</f>
        <v>1</v>
      </c>
      <c r="U689" s="0" t="str">
        <f aca="false">UPPER(TRIM(E689))</f>
        <v>CA</v>
      </c>
      <c r="V689" s="23" t="n">
        <f aca="false">IF(U689="MA",1,0)</f>
        <v>0</v>
      </c>
      <c r="W689" s="23" t="n">
        <f aca="false">IF(OR(ISNUMBER(SEARCH("malden",G689)),ISNUMBER(SEARCH("malden",H689))),1,0)</f>
        <v>0</v>
      </c>
      <c r="X689" s="23" t="n">
        <f aca="false">IF(AND(TRIM(G689)="",TRIM(H689)=""),1,0)</f>
        <v>0</v>
      </c>
    </row>
    <row r="690" customFormat="false" ht="15" hidden="false" customHeight="false" outlineLevel="0" collapsed="false">
      <c r="A690" s="22" t="n">
        <v>45804</v>
      </c>
      <c r="B690" s="23" t="s">
        <v>3299</v>
      </c>
      <c r="C690" s="23" t="s">
        <v>3300</v>
      </c>
      <c r="D690" s="23" t="s">
        <v>319</v>
      </c>
      <c r="E690" s="23" t="s">
        <v>99</v>
      </c>
      <c r="F690" s="23" t="s">
        <v>320</v>
      </c>
      <c r="G690" s="23" t="s">
        <v>91</v>
      </c>
      <c r="H690" s="23" t="s">
        <v>91</v>
      </c>
      <c r="J690" s="24" t="n">
        <v>50</v>
      </c>
      <c r="K690" s="0" t="n">
        <v>17408</v>
      </c>
      <c r="L690" s="23" t="s">
        <v>1694</v>
      </c>
      <c r="M690" s="0" t="n">
        <v>3</v>
      </c>
      <c r="N690" s="23" t="s">
        <v>93</v>
      </c>
      <c r="O690" s="0" t="n">
        <v>201</v>
      </c>
      <c r="P690" s="23" t="s">
        <v>94</v>
      </c>
      <c r="Q690" s="23" t="s">
        <v>3380</v>
      </c>
      <c r="R690" s="23" t="n">
        <f aca="false">YEAR(A690)</f>
        <v>2025</v>
      </c>
      <c r="S690" s="23" t="n">
        <f aca="false">IF(R690=2026,1,0)</f>
        <v>0</v>
      </c>
      <c r="T690" s="23" t="n">
        <f aca="false">IF(OR(P690="Individual",P690="Committee",P690="Union/Association",P690="Aggregated Unitemized Receipts"),1,0)</f>
        <v>1</v>
      </c>
      <c r="U690" s="0" t="str">
        <f aca="false">UPPER(TRIM(E690))</f>
        <v>MA</v>
      </c>
      <c r="V690" s="23" t="n">
        <f aca="false">IF(U690="MA",1,0)</f>
        <v>1</v>
      </c>
      <c r="W690" s="23" t="n">
        <f aca="false">IF(OR(ISNUMBER(SEARCH("malden",G690)),ISNUMBER(SEARCH("malden",H690))),1,0)</f>
        <v>0</v>
      </c>
      <c r="X690" s="23" t="n">
        <f aca="false">IF(AND(TRIM(G690)="",TRIM(H690)=""),1,0)</f>
        <v>0</v>
      </c>
    </row>
    <row r="691" customFormat="false" ht="15" hidden="false" customHeight="false" outlineLevel="0" collapsed="false">
      <c r="A691" s="22" t="n">
        <v>45804</v>
      </c>
      <c r="B691" s="23" t="s">
        <v>3301</v>
      </c>
      <c r="C691" s="23" t="s">
        <v>3302</v>
      </c>
      <c r="D691" s="23" t="s">
        <v>319</v>
      </c>
      <c r="E691" s="23" t="s">
        <v>99</v>
      </c>
      <c r="F691" s="23" t="s">
        <v>320</v>
      </c>
      <c r="G691" s="23" t="s">
        <v>3303</v>
      </c>
      <c r="H691" s="23" t="s">
        <v>976</v>
      </c>
      <c r="J691" s="24" t="n">
        <v>100</v>
      </c>
      <c r="K691" s="0" t="n">
        <v>17408</v>
      </c>
      <c r="L691" s="23" t="s">
        <v>1694</v>
      </c>
      <c r="M691" s="0" t="n">
        <v>3</v>
      </c>
      <c r="N691" s="23" t="s">
        <v>93</v>
      </c>
      <c r="O691" s="0" t="n">
        <v>201</v>
      </c>
      <c r="P691" s="23" t="s">
        <v>94</v>
      </c>
      <c r="Q691" s="23" t="s">
        <v>3380</v>
      </c>
      <c r="R691" s="23" t="n">
        <f aca="false">YEAR(A691)</f>
        <v>2025</v>
      </c>
      <c r="S691" s="23" t="n">
        <f aca="false">IF(R691=2026,1,0)</f>
        <v>0</v>
      </c>
      <c r="T691" s="23" t="n">
        <f aca="false">IF(OR(P691="Individual",P691="Committee",P691="Union/Association",P691="Aggregated Unitemized Receipts"),1,0)</f>
        <v>1</v>
      </c>
      <c r="U691" s="0" t="str">
        <f aca="false">UPPER(TRIM(E691))</f>
        <v>MA</v>
      </c>
      <c r="V691" s="23" t="n">
        <f aca="false">IF(U691="MA",1,0)</f>
        <v>1</v>
      </c>
      <c r="W691" s="23" t="n">
        <f aca="false">IF(OR(ISNUMBER(SEARCH("malden",G691)),ISNUMBER(SEARCH("malden",H691))),1,0)</f>
        <v>1</v>
      </c>
      <c r="X691" s="23" t="n">
        <f aca="false">IF(AND(TRIM(G691)="",TRIM(H691)=""),1,0)</f>
        <v>0</v>
      </c>
    </row>
    <row r="692" customFormat="false" ht="15" hidden="false" customHeight="false" outlineLevel="0" collapsed="false">
      <c r="A692" s="22" t="n">
        <v>45804</v>
      </c>
      <c r="B692" s="23" t="s">
        <v>2199</v>
      </c>
      <c r="C692" s="23" t="s">
        <v>3304</v>
      </c>
      <c r="D692" s="23" t="s">
        <v>319</v>
      </c>
      <c r="E692" s="23" t="s">
        <v>99</v>
      </c>
      <c r="F692" s="23" t="s">
        <v>320</v>
      </c>
      <c r="G692" s="23" t="s">
        <v>2201</v>
      </c>
      <c r="H692" s="23" t="s">
        <v>3305</v>
      </c>
      <c r="J692" s="24" t="n">
        <v>100</v>
      </c>
      <c r="K692" s="0" t="n">
        <v>17408</v>
      </c>
      <c r="L692" s="23" t="s">
        <v>1694</v>
      </c>
      <c r="M692" s="0" t="n">
        <v>3</v>
      </c>
      <c r="N692" s="23" t="s">
        <v>93</v>
      </c>
      <c r="O692" s="0" t="n">
        <v>201</v>
      </c>
      <c r="P692" s="23" t="s">
        <v>94</v>
      </c>
      <c r="Q692" s="23" t="s">
        <v>3380</v>
      </c>
      <c r="R692" s="23" t="n">
        <f aca="false">YEAR(A692)</f>
        <v>2025</v>
      </c>
      <c r="S692" s="23" t="n">
        <f aca="false">IF(R692=2026,1,0)</f>
        <v>0</v>
      </c>
      <c r="T692" s="23" t="n">
        <f aca="false">IF(OR(P692="Individual",P692="Committee",P692="Union/Association",P692="Aggregated Unitemized Receipts"),1,0)</f>
        <v>1</v>
      </c>
      <c r="U692" s="0" t="str">
        <f aca="false">UPPER(TRIM(E692))</f>
        <v>MA</v>
      </c>
      <c r="V692" s="23" t="n">
        <f aca="false">IF(U692="MA",1,0)</f>
        <v>1</v>
      </c>
      <c r="W692" s="23" t="n">
        <f aca="false">IF(OR(ISNUMBER(SEARCH("malden",G692)),ISNUMBER(SEARCH("malden",H692))),1,0)</f>
        <v>0</v>
      </c>
      <c r="X692" s="23" t="n">
        <f aca="false">IF(AND(TRIM(G692)="",TRIM(H692)=""),1,0)</f>
        <v>0</v>
      </c>
    </row>
    <row r="693" customFormat="false" ht="15" hidden="false" customHeight="false" outlineLevel="0" collapsed="false">
      <c r="A693" s="22" t="n">
        <v>45804</v>
      </c>
      <c r="B693" s="23" t="s">
        <v>2613</v>
      </c>
      <c r="C693" s="23" t="s">
        <v>2614</v>
      </c>
      <c r="D693" s="23" t="s">
        <v>607</v>
      </c>
      <c r="E693" s="23" t="s">
        <v>99</v>
      </c>
      <c r="F693" s="23" t="s">
        <v>608</v>
      </c>
      <c r="G693" s="23" t="s">
        <v>2095</v>
      </c>
      <c r="H693" s="23" t="s">
        <v>91</v>
      </c>
      <c r="J693" s="24" t="n">
        <v>50</v>
      </c>
      <c r="K693" s="0" t="n">
        <v>17408</v>
      </c>
      <c r="L693" s="23" t="s">
        <v>1694</v>
      </c>
      <c r="M693" s="0" t="n">
        <v>3</v>
      </c>
      <c r="N693" s="23" t="s">
        <v>93</v>
      </c>
      <c r="O693" s="0" t="n">
        <v>201</v>
      </c>
      <c r="P693" s="23" t="s">
        <v>94</v>
      </c>
      <c r="Q693" s="23" t="s">
        <v>3380</v>
      </c>
      <c r="R693" s="23" t="n">
        <f aca="false">YEAR(A693)</f>
        <v>2025</v>
      </c>
      <c r="S693" s="23" t="n">
        <f aca="false">IF(R693=2026,1,0)</f>
        <v>0</v>
      </c>
      <c r="T693" s="23" t="n">
        <f aca="false">IF(OR(P693="Individual",P693="Committee",P693="Union/Association",P693="Aggregated Unitemized Receipts"),1,0)</f>
        <v>1</v>
      </c>
      <c r="U693" s="0" t="str">
        <f aca="false">UPPER(TRIM(E693))</f>
        <v>MA</v>
      </c>
      <c r="V693" s="23" t="n">
        <f aca="false">IF(U693="MA",1,0)</f>
        <v>1</v>
      </c>
      <c r="W693" s="23" t="n">
        <f aca="false">IF(OR(ISNUMBER(SEARCH("malden",G693)),ISNUMBER(SEARCH("malden",H693))),1,0)</f>
        <v>0</v>
      </c>
      <c r="X693" s="23" t="n">
        <f aca="false">IF(AND(TRIM(G693)="",TRIM(H693)=""),1,0)</f>
        <v>0</v>
      </c>
    </row>
    <row r="694" customFormat="false" ht="15" hidden="false" customHeight="false" outlineLevel="0" collapsed="false">
      <c r="A694" s="22" t="n">
        <v>45804</v>
      </c>
      <c r="B694" s="23" t="s">
        <v>3307</v>
      </c>
      <c r="C694" s="23" t="s">
        <v>3308</v>
      </c>
      <c r="D694" s="23" t="s">
        <v>450</v>
      </c>
      <c r="E694" s="23" t="s">
        <v>99</v>
      </c>
      <c r="F694" s="23" t="s">
        <v>1979</v>
      </c>
      <c r="G694" s="23" t="s">
        <v>2095</v>
      </c>
      <c r="H694" s="23" t="s">
        <v>2095</v>
      </c>
      <c r="J694" s="24" t="n">
        <v>50</v>
      </c>
      <c r="K694" s="0" t="n">
        <v>17408</v>
      </c>
      <c r="L694" s="23" t="s">
        <v>1694</v>
      </c>
      <c r="M694" s="0" t="n">
        <v>3</v>
      </c>
      <c r="N694" s="23" t="s">
        <v>93</v>
      </c>
      <c r="O694" s="0" t="n">
        <v>201</v>
      </c>
      <c r="P694" s="23" t="s">
        <v>94</v>
      </c>
      <c r="Q694" s="23" t="s">
        <v>3380</v>
      </c>
      <c r="R694" s="23" t="n">
        <f aca="false">YEAR(A694)</f>
        <v>2025</v>
      </c>
      <c r="S694" s="23" t="n">
        <f aca="false">IF(R694=2026,1,0)</f>
        <v>0</v>
      </c>
      <c r="T694" s="23" t="n">
        <f aca="false">IF(OR(P694="Individual",P694="Committee",P694="Union/Association",P694="Aggregated Unitemized Receipts"),1,0)</f>
        <v>1</v>
      </c>
      <c r="U694" s="0" t="str">
        <f aca="false">UPPER(TRIM(E694))</f>
        <v>MA</v>
      </c>
      <c r="V694" s="23" t="n">
        <f aca="false">IF(U694="MA",1,0)</f>
        <v>1</v>
      </c>
      <c r="W694" s="23" t="n">
        <f aca="false">IF(OR(ISNUMBER(SEARCH("malden",G694)),ISNUMBER(SEARCH("malden",H694))),1,0)</f>
        <v>0</v>
      </c>
      <c r="X694" s="23" t="n">
        <f aca="false">IF(AND(TRIM(G694)="",TRIM(H694)=""),1,0)</f>
        <v>0</v>
      </c>
    </row>
    <row r="695" customFormat="false" ht="15" hidden="false" customHeight="false" outlineLevel="0" collapsed="false">
      <c r="A695" s="22" t="n">
        <v>45804</v>
      </c>
      <c r="B695" s="23" t="s">
        <v>2619</v>
      </c>
      <c r="C695" s="23" t="s">
        <v>3309</v>
      </c>
      <c r="D695" s="23" t="s">
        <v>319</v>
      </c>
      <c r="E695" s="23" t="s">
        <v>3310</v>
      </c>
      <c r="F695" s="23" t="s">
        <v>320</v>
      </c>
      <c r="G695" s="23" t="s">
        <v>661</v>
      </c>
      <c r="H695" s="23" t="s">
        <v>3311</v>
      </c>
      <c r="J695" s="24" t="n">
        <v>100</v>
      </c>
      <c r="K695" s="0" t="n">
        <v>17408</v>
      </c>
      <c r="L695" s="23" t="s">
        <v>1694</v>
      </c>
      <c r="M695" s="0" t="n">
        <v>3</v>
      </c>
      <c r="N695" s="23" t="s">
        <v>93</v>
      </c>
      <c r="O695" s="0" t="n">
        <v>201</v>
      </c>
      <c r="P695" s="23" t="s">
        <v>94</v>
      </c>
      <c r="Q695" s="23" t="s">
        <v>3380</v>
      </c>
      <c r="R695" s="23" t="n">
        <f aca="false">YEAR(A695)</f>
        <v>2025</v>
      </c>
      <c r="S695" s="23" t="n">
        <f aca="false">IF(R695=2026,1,0)</f>
        <v>0</v>
      </c>
      <c r="T695" s="23" t="n">
        <f aca="false">IF(OR(P695="Individual",P695="Committee",P695="Union/Association",P695="Aggregated Unitemized Receipts"),1,0)</f>
        <v>1</v>
      </c>
      <c r="U695" s="0" t="str">
        <f aca="false">UPPER(TRIM(E695))</f>
        <v>MA</v>
      </c>
      <c r="V695" s="23" t="n">
        <f aca="false">IF(U695="MA",1,0)</f>
        <v>1</v>
      </c>
      <c r="W695" s="23" t="n">
        <f aca="false">IF(OR(ISNUMBER(SEARCH("malden",G695)),ISNUMBER(SEARCH("malden",H695))),1,0)</f>
        <v>0</v>
      </c>
      <c r="X695" s="23" t="n">
        <f aca="false">IF(AND(TRIM(G695)="",TRIM(H695)=""),1,0)</f>
        <v>0</v>
      </c>
    </row>
    <row r="696" customFormat="false" ht="15" hidden="false" customHeight="false" outlineLevel="0" collapsed="false">
      <c r="A696" s="22" t="n">
        <v>45804</v>
      </c>
      <c r="B696" s="23" t="s">
        <v>2034</v>
      </c>
      <c r="C696" s="23" t="s">
        <v>2035</v>
      </c>
      <c r="D696" s="23" t="s">
        <v>373</v>
      </c>
      <c r="E696" s="23" t="s">
        <v>99</v>
      </c>
      <c r="F696" s="23" t="s">
        <v>374</v>
      </c>
      <c r="G696" s="23" t="s">
        <v>1774</v>
      </c>
      <c r="H696" s="23" t="s">
        <v>3067</v>
      </c>
      <c r="J696" s="24" t="n">
        <v>50</v>
      </c>
      <c r="K696" s="0" t="n">
        <v>17408</v>
      </c>
      <c r="L696" s="23" t="s">
        <v>1694</v>
      </c>
      <c r="M696" s="0" t="n">
        <v>3</v>
      </c>
      <c r="N696" s="23" t="s">
        <v>93</v>
      </c>
      <c r="O696" s="0" t="n">
        <v>201</v>
      </c>
      <c r="P696" s="23" t="s">
        <v>94</v>
      </c>
      <c r="Q696" s="23" t="s">
        <v>3380</v>
      </c>
      <c r="R696" s="23" t="n">
        <f aca="false">YEAR(A696)</f>
        <v>2025</v>
      </c>
      <c r="S696" s="23" t="n">
        <f aca="false">IF(R696=2026,1,0)</f>
        <v>0</v>
      </c>
      <c r="T696" s="23" t="n">
        <f aca="false">IF(OR(P696="Individual",P696="Committee",P696="Union/Association",P696="Aggregated Unitemized Receipts"),1,0)</f>
        <v>1</v>
      </c>
      <c r="U696" s="0" t="str">
        <f aca="false">UPPER(TRIM(E696))</f>
        <v>MA</v>
      </c>
      <c r="V696" s="23" t="n">
        <f aca="false">IF(U696="MA",1,0)</f>
        <v>1</v>
      </c>
      <c r="W696" s="23" t="n">
        <f aca="false">IF(OR(ISNUMBER(SEARCH("malden",G696)),ISNUMBER(SEARCH("malden",H696))),1,0)</f>
        <v>0</v>
      </c>
      <c r="X696" s="23" t="n">
        <f aca="false">IF(AND(TRIM(G696)="",TRIM(H696)=""),1,0)</f>
        <v>0</v>
      </c>
    </row>
    <row r="697" customFormat="false" ht="15" hidden="false" customHeight="false" outlineLevel="0" collapsed="false">
      <c r="A697" s="22" t="n">
        <v>45804</v>
      </c>
      <c r="B697" s="23" t="s">
        <v>3312</v>
      </c>
      <c r="C697" s="23" t="s">
        <v>1861</v>
      </c>
      <c r="D697" s="23" t="s">
        <v>319</v>
      </c>
      <c r="E697" s="23" t="s">
        <v>99</v>
      </c>
      <c r="F697" s="23" t="s">
        <v>320</v>
      </c>
      <c r="G697" s="23" t="s">
        <v>2095</v>
      </c>
      <c r="H697" s="23" t="s">
        <v>91</v>
      </c>
      <c r="J697" s="24" t="n">
        <v>100</v>
      </c>
      <c r="K697" s="0" t="n">
        <v>17408</v>
      </c>
      <c r="L697" s="23" t="s">
        <v>1694</v>
      </c>
      <c r="M697" s="0" t="n">
        <v>3</v>
      </c>
      <c r="N697" s="23" t="s">
        <v>93</v>
      </c>
      <c r="O697" s="0" t="n">
        <v>201</v>
      </c>
      <c r="P697" s="23" t="s">
        <v>94</v>
      </c>
      <c r="Q697" s="23" t="s">
        <v>3380</v>
      </c>
      <c r="R697" s="23" t="n">
        <f aca="false">YEAR(A697)</f>
        <v>2025</v>
      </c>
      <c r="S697" s="23" t="n">
        <f aca="false">IF(R697=2026,1,0)</f>
        <v>0</v>
      </c>
      <c r="T697" s="23" t="n">
        <f aca="false">IF(OR(P697="Individual",P697="Committee",P697="Union/Association",P697="Aggregated Unitemized Receipts"),1,0)</f>
        <v>1</v>
      </c>
      <c r="U697" s="0" t="str">
        <f aca="false">UPPER(TRIM(E697))</f>
        <v>MA</v>
      </c>
      <c r="V697" s="23" t="n">
        <f aca="false">IF(U697="MA",1,0)</f>
        <v>1</v>
      </c>
      <c r="W697" s="23" t="n">
        <f aca="false">IF(OR(ISNUMBER(SEARCH("malden",G697)),ISNUMBER(SEARCH("malden",H697))),1,0)</f>
        <v>0</v>
      </c>
      <c r="X697" s="23" t="n">
        <f aca="false">IF(AND(TRIM(G697)="",TRIM(H697)=""),1,0)</f>
        <v>0</v>
      </c>
    </row>
    <row r="698" customFormat="false" ht="15" hidden="false" customHeight="false" outlineLevel="0" collapsed="false">
      <c r="A698" s="22" t="n">
        <v>45804</v>
      </c>
      <c r="B698" s="23" t="s">
        <v>3313</v>
      </c>
      <c r="C698" s="23" t="s">
        <v>3314</v>
      </c>
      <c r="D698" s="23" t="s">
        <v>319</v>
      </c>
      <c r="E698" s="23" t="s">
        <v>99</v>
      </c>
      <c r="F698" s="23" t="s">
        <v>320</v>
      </c>
      <c r="G698" s="23" t="s">
        <v>2095</v>
      </c>
      <c r="H698" s="23" t="s">
        <v>91</v>
      </c>
      <c r="J698" s="24" t="n">
        <v>50</v>
      </c>
      <c r="K698" s="0" t="n">
        <v>17408</v>
      </c>
      <c r="L698" s="23" t="s">
        <v>1694</v>
      </c>
      <c r="M698" s="0" t="n">
        <v>3</v>
      </c>
      <c r="N698" s="23" t="s">
        <v>93</v>
      </c>
      <c r="O698" s="0" t="n">
        <v>201</v>
      </c>
      <c r="P698" s="23" t="s">
        <v>94</v>
      </c>
      <c r="Q698" s="23" t="s">
        <v>3380</v>
      </c>
      <c r="R698" s="23" t="n">
        <f aca="false">YEAR(A698)</f>
        <v>2025</v>
      </c>
      <c r="S698" s="23" t="n">
        <f aca="false">IF(R698=2026,1,0)</f>
        <v>0</v>
      </c>
      <c r="T698" s="23" t="n">
        <f aca="false">IF(OR(P698="Individual",P698="Committee",P698="Union/Association",P698="Aggregated Unitemized Receipts"),1,0)</f>
        <v>1</v>
      </c>
      <c r="U698" s="0" t="str">
        <f aca="false">UPPER(TRIM(E698))</f>
        <v>MA</v>
      </c>
      <c r="V698" s="23" t="n">
        <f aca="false">IF(U698="MA",1,0)</f>
        <v>1</v>
      </c>
      <c r="W698" s="23" t="n">
        <f aca="false">IF(OR(ISNUMBER(SEARCH("malden",G698)),ISNUMBER(SEARCH("malden",H698))),1,0)</f>
        <v>0</v>
      </c>
      <c r="X698" s="23" t="n">
        <f aca="false">IF(AND(TRIM(G698)="",TRIM(H698)=""),1,0)</f>
        <v>0</v>
      </c>
    </row>
    <row r="699" customFormat="false" ht="15" hidden="false" customHeight="false" outlineLevel="0" collapsed="false">
      <c r="A699" s="22" t="n">
        <v>45796</v>
      </c>
      <c r="B699" s="23" t="s">
        <v>2167</v>
      </c>
      <c r="C699" s="23" t="s">
        <v>2280</v>
      </c>
      <c r="D699" s="23" t="s">
        <v>607</v>
      </c>
      <c r="E699" s="23" t="s">
        <v>99</v>
      </c>
      <c r="F699" s="23" t="s">
        <v>608</v>
      </c>
      <c r="G699" s="23" t="s">
        <v>2095</v>
      </c>
      <c r="H699" s="23" t="s">
        <v>91</v>
      </c>
      <c r="J699" s="24" t="n">
        <v>15</v>
      </c>
      <c r="K699" s="0" t="n">
        <v>17408</v>
      </c>
      <c r="L699" s="23" t="s">
        <v>1694</v>
      </c>
      <c r="M699" s="0" t="n">
        <v>3</v>
      </c>
      <c r="N699" s="23" t="s">
        <v>93</v>
      </c>
      <c r="O699" s="0" t="n">
        <v>201</v>
      </c>
      <c r="P699" s="23" t="s">
        <v>94</v>
      </c>
      <c r="Q699" s="23" t="s">
        <v>3382</v>
      </c>
      <c r="R699" s="23" t="n">
        <f aca="false">YEAR(A699)</f>
        <v>2025</v>
      </c>
      <c r="S699" s="23" t="n">
        <f aca="false">IF(R699=2026,1,0)</f>
        <v>0</v>
      </c>
      <c r="T699" s="23" t="n">
        <f aca="false">IF(OR(P699="Individual",P699="Committee",P699="Union/Association",P699="Aggregated Unitemized Receipts"),1,0)</f>
        <v>1</v>
      </c>
      <c r="U699" s="0" t="str">
        <f aca="false">UPPER(TRIM(E699))</f>
        <v>MA</v>
      </c>
      <c r="V699" s="23" t="n">
        <f aca="false">IF(U699="MA",1,0)</f>
        <v>1</v>
      </c>
      <c r="W699" s="23" t="n">
        <f aca="false">IF(OR(ISNUMBER(SEARCH("malden",G699)),ISNUMBER(SEARCH("malden",H699))),1,0)</f>
        <v>0</v>
      </c>
      <c r="X699" s="23" t="n">
        <f aca="false">IF(AND(TRIM(G699)="",TRIM(H699)=""),1,0)</f>
        <v>0</v>
      </c>
    </row>
    <row r="700" customFormat="false" ht="15" hidden="false" customHeight="false" outlineLevel="0" collapsed="false">
      <c r="A700" s="22" t="n">
        <v>45789</v>
      </c>
      <c r="B700" s="23" t="s">
        <v>3383</v>
      </c>
      <c r="C700" s="23" t="s">
        <v>3384</v>
      </c>
      <c r="D700" s="23" t="s">
        <v>1794</v>
      </c>
      <c r="E700" s="23" t="s">
        <v>99</v>
      </c>
      <c r="F700" s="23" t="s">
        <v>1795</v>
      </c>
      <c r="G700" s="23" t="s">
        <v>1774</v>
      </c>
      <c r="H700" s="23" t="s">
        <v>3385</v>
      </c>
      <c r="J700" s="24" t="n">
        <v>36</v>
      </c>
      <c r="K700" s="0" t="n">
        <v>17408</v>
      </c>
      <c r="L700" s="23" t="s">
        <v>1694</v>
      </c>
      <c r="M700" s="0" t="n">
        <v>3</v>
      </c>
      <c r="N700" s="23" t="s">
        <v>93</v>
      </c>
      <c r="O700" s="0" t="n">
        <v>201</v>
      </c>
      <c r="P700" s="23" t="s">
        <v>94</v>
      </c>
      <c r="Q700" s="23" t="s">
        <v>3386</v>
      </c>
      <c r="R700" s="23" t="n">
        <f aca="false">YEAR(A700)</f>
        <v>2025</v>
      </c>
      <c r="S700" s="23" t="n">
        <f aca="false">IF(R700=2026,1,0)</f>
        <v>0</v>
      </c>
      <c r="T700" s="23" t="n">
        <f aca="false">IF(OR(P700="Individual",P700="Committee",P700="Union/Association",P700="Aggregated Unitemized Receipts"),1,0)</f>
        <v>1</v>
      </c>
      <c r="U700" s="0" t="str">
        <f aca="false">UPPER(TRIM(E700))</f>
        <v>MA</v>
      </c>
      <c r="V700" s="23" t="n">
        <f aca="false">IF(U700="MA",1,0)</f>
        <v>1</v>
      </c>
      <c r="W700" s="23" t="n">
        <f aca="false">IF(OR(ISNUMBER(SEARCH("malden",G700)),ISNUMBER(SEARCH("malden",H700))),1,0)</f>
        <v>0</v>
      </c>
      <c r="X700" s="23" t="n">
        <f aca="false">IF(AND(TRIM(G700)="",TRIM(H700)=""),1,0)</f>
        <v>0</v>
      </c>
    </row>
    <row r="701" customFormat="false" ht="15" hidden="false" customHeight="false" outlineLevel="0" collapsed="false">
      <c r="A701" s="22" t="n">
        <v>45789</v>
      </c>
      <c r="B701" s="23" t="s">
        <v>2222</v>
      </c>
      <c r="C701" s="23" t="s">
        <v>2223</v>
      </c>
      <c r="D701" s="23" t="s">
        <v>2224</v>
      </c>
      <c r="E701" s="23" t="s">
        <v>99</v>
      </c>
      <c r="F701" s="23" t="s">
        <v>2225</v>
      </c>
      <c r="G701" s="23" t="s">
        <v>1774</v>
      </c>
      <c r="H701" s="23" t="s">
        <v>2226</v>
      </c>
      <c r="J701" s="24" t="n">
        <v>100</v>
      </c>
      <c r="K701" s="0" t="n">
        <v>17408</v>
      </c>
      <c r="L701" s="23" t="s">
        <v>1694</v>
      </c>
      <c r="M701" s="0" t="n">
        <v>3</v>
      </c>
      <c r="N701" s="23" t="s">
        <v>93</v>
      </c>
      <c r="O701" s="0" t="n">
        <v>201</v>
      </c>
      <c r="P701" s="23" t="s">
        <v>94</v>
      </c>
      <c r="Q701" s="23" t="s">
        <v>3386</v>
      </c>
      <c r="R701" s="23" t="n">
        <f aca="false">YEAR(A701)</f>
        <v>2025</v>
      </c>
      <c r="S701" s="23" t="n">
        <f aca="false">IF(R701=2026,1,0)</f>
        <v>0</v>
      </c>
      <c r="T701" s="23" t="n">
        <f aca="false">IF(OR(P701="Individual",P701="Committee",P701="Union/Association",P701="Aggregated Unitemized Receipts"),1,0)</f>
        <v>1</v>
      </c>
      <c r="U701" s="0" t="str">
        <f aca="false">UPPER(TRIM(E701))</f>
        <v>MA</v>
      </c>
      <c r="V701" s="23" t="n">
        <f aca="false">IF(U701="MA",1,0)</f>
        <v>1</v>
      </c>
      <c r="W701" s="23" t="n">
        <f aca="false">IF(OR(ISNUMBER(SEARCH("malden",G701)),ISNUMBER(SEARCH("malden",H701))),1,0)</f>
        <v>0</v>
      </c>
      <c r="X701" s="23" t="n">
        <f aca="false">IF(AND(TRIM(G701)="",TRIM(H701)=""),1,0)</f>
        <v>0</v>
      </c>
    </row>
    <row r="702" customFormat="false" ht="15" hidden="false" customHeight="false" outlineLevel="0" collapsed="false">
      <c r="A702" s="22" t="n">
        <v>45789</v>
      </c>
      <c r="B702" s="23" t="s">
        <v>2049</v>
      </c>
      <c r="C702" s="23" t="s">
        <v>3387</v>
      </c>
      <c r="D702" s="23" t="s">
        <v>902</v>
      </c>
      <c r="E702" s="23" t="s">
        <v>99</v>
      </c>
      <c r="F702" s="23" t="s">
        <v>903</v>
      </c>
      <c r="G702" s="23" t="s">
        <v>1774</v>
      </c>
      <c r="H702" s="23" t="s">
        <v>2051</v>
      </c>
      <c r="J702" s="24" t="n">
        <v>200</v>
      </c>
      <c r="K702" s="0" t="n">
        <v>17408</v>
      </c>
      <c r="L702" s="23" t="s">
        <v>1694</v>
      </c>
      <c r="M702" s="0" t="n">
        <v>3</v>
      </c>
      <c r="N702" s="23" t="s">
        <v>93</v>
      </c>
      <c r="O702" s="0" t="n">
        <v>201</v>
      </c>
      <c r="P702" s="23" t="s">
        <v>94</v>
      </c>
      <c r="Q702" s="23" t="s">
        <v>3386</v>
      </c>
      <c r="R702" s="23" t="n">
        <f aca="false">YEAR(A702)</f>
        <v>2025</v>
      </c>
      <c r="S702" s="23" t="n">
        <f aca="false">IF(R702=2026,1,0)</f>
        <v>0</v>
      </c>
      <c r="T702" s="23" t="n">
        <f aca="false">IF(OR(P702="Individual",P702="Committee",P702="Union/Association",P702="Aggregated Unitemized Receipts"),1,0)</f>
        <v>1</v>
      </c>
      <c r="U702" s="0" t="str">
        <f aca="false">UPPER(TRIM(E702))</f>
        <v>MA</v>
      </c>
      <c r="V702" s="23" t="n">
        <f aca="false">IF(U702="MA",1,0)</f>
        <v>1</v>
      </c>
      <c r="W702" s="23" t="n">
        <f aca="false">IF(OR(ISNUMBER(SEARCH("malden",G702)),ISNUMBER(SEARCH("malden",H702))),1,0)</f>
        <v>0</v>
      </c>
      <c r="X702" s="23" t="n">
        <f aca="false">IF(AND(TRIM(G702)="",TRIM(H702)=""),1,0)</f>
        <v>0</v>
      </c>
    </row>
    <row r="703" customFormat="false" ht="15" hidden="false" customHeight="false" outlineLevel="0" collapsed="false">
      <c r="A703" s="22" t="n">
        <v>45789</v>
      </c>
      <c r="B703" s="23" t="s">
        <v>1727</v>
      </c>
      <c r="C703" s="23" t="s">
        <v>1728</v>
      </c>
      <c r="D703" s="23" t="s">
        <v>1729</v>
      </c>
      <c r="E703" s="23" t="s">
        <v>99</v>
      </c>
      <c r="F703" s="23" t="s">
        <v>1730</v>
      </c>
      <c r="G703" s="23" t="s">
        <v>943</v>
      </c>
      <c r="H703" s="23" t="s">
        <v>1731</v>
      </c>
      <c r="J703" s="24" t="n">
        <v>200</v>
      </c>
      <c r="K703" s="0" t="n">
        <v>17408</v>
      </c>
      <c r="L703" s="23" t="s">
        <v>1694</v>
      </c>
      <c r="M703" s="0" t="n">
        <v>3</v>
      </c>
      <c r="N703" s="23" t="s">
        <v>93</v>
      </c>
      <c r="O703" s="0" t="n">
        <v>201</v>
      </c>
      <c r="P703" s="23" t="s">
        <v>94</v>
      </c>
      <c r="Q703" s="23" t="s">
        <v>3386</v>
      </c>
      <c r="R703" s="23" t="n">
        <f aca="false">YEAR(A703)</f>
        <v>2025</v>
      </c>
      <c r="S703" s="23" t="n">
        <f aca="false">IF(R703=2026,1,0)</f>
        <v>0</v>
      </c>
      <c r="T703" s="23" t="n">
        <f aca="false">IF(OR(P703="Individual",P703="Committee",P703="Union/Association",P703="Aggregated Unitemized Receipts"),1,0)</f>
        <v>1</v>
      </c>
      <c r="U703" s="0" t="str">
        <f aca="false">UPPER(TRIM(E703))</f>
        <v>MA</v>
      </c>
      <c r="V703" s="23" t="n">
        <f aca="false">IF(U703="MA",1,0)</f>
        <v>1</v>
      </c>
      <c r="W703" s="23" t="n">
        <f aca="false">IF(OR(ISNUMBER(SEARCH("malden",G703)),ISNUMBER(SEARCH("malden",H703))),1,0)</f>
        <v>0</v>
      </c>
      <c r="X703" s="23" t="n">
        <f aca="false">IF(AND(TRIM(G703)="",TRIM(H703)=""),1,0)</f>
        <v>0</v>
      </c>
    </row>
    <row r="704" customFormat="false" ht="15" hidden="false" customHeight="false" outlineLevel="0" collapsed="false">
      <c r="A704" s="22" t="n">
        <v>45789</v>
      </c>
      <c r="B704" s="23" t="s">
        <v>3388</v>
      </c>
      <c r="C704" s="23" t="s">
        <v>3389</v>
      </c>
      <c r="D704" s="23" t="s">
        <v>2063</v>
      </c>
      <c r="E704" s="23" t="s">
        <v>99</v>
      </c>
      <c r="F704" s="23" t="s">
        <v>2064</v>
      </c>
      <c r="G704" s="23" t="s">
        <v>1774</v>
      </c>
      <c r="H704" s="23" t="s">
        <v>3042</v>
      </c>
      <c r="J704" s="24" t="n">
        <v>200</v>
      </c>
      <c r="K704" s="0" t="n">
        <v>17408</v>
      </c>
      <c r="L704" s="23" t="s">
        <v>1694</v>
      </c>
      <c r="M704" s="0" t="n">
        <v>3</v>
      </c>
      <c r="N704" s="23" t="s">
        <v>93</v>
      </c>
      <c r="O704" s="0" t="n">
        <v>201</v>
      </c>
      <c r="P704" s="23" t="s">
        <v>94</v>
      </c>
      <c r="Q704" s="23" t="s">
        <v>3386</v>
      </c>
      <c r="R704" s="23" t="n">
        <f aca="false">YEAR(A704)</f>
        <v>2025</v>
      </c>
      <c r="S704" s="23" t="n">
        <f aca="false">IF(R704=2026,1,0)</f>
        <v>0</v>
      </c>
      <c r="T704" s="23" t="n">
        <f aca="false">IF(OR(P704="Individual",P704="Committee",P704="Union/Association",P704="Aggregated Unitemized Receipts"),1,0)</f>
        <v>1</v>
      </c>
      <c r="U704" s="0" t="str">
        <f aca="false">UPPER(TRIM(E704))</f>
        <v>MA</v>
      </c>
      <c r="V704" s="23" t="n">
        <f aca="false">IF(U704="MA",1,0)</f>
        <v>1</v>
      </c>
      <c r="W704" s="23" t="n">
        <f aca="false">IF(OR(ISNUMBER(SEARCH("malden",G704)),ISNUMBER(SEARCH("malden",H704))),1,0)</f>
        <v>0</v>
      </c>
      <c r="X704" s="23" t="n">
        <f aca="false">IF(AND(TRIM(G704)="",TRIM(H704)=""),1,0)</f>
        <v>0</v>
      </c>
    </row>
    <row r="705" customFormat="false" ht="15" hidden="false" customHeight="false" outlineLevel="0" collapsed="false">
      <c r="A705" s="22" t="n">
        <v>45789</v>
      </c>
      <c r="B705" s="23" t="s">
        <v>2737</v>
      </c>
      <c r="C705" s="23" t="s">
        <v>3390</v>
      </c>
      <c r="D705" s="23" t="s">
        <v>450</v>
      </c>
      <c r="E705" s="23" t="s">
        <v>99</v>
      </c>
      <c r="F705" s="23" t="s">
        <v>1912</v>
      </c>
      <c r="G705" s="23" t="s">
        <v>166</v>
      </c>
      <c r="H705" s="23" t="s">
        <v>3336</v>
      </c>
      <c r="J705" s="24" t="n">
        <v>200</v>
      </c>
      <c r="K705" s="0" t="n">
        <v>17408</v>
      </c>
      <c r="L705" s="23" t="s">
        <v>1694</v>
      </c>
      <c r="M705" s="0" t="n">
        <v>3</v>
      </c>
      <c r="N705" s="23" t="s">
        <v>93</v>
      </c>
      <c r="O705" s="0" t="n">
        <v>201</v>
      </c>
      <c r="P705" s="23" t="s">
        <v>94</v>
      </c>
      <c r="Q705" s="23" t="s">
        <v>3386</v>
      </c>
      <c r="R705" s="23" t="n">
        <f aca="false">YEAR(A705)</f>
        <v>2025</v>
      </c>
      <c r="S705" s="23" t="n">
        <f aca="false">IF(R705=2026,1,0)</f>
        <v>0</v>
      </c>
      <c r="T705" s="23" t="n">
        <f aca="false">IF(OR(P705="Individual",P705="Committee",P705="Union/Association",P705="Aggregated Unitemized Receipts"),1,0)</f>
        <v>1</v>
      </c>
      <c r="U705" s="0" t="str">
        <f aca="false">UPPER(TRIM(E705))</f>
        <v>MA</v>
      </c>
      <c r="V705" s="23" t="n">
        <f aca="false">IF(U705="MA",1,0)</f>
        <v>1</v>
      </c>
      <c r="W705" s="23" t="n">
        <f aca="false">IF(OR(ISNUMBER(SEARCH("malden",G705)),ISNUMBER(SEARCH("malden",H705))),1,0)</f>
        <v>0</v>
      </c>
      <c r="X705" s="23" t="n">
        <f aca="false">IF(AND(TRIM(G705)="",TRIM(H705)=""),1,0)</f>
        <v>0</v>
      </c>
    </row>
    <row r="706" customFormat="false" ht="15" hidden="false" customHeight="false" outlineLevel="0" collapsed="false">
      <c r="A706" s="22" t="n">
        <v>45789</v>
      </c>
      <c r="B706" s="23" t="s">
        <v>1745</v>
      </c>
      <c r="C706" s="23" t="s">
        <v>3391</v>
      </c>
      <c r="D706" s="23" t="s">
        <v>1747</v>
      </c>
      <c r="E706" s="23" t="s">
        <v>99</v>
      </c>
      <c r="F706" s="23" t="s">
        <v>1748</v>
      </c>
      <c r="G706" s="23" t="s">
        <v>454</v>
      </c>
      <c r="H706" s="23" t="s">
        <v>3392</v>
      </c>
      <c r="J706" s="24" t="n">
        <v>200</v>
      </c>
      <c r="K706" s="0" t="n">
        <v>17408</v>
      </c>
      <c r="L706" s="23" t="s">
        <v>1694</v>
      </c>
      <c r="M706" s="0" t="n">
        <v>3</v>
      </c>
      <c r="N706" s="23" t="s">
        <v>93</v>
      </c>
      <c r="O706" s="0" t="n">
        <v>201</v>
      </c>
      <c r="P706" s="23" t="s">
        <v>94</v>
      </c>
      <c r="Q706" s="23" t="s">
        <v>3386</v>
      </c>
      <c r="R706" s="23" t="n">
        <f aca="false">YEAR(A706)</f>
        <v>2025</v>
      </c>
      <c r="S706" s="23" t="n">
        <f aca="false">IF(R706=2026,1,0)</f>
        <v>0</v>
      </c>
      <c r="T706" s="23" t="n">
        <f aca="false">IF(OR(P706="Individual",P706="Committee",P706="Union/Association",P706="Aggregated Unitemized Receipts"),1,0)</f>
        <v>1</v>
      </c>
      <c r="U706" s="0" t="str">
        <f aca="false">UPPER(TRIM(E706))</f>
        <v>MA</v>
      </c>
      <c r="V706" s="23" t="n">
        <f aca="false">IF(U706="MA",1,0)</f>
        <v>1</v>
      </c>
      <c r="W706" s="23" t="n">
        <f aca="false">IF(OR(ISNUMBER(SEARCH("malden",G706)),ISNUMBER(SEARCH("malden",H706))),1,0)</f>
        <v>0</v>
      </c>
      <c r="X706" s="23" t="n">
        <f aca="false">IF(AND(TRIM(G706)="",TRIM(H706)=""),1,0)</f>
        <v>0</v>
      </c>
    </row>
    <row r="707" customFormat="false" ht="15" hidden="false" customHeight="false" outlineLevel="0" collapsed="false">
      <c r="A707" s="22" t="n">
        <v>45789</v>
      </c>
      <c r="B707" s="23" t="s">
        <v>3393</v>
      </c>
      <c r="C707" s="23" t="s">
        <v>3394</v>
      </c>
      <c r="D707" s="23" t="s">
        <v>437</v>
      </c>
      <c r="E707" s="23" t="s">
        <v>99</v>
      </c>
      <c r="F707" s="23" t="s">
        <v>438</v>
      </c>
      <c r="G707" s="23" t="s">
        <v>2756</v>
      </c>
      <c r="H707" s="23" t="s">
        <v>2757</v>
      </c>
      <c r="J707" s="24" t="n">
        <v>200</v>
      </c>
      <c r="K707" s="0" t="n">
        <v>17408</v>
      </c>
      <c r="L707" s="23" t="s">
        <v>1694</v>
      </c>
      <c r="M707" s="0" t="n">
        <v>3</v>
      </c>
      <c r="N707" s="23" t="s">
        <v>93</v>
      </c>
      <c r="O707" s="0" t="n">
        <v>201</v>
      </c>
      <c r="P707" s="23" t="s">
        <v>94</v>
      </c>
      <c r="Q707" s="23" t="s">
        <v>3386</v>
      </c>
      <c r="R707" s="23" t="n">
        <f aca="false">YEAR(A707)</f>
        <v>2025</v>
      </c>
      <c r="S707" s="23" t="n">
        <f aca="false">IF(R707=2026,1,0)</f>
        <v>0</v>
      </c>
      <c r="T707" s="23" t="n">
        <f aca="false">IF(OR(P707="Individual",P707="Committee",P707="Union/Association",P707="Aggregated Unitemized Receipts"),1,0)</f>
        <v>1</v>
      </c>
      <c r="U707" s="0" t="str">
        <f aca="false">UPPER(TRIM(E707))</f>
        <v>MA</v>
      </c>
      <c r="V707" s="23" t="n">
        <f aca="false">IF(U707="MA",1,0)</f>
        <v>1</v>
      </c>
      <c r="W707" s="23" t="n">
        <f aca="false">IF(OR(ISNUMBER(SEARCH("malden",G707)),ISNUMBER(SEARCH("malden",H707))),1,0)</f>
        <v>0</v>
      </c>
      <c r="X707" s="23" t="n">
        <f aca="false">IF(AND(TRIM(G707)="",TRIM(H707)=""),1,0)</f>
        <v>0</v>
      </c>
    </row>
    <row r="708" customFormat="false" ht="15" hidden="false" customHeight="false" outlineLevel="0" collapsed="false">
      <c r="A708" s="22" t="n">
        <v>45789</v>
      </c>
      <c r="B708" s="23" t="s">
        <v>3395</v>
      </c>
      <c r="C708" s="23" t="s">
        <v>3396</v>
      </c>
      <c r="D708" s="23" t="s">
        <v>450</v>
      </c>
      <c r="E708" s="23" t="s">
        <v>99</v>
      </c>
      <c r="F708" s="23" t="s">
        <v>2117</v>
      </c>
      <c r="G708" s="23" t="s">
        <v>2900</v>
      </c>
      <c r="H708" s="23" t="s">
        <v>1796</v>
      </c>
      <c r="J708" s="24" t="n">
        <v>200</v>
      </c>
      <c r="K708" s="0" t="n">
        <v>17408</v>
      </c>
      <c r="L708" s="23" t="s">
        <v>1694</v>
      </c>
      <c r="M708" s="0" t="n">
        <v>3</v>
      </c>
      <c r="N708" s="23" t="s">
        <v>93</v>
      </c>
      <c r="O708" s="0" t="n">
        <v>201</v>
      </c>
      <c r="P708" s="23" t="s">
        <v>94</v>
      </c>
      <c r="Q708" s="23" t="s">
        <v>3386</v>
      </c>
      <c r="R708" s="23" t="n">
        <f aca="false">YEAR(A708)</f>
        <v>2025</v>
      </c>
      <c r="S708" s="23" t="n">
        <f aca="false">IF(R708=2026,1,0)</f>
        <v>0</v>
      </c>
      <c r="T708" s="23" t="n">
        <f aca="false">IF(OR(P708="Individual",P708="Committee",P708="Union/Association",P708="Aggregated Unitemized Receipts"),1,0)</f>
        <v>1</v>
      </c>
      <c r="U708" s="0" t="str">
        <f aca="false">UPPER(TRIM(E708))</f>
        <v>MA</v>
      </c>
      <c r="V708" s="23" t="n">
        <f aca="false">IF(U708="MA",1,0)</f>
        <v>1</v>
      </c>
      <c r="W708" s="23" t="n">
        <f aca="false">IF(OR(ISNUMBER(SEARCH("malden",G708)),ISNUMBER(SEARCH("malden",H708))),1,0)</f>
        <v>0</v>
      </c>
      <c r="X708" s="23" t="n">
        <f aca="false">IF(AND(TRIM(G708)="",TRIM(H708)=""),1,0)</f>
        <v>0</v>
      </c>
    </row>
    <row r="709" customFormat="false" ht="15" hidden="false" customHeight="false" outlineLevel="0" collapsed="false">
      <c r="A709" s="22" t="n">
        <v>45789</v>
      </c>
      <c r="B709" s="23" t="s">
        <v>2999</v>
      </c>
      <c r="C709" s="23" t="s">
        <v>3000</v>
      </c>
      <c r="D709" s="23" t="s">
        <v>733</v>
      </c>
      <c r="E709" s="23" t="s">
        <v>99</v>
      </c>
      <c r="F709" s="23" t="s">
        <v>2716</v>
      </c>
      <c r="G709" s="23" t="s">
        <v>454</v>
      </c>
      <c r="H709" s="23" t="s">
        <v>2717</v>
      </c>
      <c r="J709" s="24" t="n">
        <v>200</v>
      </c>
      <c r="K709" s="0" t="n">
        <v>17408</v>
      </c>
      <c r="L709" s="23" t="s">
        <v>1694</v>
      </c>
      <c r="M709" s="0" t="n">
        <v>3</v>
      </c>
      <c r="N709" s="23" t="s">
        <v>93</v>
      </c>
      <c r="O709" s="0" t="n">
        <v>201</v>
      </c>
      <c r="P709" s="23" t="s">
        <v>94</v>
      </c>
      <c r="Q709" s="23" t="s">
        <v>3386</v>
      </c>
      <c r="R709" s="23" t="n">
        <f aca="false">YEAR(A709)</f>
        <v>2025</v>
      </c>
      <c r="S709" s="23" t="n">
        <f aca="false">IF(R709=2026,1,0)</f>
        <v>0</v>
      </c>
      <c r="T709" s="23" t="n">
        <f aca="false">IF(OR(P709="Individual",P709="Committee",P709="Union/Association",P709="Aggregated Unitemized Receipts"),1,0)</f>
        <v>1</v>
      </c>
      <c r="U709" s="0" t="str">
        <f aca="false">UPPER(TRIM(E709))</f>
        <v>MA</v>
      </c>
      <c r="V709" s="23" t="n">
        <f aca="false">IF(U709="MA",1,0)</f>
        <v>1</v>
      </c>
      <c r="W709" s="23" t="n">
        <f aca="false">IF(OR(ISNUMBER(SEARCH("malden",G709)),ISNUMBER(SEARCH("malden",H709))),1,0)</f>
        <v>0</v>
      </c>
      <c r="X709" s="23" t="n">
        <f aca="false">IF(AND(TRIM(G709)="",TRIM(H709)=""),1,0)</f>
        <v>0</v>
      </c>
    </row>
    <row r="710" customFormat="false" ht="15" hidden="false" customHeight="false" outlineLevel="0" collapsed="false">
      <c r="A710" s="22" t="n">
        <v>45789</v>
      </c>
      <c r="B710" s="23" t="s">
        <v>3397</v>
      </c>
      <c r="C710" s="23" t="s">
        <v>3398</v>
      </c>
      <c r="D710" s="23" t="s">
        <v>450</v>
      </c>
      <c r="E710" s="23" t="s">
        <v>99</v>
      </c>
      <c r="F710" s="23" t="s">
        <v>381</v>
      </c>
      <c r="G710" s="23" t="s">
        <v>454</v>
      </c>
      <c r="H710" s="23" t="s">
        <v>2879</v>
      </c>
      <c r="J710" s="24" t="n">
        <v>200</v>
      </c>
      <c r="K710" s="0" t="n">
        <v>17408</v>
      </c>
      <c r="L710" s="23" t="s">
        <v>1694</v>
      </c>
      <c r="M710" s="0" t="n">
        <v>3</v>
      </c>
      <c r="N710" s="23" t="s">
        <v>93</v>
      </c>
      <c r="O710" s="0" t="n">
        <v>201</v>
      </c>
      <c r="P710" s="23" t="s">
        <v>94</v>
      </c>
      <c r="Q710" s="23" t="s">
        <v>3386</v>
      </c>
      <c r="R710" s="23" t="n">
        <f aca="false">YEAR(A710)</f>
        <v>2025</v>
      </c>
      <c r="S710" s="23" t="n">
        <f aca="false">IF(R710=2026,1,0)</f>
        <v>0</v>
      </c>
      <c r="T710" s="23" t="n">
        <f aca="false">IF(OR(P710="Individual",P710="Committee",P710="Union/Association",P710="Aggregated Unitemized Receipts"),1,0)</f>
        <v>1</v>
      </c>
      <c r="U710" s="0" t="str">
        <f aca="false">UPPER(TRIM(E710))</f>
        <v>MA</v>
      </c>
      <c r="V710" s="23" t="n">
        <f aca="false">IF(U710="MA",1,0)</f>
        <v>1</v>
      </c>
      <c r="W710" s="23" t="n">
        <f aca="false">IF(OR(ISNUMBER(SEARCH("malden",G710)),ISNUMBER(SEARCH("malden",H710))),1,0)</f>
        <v>0</v>
      </c>
      <c r="X710" s="23" t="n">
        <f aca="false">IF(AND(TRIM(G710)="",TRIM(H710)=""),1,0)</f>
        <v>0</v>
      </c>
    </row>
    <row r="711" customFormat="false" ht="15" hidden="false" customHeight="false" outlineLevel="0" collapsed="false">
      <c r="A711" s="22" t="n">
        <v>45789</v>
      </c>
      <c r="B711" s="23" t="s">
        <v>2077</v>
      </c>
      <c r="C711" s="23" t="s">
        <v>2078</v>
      </c>
      <c r="D711" s="23" t="s">
        <v>1492</v>
      </c>
      <c r="E711" s="23" t="s">
        <v>99</v>
      </c>
      <c r="F711" s="23" t="s">
        <v>1493</v>
      </c>
      <c r="G711" s="23" t="s">
        <v>2079</v>
      </c>
      <c r="H711" s="23" t="s">
        <v>2080</v>
      </c>
      <c r="J711" s="24" t="n">
        <v>100</v>
      </c>
      <c r="K711" s="0" t="n">
        <v>17408</v>
      </c>
      <c r="L711" s="23" t="s">
        <v>1694</v>
      </c>
      <c r="M711" s="0" t="n">
        <v>3</v>
      </c>
      <c r="N711" s="23" t="s">
        <v>93</v>
      </c>
      <c r="O711" s="0" t="n">
        <v>201</v>
      </c>
      <c r="P711" s="23" t="s">
        <v>94</v>
      </c>
      <c r="Q711" s="23" t="s">
        <v>3386</v>
      </c>
      <c r="R711" s="23" t="n">
        <f aca="false">YEAR(A711)</f>
        <v>2025</v>
      </c>
      <c r="S711" s="23" t="n">
        <f aca="false">IF(R711=2026,1,0)</f>
        <v>0</v>
      </c>
      <c r="T711" s="23" t="n">
        <f aca="false">IF(OR(P711="Individual",P711="Committee",P711="Union/Association",P711="Aggregated Unitemized Receipts"),1,0)</f>
        <v>1</v>
      </c>
      <c r="U711" s="0" t="str">
        <f aca="false">UPPER(TRIM(E711))</f>
        <v>MA</v>
      </c>
      <c r="V711" s="23" t="n">
        <f aca="false">IF(U711="MA",1,0)</f>
        <v>1</v>
      </c>
      <c r="W711" s="23" t="n">
        <f aca="false">IF(OR(ISNUMBER(SEARCH("malden",G711)),ISNUMBER(SEARCH("malden",H711))),1,0)</f>
        <v>0</v>
      </c>
      <c r="X711" s="23" t="n">
        <f aca="false">IF(AND(TRIM(G711)="",TRIM(H711)=""),1,0)</f>
        <v>0</v>
      </c>
    </row>
    <row r="712" customFormat="false" ht="15" hidden="false" customHeight="false" outlineLevel="0" collapsed="false">
      <c r="A712" s="22" t="n">
        <v>45789</v>
      </c>
      <c r="B712" s="23" t="s">
        <v>2794</v>
      </c>
      <c r="C712" s="23" t="s">
        <v>2795</v>
      </c>
      <c r="D712" s="23" t="s">
        <v>344</v>
      </c>
      <c r="E712" s="23" t="s">
        <v>99</v>
      </c>
      <c r="F712" s="23" t="s">
        <v>3399</v>
      </c>
      <c r="G712" s="23" t="s">
        <v>2797</v>
      </c>
      <c r="H712" s="23" t="s">
        <v>2798</v>
      </c>
      <c r="J712" s="24" t="n">
        <v>100</v>
      </c>
      <c r="K712" s="0" t="n">
        <v>17408</v>
      </c>
      <c r="L712" s="23" t="s">
        <v>1694</v>
      </c>
      <c r="M712" s="0" t="n">
        <v>3</v>
      </c>
      <c r="N712" s="23" t="s">
        <v>93</v>
      </c>
      <c r="O712" s="0" t="n">
        <v>201</v>
      </c>
      <c r="P712" s="23" t="s">
        <v>94</v>
      </c>
      <c r="Q712" s="23" t="s">
        <v>3386</v>
      </c>
      <c r="R712" s="23" t="n">
        <f aca="false">YEAR(A712)</f>
        <v>2025</v>
      </c>
      <c r="S712" s="23" t="n">
        <f aca="false">IF(R712=2026,1,0)</f>
        <v>0</v>
      </c>
      <c r="T712" s="23" t="n">
        <f aca="false">IF(OR(P712="Individual",P712="Committee",P712="Union/Association",P712="Aggregated Unitemized Receipts"),1,0)</f>
        <v>1</v>
      </c>
      <c r="U712" s="0" t="str">
        <f aca="false">UPPER(TRIM(E712))</f>
        <v>MA</v>
      </c>
      <c r="V712" s="23" t="n">
        <f aca="false">IF(U712="MA",1,0)</f>
        <v>1</v>
      </c>
      <c r="W712" s="23" t="n">
        <f aca="false">IF(OR(ISNUMBER(SEARCH("malden",G712)),ISNUMBER(SEARCH("malden",H712))),1,0)</f>
        <v>0</v>
      </c>
      <c r="X712" s="23" t="n">
        <f aca="false">IF(AND(TRIM(G712)="",TRIM(H712)=""),1,0)</f>
        <v>0</v>
      </c>
    </row>
    <row r="713" customFormat="false" ht="15" hidden="false" customHeight="false" outlineLevel="0" collapsed="false">
      <c r="A713" s="22" t="n">
        <v>45789</v>
      </c>
      <c r="B713" s="23" t="s">
        <v>2799</v>
      </c>
      <c r="C713" s="23" t="s">
        <v>3400</v>
      </c>
      <c r="D713" s="23" t="s">
        <v>2801</v>
      </c>
      <c r="E713" s="23" t="s">
        <v>99</v>
      </c>
      <c r="F713" s="23" t="s">
        <v>2802</v>
      </c>
      <c r="G713" s="23" t="s">
        <v>166</v>
      </c>
      <c r="H713" s="23" t="s">
        <v>3401</v>
      </c>
      <c r="J713" s="24" t="n">
        <v>200</v>
      </c>
      <c r="K713" s="0" t="n">
        <v>17408</v>
      </c>
      <c r="L713" s="23" t="s">
        <v>1694</v>
      </c>
      <c r="M713" s="0" t="n">
        <v>3</v>
      </c>
      <c r="N713" s="23" t="s">
        <v>93</v>
      </c>
      <c r="O713" s="0" t="n">
        <v>201</v>
      </c>
      <c r="P713" s="23" t="s">
        <v>94</v>
      </c>
      <c r="Q713" s="23" t="s">
        <v>3386</v>
      </c>
      <c r="R713" s="23" t="n">
        <f aca="false">YEAR(A713)</f>
        <v>2025</v>
      </c>
      <c r="S713" s="23" t="n">
        <f aca="false">IF(R713=2026,1,0)</f>
        <v>0</v>
      </c>
      <c r="T713" s="23" t="n">
        <f aca="false">IF(OR(P713="Individual",P713="Committee",P713="Union/Association",P713="Aggregated Unitemized Receipts"),1,0)</f>
        <v>1</v>
      </c>
      <c r="U713" s="0" t="str">
        <f aca="false">UPPER(TRIM(E713))</f>
        <v>MA</v>
      </c>
      <c r="V713" s="23" t="n">
        <f aca="false">IF(U713="MA",1,0)</f>
        <v>1</v>
      </c>
      <c r="W713" s="23" t="n">
        <f aca="false">IF(OR(ISNUMBER(SEARCH("malden",G713)),ISNUMBER(SEARCH("malden",H713))),1,0)</f>
        <v>0</v>
      </c>
      <c r="X713" s="23" t="n">
        <f aca="false">IF(AND(TRIM(G713)="",TRIM(H713)=""),1,0)</f>
        <v>0</v>
      </c>
    </row>
    <row r="714" customFormat="false" ht="15" hidden="false" customHeight="false" outlineLevel="0" collapsed="false">
      <c r="A714" s="22" t="n">
        <v>45789</v>
      </c>
      <c r="B714" s="23" t="s">
        <v>2815</v>
      </c>
      <c r="C714" s="23" t="s">
        <v>3402</v>
      </c>
      <c r="D714" s="23" t="s">
        <v>450</v>
      </c>
      <c r="E714" s="23" t="s">
        <v>99</v>
      </c>
      <c r="F714" s="23" t="s">
        <v>1164</v>
      </c>
      <c r="G714" s="23" t="s">
        <v>2095</v>
      </c>
      <c r="H714" s="23" t="s">
        <v>91</v>
      </c>
      <c r="J714" s="24" t="n">
        <v>200</v>
      </c>
      <c r="K714" s="0" t="n">
        <v>17408</v>
      </c>
      <c r="L714" s="23" t="s">
        <v>1694</v>
      </c>
      <c r="M714" s="0" t="n">
        <v>3</v>
      </c>
      <c r="N714" s="23" t="s">
        <v>93</v>
      </c>
      <c r="O714" s="0" t="n">
        <v>201</v>
      </c>
      <c r="P714" s="23" t="s">
        <v>94</v>
      </c>
      <c r="Q714" s="23" t="s">
        <v>3386</v>
      </c>
      <c r="R714" s="23" t="n">
        <f aca="false">YEAR(A714)</f>
        <v>2025</v>
      </c>
      <c r="S714" s="23" t="n">
        <f aca="false">IF(R714=2026,1,0)</f>
        <v>0</v>
      </c>
      <c r="T714" s="23" t="n">
        <f aca="false">IF(OR(P714="Individual",P714="Committee",P714="Union/Association",P714="Aggregated Unitemized Receipts"),1,0)</f>
        <v>1</v>
      </c>
      <c r="U714" s="0" t="str">
        <f aca="false">UPPER(TRIM(E714))</f>
        <v>MA</v>
      </c>
      <c r="V714" s="23" t="n">
        <f aca="false">IF(U714="MA",1,0)</f>
        <v>1</v>
      </c>
      <c r="W714" s="23" t="n">
        <f aca="false">IF(OR(ISNUMBER(SEARCH("malden",G714)),ISNUMBER(SEARCH("malden",H714))),1,0)</f>
        <v>0</v>
      </c>
      <c r="X714" s="23" t="n">
        <f aca="false">IF(AND(TRIM(G714)="",TRIM(H714)=""),1,0)</f>
        <v>0</v>
      </c>
    </row>
    <row r="715" customFormat="false" ht="15" hidden="false" customHeight="false" outlineLevel="0" collapsed="false">
      <c r="A715" s="22" t="n">
        <v>45789</v>
      </c>
      <c r="B715" s="23" t="s">
        <v>2826</v>
      </c>
      <c r="C715" s="23" t="s">
        <v>3403</v>
      </c>
      <c r="D715" s="23" t="s">
        <v>1714</v>
      </c>
      <c r="E715" s="23" t="s">
        <v>99</v>
      </c>
      <c r="F715" s="23" t="s">
        <v>1536</v>
      </c>
      <c r="G715" s="23" t="s">
        <v>454</v>
      </c>
      <c r="H715" s="23" t="s">
        <v>3404</v>
      </c>
      <c r="J715" s="24" t="n">
        <v>200</v>
      </c>
      <c r="K715" s="0" t="n">
        <v>17408</v>
      </c>
      <c r="L715" s="23" t="s">
        <v>1694</v>
      </c>
      <c r="M715" s="0" t="n">
        <v>3</v>
      </c>
      <c r="N715" s="23" t="s">
        <v>93</v>
      </c>
      <c r="O715" s="0" t="n">
        <v>201</v>
      </c>
      <c r="P715" s="23" t="s">
        <v>94</v>
      </c>
      <c r="Q715" s="23" t="s">
        <v>3386</v>
      </c>
      <c r="R715" s="23" t="n">
        <f aca="false">YEAR(A715)</f>
        <v>2025</v>
      </c>
      <c r="S715" s="23" t="n">
        <f aca="false">IF(R715=2026,1,0)</f>
        <v>0</v>
      </c>
      <c r="T715" s="23" t="n">
        <f aca="false">IF(OR(P715="Individual",P715="Committee",P715="Union/Association",P715="Aggregated Unitemized Receipts"),1,0)</f>
        <v>1</v>
      </c>
      <c r="U715" s="0" t="str">
        <f aca="false">UPPER(TRIM(E715))</f>
        <v>MA</v>
      </c>
      <c r="V715" s="23" t="n">
        <f aca="false">IF(U715="MA",1,0)</f>
        <v>1</v>
      </c>
      <c r="W715" s="23" t="n">
        <f aca="false">IF(OR(ISNUMBER(SEARCH("malden",G715)),ISNUMBER(SEARCH("malden",H715))),1,0)</f>
        <v>0</v>
      </c>
      <c r="X715" s="23" t="n">
        <f aca="false">IF(AND(TRIM(G715)="",TRIM(H715)=""),1,0)</f>
        <v>0</v>
      </c>
    </row>
    <row r="716" customFormat="false" ht="15" hidden="false" customHeight="false" outlineLevel="0" collapsed="false">
      <c r="A716" s="22" t="n">
        <v>45789</v>
      </c>
      <c r="B716" s="23" t="s">
        <v>3049</v>
      </c>
      <c r="C716" s="23" t="s">
        <v>3050</v>
      </c>
      <c r="D716" s="23" t="s">
        <v>1492</v>
      </c>
      <c r="E716" s="23" t="s">
        <v>99</v>
      </c>
      <c r="F716" s="23" t="s">
        <v>1493</v>
      </c>
      <c r="G716" s="23" t="s">
        <v>943</v>
      </c>
      <c r="H716" s="23" t="s">
        <v>3051</v>
      </c>
      <c r="J716" s="24" t="n">
        <v>200</v>
      </c>
      <c r="K716" s="0" t="n">
        <v>17408</v>
      </c>
      <c r="L716" s="23" t="s">
        <v>1694</v>
      </c>
      <c r="M716" s="0" t="n">
        <v>3</v>
      </c>
      <c r="N716" s="23" t="s">
        <v>93</v>
      </c>
      <c r="O716" s="0" t="n">
        <v>201</v>
      </c>
      <c r="P716" s="23" t="s">
        <v>94</v>
      </c>
      <c r="Q716" s="23" t="s">
        <v>3386</v>
      </c>
      <c r="R716" s="23" t="n">
        <f aca="false">YEAR(A716)</f>
        <v>2025</v>
      </c>
      <c r="S716" s="23" t="n">
        <f aca="false">IF(R716=2026,1,0)</f>
        <v>0</v>
      </c>
      <c r="T716" s="23" t="n">
        <f aca="false">IF(OR(P716="Individual",P716="Committee",P716="Union/Association",P716="Aggregated Unitemized Receipts"),1,0)</f>
        <v>1</v>
      </c>
      <c r="U716" s="0" t="str">
        <f aca="false">UPPER(TRIM(E716))</f>
        <v>MA</v>
      </c>
      <c r="V716" s="23" t="n">
        <f aca="false">IF(U716="MA",1,0)</f>
        <v>1</v>
      </c>
      <c r="W716" s="23" t="n">
        <f aca="false">IF(OR(ISNUMBER(SEARCH("malden",G716)),ISNUMBER(SEARCH("malden",H716))),1,0)</f>
        <v>0</v>
      </c>
      <c r="X716" s="23" t="n">
        <f aca="false">IF(AND(TRIM(G716)="",TRIM(H716)=""),1,0)</f>
        <v>0</v>
      </c>
    </row>
    <row r="717" customFormat="false" ht="15" hidden="false" customHeight="false" outlineLevel="0" collapsed="false">
      <c r="A717" s="22" t="n">
        <v>45789</v>
      </c>
      <c r="B717" s="23" t="s">
        <v>3405</v>
      </c>
      <c r="C717" s="23" t="s">
        <v>2008</v>
      </c>
      <c r="D717" s="23" t="s">
        <v>2009</v>
      </c>
      <c r="E717" s="23" t="s">
        <v>99</v>
      </c>
      <c r="F717" s="23" t="s">
        <v>2010</v>
      </c>
      <c r="G717" s="23" t="s">
        <v>166</v>
      </c>
      <c r="H717" s="23" t="s">
        <v>3406</v>
      </c>
      <c r="J717" s="24" t="n">
        <v>200</v>
      </c>
      <c r="K717" s="0" t="n">
        <v>17408</v>
      </c>
      <c r="L717" s="23" t="s">
        <v>1694</v>
      </c>
      <c r="M717" s="0" t="n">
        <v>3</v>
      </c>
      <c r="N717" s="23" t="s">
        <v>93</v>
      </c>
      <c r="O717" s="0" t="n">
        <v>201</v>
      </c>
      <c r="P717" s="23" t="s">
        <v>94</v>
      </c>
      <c r="Q717" s="23" t="s">
        <v>3386</v>
      </c>
      <c r="R717" s="23" t="n">
        <f aca="false">YEAR(A717)</f>
        <v>2025</v>
      </c>
      <c r="S717" s="23" t="n">
        <f aca="false">IF(R717=2026,1,0)</f>
        <v>0</v>
      </c>
      <c r="T717" s="23" t="n">
        <f aca="false">IF(OR(P717="Individual",P717="Committee",P717="Union/Association",P717="Aggregated Unitemized Receipts"),1,0)</f>
        <v>1</v>
      </c>
      <c r="U717" s="0" t="str">
        <f aca="false">UPPER(TRIM(E717))</f>
        <v>MA</v>
      </c>
      <c r="V717" s="23" t="n">
        <f aca="false">IF(U717="MA",1,0)</f>
        <v>1</v>
      </c>
      <c r="W717" s="23" t="n">
        <f aca="false">IF(OR(ISNUMBER(SEARCH("malden",G717)),ISNUMBER(SEARCH("malden",H717))),1,0)</f>
        <v>0</v>
      </c>
      <c r="X717" s="23" t="n">
        <f aca="false">IF(AND(TRIM(G717)="",TRIM(H717)=""),1,0)</f>
        <v>0</v>
      </c>
    </row>
    <row r="718" customFormat="false" ht="15" hidden="false" customHeight="false" outlineLevel="0" collapsed="false">
      <c r="A718" s="22" t="n">
        <v>45789</v>
      </c>
      <c r="B718" s="23" t="s">
        <v>2364</v>
      </c>
      <c r="C718" s="23" t="s">
        <v>3407</v>
      </c>
      <c r="D718" s="23" t="s">
        <v>413</v>
      </c>
      <c r="E718" s="23" t="s">
        <v>99</v>
      </c>
      <c r="F718" s="23" t="s">
        <v>419</v>
      </c>
      <c r="G718" s="23" t="s">
        <v>812</v>
      </c>
      <c r="H718" s="23" t="s">
        <v>2366</v>
      </c>
      <c r="J718" s="24" t="n">
        <v>200</v>
      </c>
      <c r="K718" s="0" t="n">
        <v>17408</v>
      </c>
      <c r="L718" s="23" t="s">
        <v>1694</v>
      </c>
      <c r="M718" s="0" t="n">
        <v>3</v>
      </c>
      <c r="N718" s="23" t="s">
        <v>93</v>
      </c>
      <c r="O718" s="0" t="n">
        <v>201</v>
      </c>
      <c r="P718" s="23" t="s">
        <v>94</v>
      </c>
      <c r="Q718" s="23" t="s">
        <v>3386</v>
      </c>
      <c r="R718" s="23" t="n">
        <f aca="false">YEAR(A718)</f>
        <v>2025</v>
      </c>
      <c r="S718" s="23" t="n">
        <f aca="false">IF(R718=2026,1,0)</f>
        <v>0</v>
      </c>
      <c r="T718" s="23" t="n">
        <f aca="false">IF(OR(P718="Individual",P718="Committee",P718="Union/Association",P718="Aggregated Unitemized Receipts"),1,0)</f>
        <v>1</v>
      </c>
      <c r="U718" s="0" t="str">
        <f aca="false">UPPER(TRIM(E718))</f>
        <v>MA</v>
      </c>
      <c r="V718" s="23" t="n">
        <f aca="false">IF(U718="MA",1,0)</f>
        <v>1</v>
      </c>
      <c r="W718" s="23" t="n">
        <f aca="false">IF(OR(ISNUMBER(SEARCH("malden",G718)),ISNUMBER(SEARCH("malden",H718))),1,0)</f>
        <v>0</v>
      </c>
      <c r="X718" s="23" t="n">
        <f aca="false">IF(AND(TRIM(G718)="",TRIM(H718)=""),1,0)</f>
        <v>0</v>
      </c>
    </row>
    <row r="719" customFormat="false" ht="15" hidden="false" customHeight="false" outlineLevel="0" collapsed="false">
      <c r="A719" s="22" t="n">
        <v>45789</v>
      </c>
      <c r="B719" s="23" t="s">
        <v>2834</v>
      </c>
      <c r="C719" s="23" t="s">
        <v>2835</v>
      </c>
      <c r="D719" s="23" t="s">
        <v>2836</v>
      </c>
      <c r="E719" s="23" t="s">
        <v>99</v>
      </c>
      <c r="F719" s="23" t="s">
        <v>2837</v>
      </c>
      <c r="G719" s="23" t="s">
        <v>2095</v>
      </c>
      <c r="H719" s="23" t="s">
        <v>91</v>
      </c>
      <c r="J719" s="24" t="n">
        <v>100</v>
      </c>
      <c r="K719" s="0" t="n">
        <v>17408</v>
      </c>
      <c r="L719" s="23" t="s">
        <v>1694</v>
      </c>
      <c r="M719" s="0" t="n">
        <v>3</v>
      </c>
      <c r="N719" s="23" t="s">
        <v>93</v>
      </c>
      <c r="O719" s="0" t="n">
        <v>201</v>
      </c>
      <c r="P719" s="23" t="s">
        <v>94</v>
      </c>
      <c r="Q719" s="23" t="s">
        <v>3386</v>
      </c>
      <c r="R719" s="23" t="n">
        <f aca="false">YEAR(A719)</f>
        <v>2025</v>
      </c>
      <c r="S719" s="23" t="n">
        <f aca="false">IF(R719=2026,1,0)</f>
        <v>0</v>
      </c>
      <c r="T719" s="23" t="n">
        <f aca="false">IF(OR(P719="Individual",P719="Committee",P719="Union/Association",P719="Aggregated Unitemized Receipts"),1,0)</f>
        <v>1</v>
      </c>
      <c r="U719" s="0" t="str">
        <f aca="false">UPPER(TRIM(E719))</f>
        <v>MA</v>
      </c>
      <c r="V719" s="23" t="n">
        <f aca="false">IF(U719="MA",1,0)</f>
        <v>1</v>
      </c>
      <c r="W719" s="23" t="n">
        <f aca="false">IF(OR(ISNUMBER(SEARCH("malden",G719)),ISNUMBER(SEARCH("malden",H719))),1,0)</f>
        <v>0</v>
      </c>
      <c r="X719" s="23" t="n">
        <f aca="false">IF(AND(TRIM(G719)="",TRIM(H719)=""),1,0)</f>
        <v>0</v>
      </c>
    </row>
    <row r="720" customFormat="false" ht="15" hidden="false" customHeight="false" outlineLevel="0" collapsed="false">
      <c r="A720" s="22" t="n">
        <v>45789</v>
      </c>
      <c r="B720" s="23" t="s">
        <v>1766</v>
      </c>
      <c r="C720" s="23" t="s">
        <v>1767</v>
      </c>
      <c r="D720" s="23" t="s">
        <v>450</v>
      </c>
      <c r="E720" s="23" t="s">
        <v>99</v>
      </c>
      <c r="F720" s="23" t="s">
        <v>1164</v>
      </c>
      <c r="G720" s="23" t="s">
        <v>1768</v>
      </c>
      <c r="H720" s="23" t="s">
        <v>1769</v>
      </c>
      <c r="J720" s="24" t="n">
        <v>200</v>
      </c>
      <c r="K720" s="0" t="n">
        <v>17408</v>
      </c>
      <c r="L720" s="23" t="s">
        <v>1694</v>
      </c>
      <c r="M720" s="0" t="n">
        <v>3</v>
      </c>
      <c r="N720" s="23" t="s">
        <v>93</v>
      </c>
      <c r="O720" s="0" t="n">
        <v>201</v>
      </c>
      <c r="P720" s="23" t="s">
        <v>94</v>
      </c>
      <c r="Q720" s="23" t="s">
        <v>3386</v>
      </c>
      <c r="R720" s="23" t="n">
        <f aca="false">YEAR(A720)</f>
        <v>2025</v>
      </c>
      <c r="S720" s="23" t="n">
        <f aca="false">IF(R720=2026,1,0)</f>
        <v>0</v>
      </c>
      <c r="T720" s="23" t="n">
        <f aca="false">IF(OR(P720="Individual",P720="Committee",P720="Union/Association",P720="Aggregated Unitemized Receipts"),1,0)</f>
        <v>1</v>
      </c>
      <c r="U720" s="0" t="str">
        <f aca="false">UPPER(TRIM(E720))</f>
        <v>MA</v>
      </c>
      <c r="V720" s="23" t="n">
        <f aca="false">IF(U720="MA",1,0)</f>
        <v>1</v>
      </c>
      <c r="W720" s="23" t="n">
        <f aca="false">IF(OR(ISNUMBER(SEARCH("malden",G720)),ISNUMBER(SEARCH("malden",H720))),1,0)</f>
        <v>0</v>
      </c>
      <c r="X720" s="23" t="n">
        <f aca="false">IF(AND(TRIM(G720)="",TRIM(H720)=""),1,0)</f>
        <v>0</v>
      </c>
    </row>
    <row r="721" customFormat="false" ht="15" hidden="false" customHeight="false" outlineLevel="0" collapsed="false">
      <c r="A721" s="22" t="n">
        <v>45789</v>
      </c>
      <c r="B721" s="23" t="s">
        <v>3408</v>
      </c>
      <c r="C721" s="23" t="s">
        <v>3409</v>
      </c>
      <c r="D721" s="23" t="s">
        <v>450</v>
      </c>
      <c r="E721" s="23" t="s">
        <v>99</v>
      </c>
      <c r="F721" s="23" t="s">
        <v>1164</v>
      </c>
      <c r="G721" s="23" t="s">
        <v>1774</v>
      </c>
      <c r="H721" s="23" t="s">
        <v>2080</v>
      </c>
      <c r="J721" s="24" t="n">
        <v>200</v>
      </c>
      <c r="K721" s="0" t="n">
        <v>17408</v>
      </c>
      <c r="L721" s="23" t="s">
        <v>1694</v>
      </c>
      <c r="M721" s="0" t="n">
        <v>3</v>
      </c>
      <c r="N721" s="23" t="s">
        <v>93</v>
      </c>
      <c r="O721" s="0" t="n">
        <v>201</v>
      </c>
      <c r="P721" s="23" t="s">
        <v>94</v>
      </c>
      <c r="Q721" s="23" t="s">
        <v>3386</v>
      </c>
      <c r="R721" s="23" t="n">
        <f aca="false">YEAR(A721)</f>
        <v>2025</v>
      </c>
      <c r="S721" s="23" t="n">
        <f aca="false">IF(R721=2026,1,0)</f>
        <v>0</v>
      </c>
      <c r="T721" s="23" t="n">
        <f aca="false">IF(OR(P721="Individual",P721="Committee",P721="Union/Association",P721="Aggregated Unitemized Receipts"),1,0)</f>
        <v>1</v>
      </c>
      <c r="U721" s="0" t="str">
        <f aca="false">UPPER(TRIM(E721))</f>
        <v>MA</v>
      </c>
      <c r="V721" s="23" t="n">
        <f aca="false">IF(U721="MA",1,0)</f>
        <v>1</v>
      </c>
      <c r="W721" s="23" t="n">
        <f aca="false">IF(OR(ISNUMBER(SEARCH("malden",G721)),ISNUMBER(SEARCH("malden",H721))),1,0)</f>
        <v>0</v>
      </c>
      <c r="X721" s="23" t="n">
        <f aca="false">IF(AND(TRIM(G721)="",TRIM(H721)=""),1,0)</f>
        <v>0</v>
      </c>
    </row>
    <row r="722" customFormat="false" ht="15" hidden="false" customHeight="false" outlineLevel="0" collapsed="false">
      <c r="A722" s="22" t="n">
        <v>45789</v>
      </c>
      <c r="B722" s="23" t="s">
        <v>3410</v>
      </c>
      <c r="C722" s="23" t="s">
        <v>3411</v>
      </c>
      <c r="D722" s="23" t="s">
        <v>2359</v>
      </c>
      <c r="E722" s="23" t="s">
        <v>99</v>
      </c>
      <c r="F722" s="23" t="s">
        <v>1773</v>
      </c>
      <c r="G722" s="23" t="s">
        <v>1774</v>
      </c>
      <c r="H722" s="23" t="s">
        <v>3412</v>
      </c>
      <c r="J722" s="24" t="n">
        <v>200</v>
      </c>
      <c r="K722" s="0" t="n">
        <v>17408</v>
      </c>
      <c r="L722" s="23" t="s">
        <v>1694</v>
      </c>
      <c r="M722" s="0" t="n">
        <v>3</v>
      </c>
      <c r="N722" s="23" t="s">
        <v>93</v>
      </c>
      <c r="O722" s="0" t="n">
        <v>201</v>
      </c>
      <c r="P722" s="23" t="s">
        <v>94</v>
      </c>
      <c r="Q722" s="23" t="s">
        <v>3386</v>
      </c>
      <c r="R722" s="23" t="n">
        <f aca="false">YEAR(A722)</f>
        <v>2025</v>
      </c>
      <c r="S722" s="23" t="n">
        <f aca="false">IF(R722=2026,1,0)</f>
        <v>0</v>
      </c>
      <c r="T722" s="23" t="n">
        <f aca="false">IF(OR(P722="Individual",P722="Committee",P722="Union/Association",P722="Aggregated Unitemized Receipts"),1,0)</f>
        <v>1</v>
      </c>
      <c r="U722" s="0" t="str">
        <f aca="false">UPPER(TRIM(E722))</f>
        <v>MA</v>
      </c>
      <c r="V722" s="23" t="n">
        <f aca="false">IF(U722="MA",1,0)</f>
        <v>1</v>
      </c>
      <c r="W722" s="23" t="n">
        <f aca="false">IF(OR(ISNUMBER(SEARCH("malden",G722)),ISNUMBER(SEARCH("malden",H722))),1,0)</f>
        <v>0</v>
      </c>
      <c r="X722" s="23" t="n">
        <f aca="false">IF(AND(TRIM(G722)="",TRIM(H722)=""),1,0)</f>
        <v>0</v>
      </c>
    </row>
    <row r="723" customFormat="false" ht="15" hidden="false" customHeight="false" outlineLevel="0" collapsed="false">
      <c r="A723" s="22" t="n">
        <v>45789</v>
      </c>
      <c r="B723" s="23" t="s">
        <v>3413</v>
      </c>
      <c r="C723" s="23" t="s">
        <v>3414</v>
      </c>
      <c r="D723" s="23" t="s">
        <v>494</v>
      </c>
      <c r="E723" s="23" t="s">
        <v>99</v>
      </c>
      <c r="F723" s="23" t="s">
        <v>3415</v>
      </c>
      <c r="G723" s="23" t="s">
        <v>3416</v>
      </c>
      <c r="H723" s="23" t="s">
        <v>3417</v>
      </c>
      <c r="J723" s="24" t="n">
        <v>200</v>
      </c>
      <c r="K723" s="0" t="n">
        <v>17408</v>
      </c>
      <c r="L723" s="23" t="s">
        <v>1694</v>
      </c>
      <c r="M723" s="0" t="n">
        <v>3</v>
      </c>
      <c r="N723" s="23" t="s">
        <v>93</v>
      </c>
      <c r="O723" s="0" t="n">
        <v>201</v>
      </c>
      <c r="P723" s="23" t="s">
        <v>94</v>
      </c>
      <c r="Q723" s="23" t="s">
        <v>3386</v>
      </c>
      <c r="R723" s="23" t="n">
        <f aca="false">YEAR(A723)</f>
        <v>2025</v>
      </c>
      <c r="S723" s="23" t="n">
        <f aca="false">IF(R723=2026,1,0)</f>
        <v>0</v>
      </c>
      <c r="T723" s="23" t="n">
        <f aca="false">IF(OR(P723="Individual",P723="Committee",P723="Union/Association",P723="Aggregated Unitemized Receipts"),1,0)</f>
        <v>1</v>
      </c>
      <c r="U723" s="0" t="str">
        <f aca="false">UPPER(TRIM(E723))</f>
        <v>MA</v>
      </c>
      <c r="V723" s="23" t="n">
        <f aca="false">IF(U723="MA",1,0)</f>
        <v>1</v>
      </c>
      <c r="W723" s="23" t="n">
        <f aca="false">IF(OR(ISNUMBER(SEARCH("malden",G723)),ISNUMBER(SEARCH("malden",H723))),1,0)</f>
        <v>0</v>
      </c>
      <c r="X723" s="23" t="n">
        <f aca="false">IF(AND(TRIM(G723)="",TRIM(H723)=""),1,0)</f>
        <v>0</v>
      </c>
    </row>
    <row r="724" customFormat="false" ht="15" hidden="false" customHeight="false" outlineLevel="0" collapsed="false">
      <c r="A724" s="22" t="n">
        <v>45789</v>
      </c>
      <c r="B724" s="23" t="s">
        <v>2979</v>
      </c>
      <c r="C724" s="23" t="s">
        <v>2980</v>
      </c>
      <c r="D724" s="23" t="s">
        <v>1714</v>
      </c>
      <c r="E724" s="23" t="s">
        <v>99</v>
      </c>
      <c r="F724" s="23" t="s">
        <v>1536</v>
      </c>
      <c r="G724" s="23" t="s">
        <v>1096</v>
      </c>
      <c r="H724" s="23" t="s">
        <v>2798</v>
      </c>
      <c r="J724" s="24" t="n">
        <v>100</v>
      </c>
      <c r="K724" s="0" t="n">
        <v>17408</v>
      </c>
      <c r="L724" s="23" t="s">
        <v>1694</v>
      </c>
      <c r="M724" s="0" t="n">
        <v>3</v>
      </c>
      <c r="N724" s="23" t="s">
        <v>93</v>
      </c>
      <c r="O724" s="0" t="n">
        <v>201</v>
      </c>
      <c r="P724" s="23" t="s">
        <v>94</v>
      </c>
      <c r="Q724" s="23" t="s">
        <v>3386</v>
      </c>
      <c r="R724" s="23" t="n">
        <f aca="false">YEAR(A724)</f>
        <v>2025</v>
      </c>
      <c r="S724" s="23" t="n">
        <f aca="false">IF(R724=2026,1,0)</f>
        <v>0</v>
      </c>
      <c r="T724" s="23" t="n">
        <f aca="false">IF(OR(P724="Individual",P724="Committee",P724="Union/Association",P724="Aggregated Unitemized Receipts"),1,0)</f>
        <v>1</v>
      </c>
      <c r="U724" s="0" t="str">
        <f aca="false">UPPER(TRIM(E724))</f>
        <v>MA</v>
      </c>
      <c r="V724" s="23" t="n">
        <f aca="false">IF(U724="MA",1,0)</f>
        <v>1</v>
      </c>
      <c r="W724" s="23" t="n">
        <f aca="false">IF(OR(ISNUMBER(SEARCH("malden",G724)),ISNUMBER(SEARCH("malden",H724))),1,0)</f>
        <v>0</v>
      </c>
      <c r="X724" s="23" t="n">
        <f aca="false">IF(AND(TRIM(G724)="",TRIM(H724)=""),1,0)</f>
        <v>0</v>
      </c>
    </row>
    <row r="725" customFormat="false" ht="15" hidden="false" customHeight="false" outlineLevel="0" collapsed="false">
      <c r="A725" s="22" t="n">
        <v>45789</v>
      </c>
      <c r="B725" s="23" t="s">
        <v>3418</v>
      </c>
      <c r="C725" s="23" t="s">
        <v>2874</v>
      </c>
      <c r="D725" s="23" t="s">
        <v>2009</v>
      </c>
      <c r="E725" s="23" t="s">
        <v>99</v>
      </c>
      <c r="F725" s="23" t="s">
        <v>2875</v>
      </c>
      <c r="G725" s="23" t="s">
        <v>943</v>
      </c>
      <c r="H725" s="23" t="s">
        <v>3419</v>
      </c>
      <c r="J725" s="24" t="n">
        <v>200</v>
      </c>
      <c r="K725" s="0" t="n">
        <v>17408</v>
      </c>
      <c r="L725" s="23" t="s">
        <v>1694</v>
      </c>
      <c r="M725" s="0" t="n">
        <v>3</v>
      </c>
      <c r="N725" s="23" t="s">
        <v>93</v>
      </c>
      <c r="O725" s="0" t="n">
        <v>201</v>
      </c>
      <c r="P725" s="23" t="s">
        <v>94</v>
      </c>
      <c r="Q725" s="23" t="s">
        <v>3386</v>
      </c>
      <c r="R725" s="23" t="n">
        <f aca="false">YEAR(A725)</f>
        <v>2025</v>
      </c>
      <c r="S725" s="23" t="n">
        <f aca="false">IF(R725=2026,1,0)</f>
        <v>0</v>
      </c>
      <c r="T725" s="23" t="n">
        <f aca="false">IF(OR(P725="Individual",P725="Committee",P725="Union/Association",P725="Aggregated Unitemized Receipts"),1,0)</f>
        <v>1</v>
      </c>
      <c r="U725" s="0" t="str">
        <f aca="false">UPPER(TRIM(E725))</f>
        <v>MA</v>
      </c>
      <c r="V725" s="23" t="n">
        <f aca="false">IF(U725="MA",1,0)</f>
        <v>1</v>
      </c>
      <c r="W725" s="23" t="n">
        <f aca="false">IF(OR(ISNUMBER(SEARCH("malden",G725)),ISNUMBER(SEARCH("malden",H725))),1,0)</f>
        <v>0</v>
      </c>
      <c r="X725" s="23" t="n">
        <f aca="false">IF(AND(TRIM(G725)="",TRIM(H725)=""),1,0)</f>
        <v>0</v>
      </c>
    </row>
    <row r="726" customFormat="false" ht="15" hidden="false" customHeight="false" outlineLevel="0" collapsed="false">
      <c r="A726" s="22" t="n">
        <v>45789</v>
      </c>
      <c r="B726" s="23" t="s">
        <v>3420</v>
      </c>
      <c r="C726" s="23" t="s">
        <v>3421</v>
      </c>
      <c r="D726" s="23" t="s">
        <v>450</v>
      </c>
      <c r="E726" s="23" t="s">
        <v>99</v>
      </c>
      <c r="F726" s="23" t="s">
        <v>1164</v>
      </c>
      <c r="G726" s="23" t="s">
        <v>454</v>
      </c>
      <c r="H726" s="23" t="s">
        <v>2879</v>
      </c>
      <c r="J726" s="24" t="n">
        <v>200</v>
      </c>
      <c r="K726" s="0" t="n">
        <v>17408</v>
      </c>
      <c r="L726" s="23" t="s">
        <v>1694</v>
      </c>
      <c r="M726" s="0" t="n">
        <v>3</v>
      </c>
      <c r="N726" s="23" t="s">
        <v>93</v>
      </c>
      <c r="O726" s="0" t="n">
        <v>201</v>
      </c>
      <c r="P726" s="23" t="s">
        <v>94</v>
      </c>
      <c r="Q726" s="23" t="s">
        <v>3386</v>
      </c>
      <c r="R726" s="23" t="n">
        <f aca="false">YEAR(A726)</f>
        <v>2025</v>
      </c>
      <c r="S726" s="23" t="n">
        <f aca="false">IF(R726=2026,1,0)</f>
        <v>0</v>
      </c>
      <c r="T726" s="23" t="n">
        <f aca="false">IF(OR(P726="Individual",P726="Committee",P726="Union/Association",P726="Aggregated Unitemized Receipts"),1,0)</f>
        <v>1</v>
      </c>
      <c r="U726" s="0" t="str">
        <f aca="false">UPPER(TRIM(E726))</f>
        <v>MA</v>
      </c>
      <c r="V726" s="23" t="n">
        <f aca="false">IF(U726="MA",1,0)</f>
        <v>1</v>
      </c>
      <c r="W726" s="23" t="n">
        <f aca="false">IF(OR(ISNUMBER(SEARCH("malden",G726)),ISNUMBER(SEARCH("malden",H726))),1,0)</f>
        <v>0</v>
      </c>
      <c r="X726" s="23" t="n">
        <f aca="false">IF(AND(TRIM(G726)="",TRIM(H726)=""),1,0)</f>
        <v>0</v>
      </c>
    </row>
    <row r="727" customFormat="false" ht="15" hidden="false" customHeight="false" outlineLevel="0" collapsed="false">
      <c r="A727" s="22" t="n">
        <v>45789</v>
      </c>
      <c r="B727" s="23" t="s">
        <v>2907</v>
      </c>
      <c r="C727" s="23" t="s">
        <v>2908</v>
      </c>
      <c r="D727" s="23" t="s">
        <v>2246</v>
      </c>
      <c r="E727" s="23" t="s">
        <v>99</v>
      </c>
      <c r="F727" s="23" t="s">
        <v>2247</v>
      </c>
      <c r="G727" s="23" t="s">
        <v>661</v>
      </c>
      <c r="H727" s="23" t="s">
        <v>3422</v>
      </c>
      <c r="J727" s="24" t="n">
        <v>200</v>
      </c>
      <c r="K727" s="0" t="n">
        <v>17408</v>
      </c>
      <c r="L727" s="23" t="s">
        <v>1694</v>
      </c>
      <c r="M727" s="0" t="n">
        <v>3</v>
      </c>
      <c r="N727" s="23" t="s">
        <v>93</v>
      </c>
      <c r="O727" s="0" t="n">
        <v>201</v>
      </c>
      <c r="P727" s="23" t="s">
        <v>94</v>
      </c>
      <c r="Q727" s="23" t="s">
        <v>3386</v>
      </c>
      <c r="R727" s="23" t="n">
        <f aca="false">YEAR(A727)</f>
        <v>2025</v>
      </c>
      <c r="S727" s="23" t="n">
        <f aca="false">IF(R727=2026,1,0)</f>
        <v>0</v>
      </c>
      <c r="T727" s="23" t="n">
        <f aca="false">IF(OR(P727="Individual",P727="Committee",P727="Union/Association",P727="Aggregated Unitemized Receipts"),1,0)</f>
        <v>1</v>
      </c>
      <c r="U727" s="0" t="str">
        <f aca="false">UPPER(TRIM(E727))</f>
        <v>MA</v>
      </c>
      <c r="V727" s="23" t="n">
        <f aca="false">IF(U727="MA",1,0)</f>
        <v>1</v>
      </c>
      <c r="W727" s="23" t="n">
        <f aca="false">IF(OR(ISNUMBER(SEARCH("malden",G727)),ISNUMBER(SEARCH("malden",H727))),1,0)</f>
        <v>0</v>
      </c>
      <c r="X727" s="23" t="n">
        <f aca="false">IF(AND(TRIM(G727)="",TRIM(H727)=""),1,0)</f>
        <v>0</v>
      </c>
    </row>
    <row r="728" customFormat="false" ht="15" hidden="false" customHeight="false" outlineLevel="0" collapsed="false">
      <c r="A728" s="22" t="n">
        <v>45789</v>
      </c>
      <c r="B728" s="23" t="s">
        <v>2650</v>
      </c>
      <c r="C728" s="23" t="s">
        <v>3261</v>
      </c>
      <c r="D728" s="23" t="s">
        <v>319</v>
      </c>
      <c r="E728" s="23" t="s">
        <v>99</v>
      </c>
      <c r="F728" s="23" t="s">
        <v>320</v>
      </c>
      <c r="G728" s="23" t="s">
        <v>2095</v>
      </c>
      <c r="H728" s="23" t="s">
        <v>91</v>
      </c>
      <c r="J728" s="24" t="n">
        <v>100</v>
      </c>
      <c r="K728" s="0" t="n">
        <v>17408</v>
      </c>
      <c r="L728" s="23" t="s">
        <v>1694</v>
      </c>
      <c r="M728" s="0" t="n">
        <v>3</v>
      </c>
      <c r="N728" s="23" t="s">
        <v>93</v>
      </c>
      <c r="O728" s="0" t="n">
        <v>201</v>
      </c>
      <c r="P728" s="23" t="s">
        <v>94</v>
      </c>
      <c r="Q728" s="23" t="s">
        <v>3386</v>
      </c>
      <c r="R728" s="23" t="n">
        <f aca="false">YEAR(A728)</f>
        <v>2025</v>
      </c>
      <c r="S728" s="23" t="n">
        <f aca="false">IF(R728=2026,1,0)</f>
        <v>0</v>
      </c>
      <c r="T728" s="23" t="n">
        <f aca="false">IF(OR(P728="Individual",P728="Committee",P728="Union/Association",P728="Aggregated Unitemized Receipts"),1,0)</f>
        <v>1</v>
      </c>
      <c r="U728" s="0" t="str">
        <f aca="false">UPPER(TRIM(E728))</f>
        <v>MA</v>
      </c>
      <c r="V728" s="23" t="n">
        <f aca="false">IF(U728="MA",1,0)</f>
        <v>1</v>
      </c>
      <c r="W728" s="23" t="n">
        <f aca="false">IF(OR(ISNUMBER(SEARCH("malden",G728)),ISNUMBER(SEARCH("malden",H728))),1,0)</f>
        <v>0</v>
      </c>
      <c r="X728" s="23" t="n">
        <f aca="false">IF(AND(TRIM(G728)="",TRIM(H728)=""),1,0)</f>
        <v>0</v>
      </c>
    </row>
    <row r="729" customFormat="false" ht="15" hidden="false" customHeight="false" outlineLevel="0" collapsed="false">
      <c r="A729" s="22" t="n">
        <v>45789</v>
      </c>
      <c r="B729" s="23" t="s">
        <v>2915</v>
      </c>
      <c r="C729" s="23" t="s">
        <v>3423</v>
      </c>
      <c r="D729" s="23" t="s">
        <v>2071</v>
      </c>
      <c r="E729" s="23" t="s">
        <v>99</v>
      </c>
      <c r="F729" s="23" t="s">
        <v>2850</v>
      </c>
      <c r="G729" s="23" t="s">
        <v>2756</v>
      </c>
      <c r="H729" s="23" t="s">
        <v>2757</v>
      </c>
      <c r="J729" s="24" t="n">
        <v>200</v>
      </c>
      <c r="K729" s="0" t="n">
        <v>17408</v>
      </c>
      <c r="L729" s="23" t="s">
        <v>1694</v>
      </c>
      <c r="M729" s="0" t="n">
        <v>3</v>
      </c>
      <c r="N729" s="23" t="s">
        <v>93</v>
      </c>
      <c r="O729" s="0" t="n">
        <v>201</v>
      </c>
      <c r="P729" s="23" t="s">
        <v>94</v>
      </c>
      <c r="Q729" s="23" t="s">
        <v>3386</v>
      </c>
      <c r="R729" s="23" t="n">
        <f aca="false">YEAR(A729)</f>
        <v>2025</v>
      </c>
      <c r="S729" s="23" t="n">
        <f aca="false">IF(R729=2026,1,0)</f>
        <v>0</v>
      </c>
      <c r="T729" s="23" t="n">
        <f aca="false">IF(OR(P729="Individual",P729="Committee",P729="Union/Association",P729="Aggregated Unitemized Receipts"),1,0)</f>
        <v>1</v>
      </c>
      <c r="U729" s="0" t="str">
        <f aca="false">UPPER(TRIM(E729))</f>
        <v>MA</v>
      </c>
      <c r="V729" s="23" t="n">
        <f aca="false">IF(U729="MA",1,0)</f>
        <v>1</v>
      </c>
      <c r="W729" s="23" t="n">
        <f aca="false">IF(OR(ISNUMBER(SEARCH("malden",G729)),ISNUMBER(SEARCH("malden",H729))),1,0)</f>
        <v>0</v>
      </c>
      <c r="X729" s="23" t="n">
        <f aca="false">IF(AND(TRIM(G729)="",TRIM(H729)=""),1,0)</f>
        <v>0</v>
      </c>
    </row>
    <row r="730" customFormat="false" ht="15" hidden="false" customHeight="false" outlineLevel="0" collapsed="false">
      <c r="A730" s="22" t="n">
        <v>45789</v>
      </c>
      <c r="B730" s="23" t="s">
        <v>3424</v>
      </c>
      <c r="C730" s="23" t="s">
        <v>3425</v>
      </c>
      <c r="D730" s="23" t="s">
        <v>2935</v>
      </c>
      <c r="E730" s="23" t="s">
        <v>99</v>
      </c>
      <c r="F730" s="23" t="s">
        <v>2936</v>
      </c>
      <c r="G730" s="23" t="s">
        <v>943</v>
      </c>
      <c r="H730" s="23" t="s">
        <v>3426</v>
      </c>
      <c r="J730" s="24" t="n">
        <v>200</v>
      </c>
      <c r="K730" s="0" t="n">
        <v>17408</v>
      </c>
      <c r="L730" s="23" t="s">
        <v>1694</v>
      </c>
      <c r="M730" s="0" t="n">
        <v>3</v>
      </c>
      <c r="N730" s="23" t="s">
        <v>93</v>
      </c>
      <c r="O730" s="0" t="n">
        <v>201</v>
      </c>
      <c r="P730" s="23" t="s">
        <v>94</v>
      </c>
      <c r="Q730" s="23" t="s">
        <v>3386</v>
      </c>
      <c r="R730" s="23" t="n">
        <f aca="false">YEAR(A730)</f>
        <v>2025</v>
      </c>
      <c r="S730" s="23" t="n">
        <f aca="false">IF(R730=2026,1,0)</f>
        <v>0</v>
      </c>
      <c r="T730" s="23" t="n">
        <f aca="false">IF(OR(P730="Individual",P730="Committee",P730="Union/Association",P730="Aggregated Unitemized Receipts"),1,0)</f>
        <v>1</v>
      </c>
      <c r="U730" s="0" t="str">
        <f aca="false">UPPER(TRIM(E730))</f>
        <v>MA</v>
      </c>
      <c r="V730" s="23" t="n">
        <f aca="false">IF(U730="MA",1,0)</f>
        <v>1</v>
      </c>
      <c r="W730" s="23" t="n">
        <f aca="false">IF(OR(ISNUMBER(SEARCH("malden",G730)),ISNUMBER(SEARCH("malden",H730))),1,0)</f>
        <v>0</v>
      </c>
      <c r="X730" s="23" t="n">
        <f aca="false">IF(AND(TRIM(G730)="",TRIM(H730)=""),1,0)</f>
        <v>0</v>
      </c>
    </row>
    <row r="731" customFormat="false" ht="15" hidden="false" customHeight="false" outlineLevel="0" collapsed="false">
      <c r="A731" s="22" t="n">
        <v>45789</v>
      </c>
      <c r="B731" s="23" t="s">
        <v>1792</v>
      </c>
      <c r="C731" s="23" t="s">
        <v>3427</v>
      </c>
      <c r="D731" s="23" t="s">
        <v>1794</v>
      </c>
      <c r="E731" s="23" t="s">
        <v>99</v>
      </c>
      <c r="F731" s="23" t="s">
        <v>1795</v>
      </c>
      <c r="G731" s="23" t="s">
        <v>1774</v>
      </c>
      <c r="H731" s="23" t="s">
        <v>1796</v>
      </c>
      <c r="J731" s="24" t="n">
        <v>200</v>
      </c>
      <c r="K731" s="0" t="n">
        <v>17408</v>
      </c>
      <c r="L731" s="23" t="s">
        <v>1694</v>
      </c>
      <c r="M731" s="0" t="n">
        <v>3</v>
      </c>
      <c r="N731" s="23" t="s">
        <v>93</v>
      </c>
      <c r="O731" s="0" t="n">
        <v>201</v>
      </c>
      <c r="P731" s="23" t="s">
        <v>94</v>
      </c>
      <c r="Q731" s="23" t="s">
        <v>3386</v>
      </c>
      <c r="R731" s="23" t="n">
        <f aca="false">YEAR(A731)</f>
        <v>2025</v>
      </c>
      <c r="S731" s="23" t="n">
        <f aca="false">IF(R731=2026,1,0)</f>
        <v>0</v>
      </c>
      <c r="T731" s="23" t="n">
        <f aca="false">IF(OR(P731="Individual",P731="Committee",P731="Union/Association",P731="Aggregated Unitemized Receipts"),1,0)</f>
        <v>1</v>
      </c>
      <c r="U731" s="0" t="str">
        <f aca="false">UPPER(TRIM(E731))</f>
        <v>MA</v>
      </c>
      <c r="V731" s="23" t="n">
        <f aca="false">IF(U731="MA",1,0)</f>
        <v>1</v>
      </c>
      <c r="W731" s="23" t="n">
        <f aca="false">IF(OR(ISNUMBER(SEARCH("malden",G731)),ISNUMBER(SEARCH("malden",H731))),1,0)</f>
        <v>0</v>
      </c>
      <c r="X731" s="23" t="n">
        <f aca="false">IF(AND(TRIM(G731)="",TRIM(H731)=""),1,0)</f>
        <v>0</v>
      </c>
    </row>
    <row r="732" customFormat="false" ht="15" hidden="false" customHeight="false" outlineLevel="0" collapsed="false">
      <c r="A732" s="22" t="n">
        <v>45782</v>
      </c>
      <c r="B732" s="23" t="s">
        <v>2714</v>
      </c>
      <c r="C732" s="23" t="s">
        <v>2715</v>
      </c>
      <c r="D732" s="23" t="s">
        <v>733</v>
      </c>
      <c r="E732" s="23" t="s">
        <v>99</v>
      </c>
      <c r="F732" s="23" t="s">
        <v>2716</v>
      </c>
      <c r="G732" s="23" t="s">
        <v>1774</v>
      </c>
      <c r="H732" s="23" t="s">
        <v>3428</v>
      </c>
      <c r="J732" s="24" t="n">
        <v>200</v>
      </c>
      <c r="K732" s="0" t="n">
        <v>17408</v>
      </c>
      <c r="L732" s="23" t="s">
        <v>1694</v>
      </c>
      <c r="M732" s="0" t="n">
        <v>1</v>
      </c>
      <c r="N732" s="23" t="s">
        <v>182</v>
      </c>
      <c r="O732" s="0" t="n">
        <v>201</v>
      </c>
      <c r="P732" s="23" t="s">
        <v>94</v>
      </c>
      <c r="Q732" s="23" t="s">
        <v>3429</v>
      </c>
      <c r="R732" s="23" t="n">
        <f aca="false">YEAR(A732)</f>
        <v>2025</v>
      </c>
      <c r="S732" s="23" t="n">
        <f aca="false">IF(R732=2026,1,0)</f>
        <v>0</v>
      </c>
      <c r="T732" s="23" t="n">
        <f aca="false">IF(OR(P732="Individual",P732="Committee",P732="Union/Association",P732="Aggregated Unitemized Receipts"),1,0)</f>
        <v>1</v>
      </c>
      <c r="U732" s="0" t="str">
        <f aca="false">UPPER(TRIM(E732))</f>
        <v>MA</v>
      </c>
      <c r="V732" s="23" t="n">
        <f aca="false">IF(U732="MA",1,0)</f>
        <v>1</v>
      </c>
      <c r="W732" s="23" t="n">
        <f aca="false">IF(OR(ISNUMBER(SEARCH("malden",G732)),ISNUMBER(SEARCH("malden",H732))),1,0)</f>
        <v>0</v>
      </c>
      <c r="X732" s="23" t="n">
        <f aca="false">IF(AND(TRIM(G732)="",TRIM(H732)=""),1,0)</f>
        <v>0</v>
      </c>
    </row>
    <row r="733" customFormat="false" ht="15" hidden="false" customHeight="false" outlineLevel="0" collapsed="false">
      <c r="A733" s="22" t="n">
        <v>45782</v>
      </c>
      <c r="B733" s="23" t="s">
        <v>3028</v>
      </c>
      <c r="C733" s="23" t="s">
        <v>3029</v>
      </c>
      <c r="D733" s="23" t="s">
        <v>1492</v>
      </c>
      <c r="E733" s="23" t="s">
        <v>99</v>
      </c>
      <c r="F733" s="23" t="s">
        <v>1493</v>
      </c>
      <c r="G733" s="23" t="s">
        <v>3030</v>
      </c>
      <c r="H733" s="23" t="s">
        <v>3031</v>
      </c>
      <c r="J733" s="24" t="n">
        <v>200</v>
      </c>
      <c r="K733" s="0" t="n">
        <v>17408</v>
      </c>
      <c r="L733" s="23" t="s">
        <v>1694</v>
      </c>
      <c r="M733" s="0" t="n">
        <v>1</v>
      </c>
      <c r="N733" s="23" t="s">
        <v>182</v>
      </c>
      <c r="O733" s="0" t="n">
        <v>201</v>
      </c>
      <c r="P733" s="23" t="s">
        <v>94</v>
      </c>
      <c r="Q733" s="23" t="s">
        <v>3429</v>
      </c>
      <c r="R733" s="23" t="n">
        <f aca="false">YEAR(A733)</f>
        <v>2025</v>
      </c>
      <c r="S733" s="23" t="n">
        <f aca="false">IF(R733=2026,1,0)</f>
        <v>0</v>
      </c>
      <c r="T733" s="23" t="n">
        <f aca="false">IF(OR(P733="Individual",P733="Committee",P733="Union/Association",P733="Aggregated Unitemized Receipts"),1,0)</f>
        <v>1</v>
      </c>
      <c r="U733" s="0" t="str">
        <f aca="false">UPPER(TRIM(E733))</f>
        <v>MA</v>
      </c>
      <c r="V733" s="23" t="n">
        <f aca="false">IF(U733="MA",1,0)</f>
        <v>1</v>
      </c>
      <c r="W733" s="23" t="n">
        <f aca="false">IF(OR(ISNUMBER(SEARCH("malden",G733)),ISNUMBER(SEARCH("malden",H733))),1,0)</f>
        <v>0</v>
      </c>
      <c r="X733" s="23" t="n">
        <f aca="false">IF(AND(TRIM(G733)="",TRIM(H733)=""),1,0)</f>
        <v>0</v>
      </c>
    </row>
    <row r="734" customFormat="false" ht="15" hidden="false" customHeight="false" outlineLevel="0" collapsed="false">
      <c r="A734" s="22" t="n">
        <v>45782</v>
      </c>
      <c r="B734" s="23" t="s">
        <v>3430</v>
      </c>
      <c r="C734" s="23" t="s">
        <v>3431</v>
      </c>
      <c r="D734" s="23" t="s">
        <v>413</v>
      </c>
      <c r="E734" s="23" t="s">
        <v>99</v>
      </c>
      <c r="F734" s="23" t="s">
        <v>2342</v>
      </c>
      <c r="G734" s="23" t="s">
        <v>1774</v>
      </c>
      <c r="H734" s="23" t="s">
        <v>2370</v>
      </c>
      <c r="J734" s="24" t="n">
        <v>200</v>
      </c>
      <c r="K734" s="0" t="n">
        <v>17408</v>
      </c>
      <c r="L734" s="23" t="s">
        <v>1694</v>
      </c>
      <c r="M734" s="0" t="n">
        <v>1</v>
      </c>
      <c r="N734" s="23" t="s">
        <v>182</v>
      </c>
      <c r="O734" s="0" t="n">
        <v>201</v>
      </c>
      <c r="P734" s="23" t="s">
        <v>94</v>
      </c>
      <c r="Q734" s="23" t="s">
        <v>3429</v>
      </c>
      <c r="R734" s="23" t="n">
        <f aca="false">YEAR(A734)</f>
        <v>2025</v>
      </c>
      <c r="S734" s="23" t="n">
        <f aca="false">IF(R734=2026,1,0)</f>
        <v>0</v>
      </c>
      <c r="T734" s="23" t="n">
        <f aca="false">IF(OR(P734="Individual",P734="Committee",P734="Union/Association",P734="Aggregated Unitemized Receipts"),1,0)</f>
        <v>1</v>
      </c>
      <c r="U734" s="0" t="str">
        <f aca="false">UPPER(TRIM(E734))</f>
        <v>MA</v>
      </c>
      <c r="V734" s="23" t="n">
        <f aca="false">IF(U734="MA",1,0)</f>
        <v>1</v>
      </c>
      <c r="W734" s="23" t="n">
        <f aca="false">IF(OR(ISNUMBER(SEARCH("malden",G734)),ISNUMBER(SEARCH("malden",H734))),1,0)</f>
        <v>0</v>
      </c>
      <c r="X734" s="23" t="n">
        <f aca="false">IF(AND(TRIM(G734)="",TRIM(H734)=""),1,0)</f>
        <v>0</v>
      </c>
    </row>
    <row r="735" customFormat="false" ht="15" hidden="false" customHeight="false" outlineLevel="0" collapsed="false">
      <c r="A735" s="22" t="n">
        <v>45782</v>
      </c>
      <c r="B735" s="23" t="s">
        <v>3432</v>
      </c>
      <c r="C735" s="23" t="s">
        <v>3433</v>
      </c>
      <c r="D735" s="23" t="s">
        <v>902</v>
      </c>
      <c r="E735" s="23" t="s">
        <v>99</v>
      </c>
      <c r="F735" s="23" t="s">
        <v>903</v>
      </c>
      <c r="J735" s="24" t="n">
        <v>100</v>
      </c>
      <c r="K735" s="0" t="n">
        <v>17408</v>
      </c>
      <c r="L735" s="23" t="s">
        <v>1694</v>
      </c>
      <c r="M735" s="0" t="n">
        <v>1</v>
      </c>
      <c r="N735" s="23" t="s">
        <v>182</v>
      </c>
      <c r="O735" s="0" t="n">
        <v>201</v>
      </c>
      <c r="P735" s="23" t="s">
        <v>94</v>
      </c>
      <c r="Q735" s="23" t="s">
        <v>3429</v>
      </c>
      <c r="R735" s="23" t="n">
        <f aca="false">YEAR(A735)</f>
        <v>2025</v>
      </c>
      <c r="S735" s="23" t="n">
        <f aca="false">IF(R735=2026,1,0)</f>
        <v>0</v>
      </c>
      <c r="T735" s="23" t="n">
        <f aca="false">IF(OR(P735="Individual",P735="Committee",P735="Union/Association",P735="Aggregated Unitemized Receipts"),1,0)</f>
        <v>1</v>
      </c>
      <c r="U735" s="0" t="str">
        <f aca="false">UPPER(TRIM(E735))</f>
        <v>MA</v>
      </c>
      <c r="V735" s="23" t="n">
        <f aca="false">IF(U735="MA",1,0)</f>
        <v>1</v>
      </c>
      <c r="W735" s="23" t="n">
        <f aca="false">IF(OR(ISNUMBER(SEARCH("malden",G735)),ISNUMBER(SEARCH("malden",H735))),1,0)</f>
        <v>0</v>
      </c>
      <c r="X735" s="23" t="n">
        <f aca="false">IF(AND(TRIM(G735)="",TRIM(H735)=""),1,0)</f>
        <v>1</v>
      </c>
    </row>
    <row r="736" customFormat="false" ht="15" hidden="false" customHeight="false" outlineLevel="0" collapsed="false">
      <c r="A736" s="22" t="n">
        <v>45782</v>
      </c>
      <c r="B736" s="23" t="s">
        <v>2452</v>
      </c>
      <c r="C736" s="23" t="s">
        <v>2453</v>
      </c>
      <c r="D736" s="23" t="s">
        <v>413</v>
      </c>
      <c r="E736" s="23" t="s">
        <v>99</v>
      </c>
      <c r="F736" s="23" t="s">
        <v>557</v>
      </c>
      <c r="G736" s="23" t="s">
        <v>2454</v>
      </c>
      <c r="H736" s="23" t="s">
        <v>2455</v>
      </c>
      <c r="J736" s="24" t="n">
        <v>200</v>
      </c>
      <c r="K736" s="0" t="n">
        <v>17408</v>
      </c>
      <c r="L736" s="23" t="s">
        <v>1694</v>
      </c>
      <c r="M736" s="0" t="n">
        <v>1</v>
      </c>
      <c r="N736" s="23" t="s">
        <v>182</v>
      </c>
      <c r="O736" s="0" t="n">
        <v>201</v>
      </c>
      <c r="P736" s="23" t="s">
        <v>94</v>
      </c>
      <c r="Q736" s="23" t="s">
        <v>3429</v>
      </c>
      <c r="R736" s="23" t="n">
        <f aca="false">YEAR(A736)</f>
        <v>2025</v>
      </c>
      <c r="S736" s="23" t="n">
        <f aca="false">IF(R736=2026,1,0)</f>
        <v>0</v>
      </c>
      <c r="T736" s="23" t="n">
        <f aca="false">IF(OR(P736="Individual",P736="Committee",P736="Union/Association",P736="Aggregated Unitemized Receipts"),1,0)</f>
        <v>1</v>
      </c>
      <c r="U736" s="0" t="str">
        <f aca="false">UPPER(TRIM(E736))</f>
        <v>MA</v>
      </c>
      <c r="V736" s="23" t="n">
        <f aca="false">IF(U736="MA",1,0)</f>
        <v>1</v>
      </c>
      <c r="W736" s="23" t="n">
        <f aca="false">IF(OR(ISNUMBER(SEARCH("malden",G736)),ISNUMBER(SEARCH("malden",H736))),1,0)</f>
        <v>0</v>
      </c>
      <c r="X736" s="23" t="n">
        <f aca="false">IF(AND(TRIM(G736)="",TRIM(H736)=""),1,0)</f>
        <v>0</v>
      </c>
    </row>
    <row r="737" customFormat="false" ht="15" hidden="false" customHeight="false" outlineLevel="0" collapsed="false">
      <c r="A737" s="22" t="n">
        <v>45782</v>
      </c>
      <c r="B737" s="23" t="s">
        <v>3043</v>
      </c>
      <c r="C737" s="23" t="s">
        <v>3044</v>
      </c>
      <c r="D737" s="23" t="s">
        <v>1714</v>
      </c>
      <c r="E737" s="23" t="s">
        <v>99</v>
      </c>
      <c r="F737" s="23" t="s">
        <v>1536</v>
      </c>
      <c r="J737" s="24" t="n">
        <v>100</v>
      </c>
      <c r="K737" s="0" t="n">
        <v>17408</v>
      </c>
      <c r="L737" s="23" t="s">
        <v>1694</v>
      </c>
      <c r="M737" s="0" t="n">
        <v>1</v>
      </c>
      <c r="N737" s="23" t="s">
        <v>182</v>
      </c>
      <c r="O737" s="0" t="n">
        <v>201</v>
      </c>
      <c r="P737" s="23" t="s">
        <v>94</v>
      </c>
      <c r="Q737" s="23" t="s">
        <v>3429</v>
      </c>
      <c r="R737" s="23" t="n">
        <f aca="false">YEAR(A737)</f>
        <v>2025</v>
      </c>
      <c r="S737" s="23" t="n">
        <f aca="false">IF(R737=2026,1,0)</f>
        <v>0</v>
      </c>
      <c r="T737" s="23" t="n">
        <f aca="false">IF(OR(P737="Individual",P737="Committee",P737="Union/Association",P737="Aggregated Unitemized Receipts"),1,0)</f>
        <v>1</v>
      </c>
      <c r="U737" s="0" t="str">
        <f aca="false">UPPER(TRIM(E737))</f>
        <v>MA</v>
      </c>
      <c r="V737" s="23" t="n">
        <f aca="false">IF(U737="MA",1,0)</f>
        <v>1</v>
      </c>
      <c r="W737" s="23" t="n">
        <f aca="false">IF(OR(ISNUMBER(SEARCH("malden",G737)),ISNUMBER(SEARCH("malden",H737))),1,0)</f>
        <v>0</v>
      </c>
      <c r="X737" s="23" t="n">
        <f aca="false">IF(AND(TRIM(G737)="",TRIM(H737)=""),1,0)</f>
        <v>1</v>
      </c>
    </row>
    <row r="738" customFormat="false" ht="15" hidden="false" customHeight="false" outlineLevel="0" collapsed="false">
      <c r="A738" s="22" t="n">
        <v>45782</v>
      </c>
      <c r="B738" s="23" t="s">
        <v>3434</v>
      </c>
      <c r="C738" s="23" t="s">
        <v>3435</v>
      </c>
      <c r="D738" s="23" t="s">
        <v>3436</v>
      </c>
      <c r="E738" s="23" t="s">
        <v>99</v>
      </c>
      <c r="F738" s="23" t="s">
        <v>3437</v>
      </c>
      <c r="J738" s="24" t="n">
        <v>300</v>
      </c>
      <c r="K738" s="0" t="n">
        <v>17408</v>
      </c>
      <c r="L738" s="23" t="s">
        <v>1694</v>
      </c>
      <c r="M738" s="0" t="n">
        <v>1</v>
      </c>
      <c r="N738" s="23" t="s">
        <v>182</v>
      </c>
      <c r="O738" s="0" t="n">
        <v>202</v>
      </c>
      <c r="P738" s="23" t="s">
        <v>206</v>
      </c>
      <c r="Q738" s="23" t="s">
        <v>3429</v>
      </c>
      <c r="R738" s="23" t="n">
        <f aca="false">YEAR(A738)</f>
        <v>2025</v>
      </c>
      <c r="S738" s="23" t="n">
        <f aca="false">IF(R738=2026,1,0)</f>
        <v>0</v>
      </c>
      <c r="T738" s="23" t="n">
        <f aca="false">IF(OR(P738="Individual",P738="Committee",P738="Union/Association",P738="Aggregated Unitemized Receipts"),1,0)</f>
        <v>1</v>
      </c>
      <c r="U738" s="0" t="str">
        <f aca="false">UPPER(TRIM(E738))</f>
        <v>MA</v>
      </c>
      <c r="V738" s="23" t="n">
        <f aca="false">IF(U738="MA",1,0)</f>
        <v>1</v>
      </c>
      <c r="W738" s="23" t="n">
        <f aca="false">IF(OR(ISNUMBER(SEARCH("malden",G738)),ISNUMBER(SEARCH("malden",H738))),1,0)</f>
        <v>0</v>
      </c>
      <c r="X738" s="23" t="n">
        <f aca="false">IF(AND(TRIM(G738)="",TRIM(H738)=""),1,0)</f>
        <v>1</v>
      </c>
    </row>
    <row r="739" customFormat="false" ht="15" hidden="false" customHeight="false" outlineLevel="0" collapsed="false">
      <c r="A739" s="22" t="n">
        <v>45782</v>
      </c>
      <c r="B739" s="23" t="s">
        <v>3438</v>
      </c>
      <c r="C739" s="23" t="s">
        <v>3439</v>
      </c>
      <c r="D739" s="23" t="s">
        <v>314</v>
      </c>
      <c r="E739" s="23" t="s">
        <v>99</v>
      </c>
      <c r="F739" s="23" t="s">
        <v>315</v>
      </c>
      <c r="J739" s="24" t="n">
        <v>100</v>
      </c>
      <c r="K739" s="0" t="n">
        <v>17408</v>
      </c>
      <c r="L739" s="23" t="s">
        <v>1694</v>
      </c>
      <c r="M739" s="0" t="n">
        <v>1</v>
      </c>
      <c r="N739" s="23" t="s">
        <v>182</v>
      </c>
      <c r="O739" s="0" t="n">
        <v>201</v>
      </c>
      <c r="P739" s="23" t="s">
        <v>94</v>
      </c>
      <c r="Q739" s="23" t="s">
        <v>3429</v>
      </c>
      <c r="R739" s="23" t="n">
        <f aca="false">YEAR(A739)</f>
        <v>2025</v>
      </c>
      <c r="S739" s="23" t="n">
        <f aca="false">IF(R739=2026,1,0)</f>
        <v>0</v>
      </c>
      <c r="T739" s="23" t="n">
        <f aca="false">IF(OR(P739="Individual",P739="Committee",P739="Union/Association",P739="Aggregated Unitemized Receipts"),1,0)</f>
        <v>1</v>
      </c>
      <c r="U739" s="0" t="str">
        <f aca="false">UPPER(TRIM(E739))</f>
        <v>MA</v>
      </c>
      <c r="V739" s="23" t="n">
        <f aca="false">IF(U739="MA",1,0)</f>
        <v>1</v>
      </c>
      <c r="W739" s="23" t="n">
        <f aca="false">IF(OR(ISNUMBER(SEARCH("malden",G739)),ISNUMBER(SEARCH("malden",H739))),1,0)</f>
        <v>0</v>
      </c>
      <c r="X739" s="23" t="n">
        <f aca="false">IF(AND(TRIM(G739)="",TRIM(H739)=""),1,0)</f>
        <v>1</v>
      </c>
    </row>
    <row r="740" customFormat="false" ht="15" hidden="false" customHeight="false" outlineLevel="0" collapsed="false">
      <c r="A740" s="22" t="n">
        <v>45782</v>
      </c>
      <c r="B740" s="23" t="s">
        <v>3440</v>
      </c>
      <c r="C740" s="23" t="s">
        <v>3441</v>
      </c>
      <c r="D740" s="23" t="s">
        <v>450</v>
      </c>
      <c r="E740" s="23" t="s">
        <v>99</v>
      </c>
      <c r="F740" s="23" t="s">
        <v>1164</v>
      </c>
      <c r="J740" s="24" t="n">
        <v>500</v>
      </c>
      <c r="K740" s="0" t="n">
        <v>17408</v>
      </c>
      <c r="L740" s="23" t="s">
        <v>1694</v>
      </c>
      <c r="M740" s="0" t="n">
        <v>1</v>
      </c>
      <c r="N740" s="23" t="s">
        <v>182</v>
      </c>
      <c r="O740" s="0" t="n">
        <v>202</v>
      </c>
      <c r="P740" s="23" t="s">
        <v>206</v>
      </c>
      <c r="Q740" s="23" t="s">
        <v>3429</v>
      </c>
      <c r="R740" s="23" t="n">
        <f aca="false">YEAR(A740)</f>
        <v>2025</v>
      </c>
      <c r="S740" s="23" t="n">
        <f aca="false">IF(R740=2026,1,0)</f>
        <v>0</v>
      </c>
      <c r="T740" s="23" t="n">
        <f aca="false">IF(OR(P740="Individual",P740="Committee",P740="Union/Association",P740="Aggregated Unitemized Receipts"),1,0)</f>
        <v>1</v>
      </c>
      <c r="U740" s="0" t="str">
        <f aca="false">UPPER(TRIM(E740))</f>
        <v>MA</v>
      </c>
      <c r="V740" s="23" t="n">
        <f aca="false">IF(U740="MA",1,0)</f>
        <v>1</v>
      </c>
      <c r="W740" s="23" t="n">
        <f aca="false">IF(OR(ISNUMBER(SEARCH("malden",G740)),ISNUMBER(SEARCH("malden",H740))),1,0)</f>
        <v>0</v>
      </c>
      <c r="X740" s="23" t="n">
        <f aca="false">IF(AND(TRIM(G740)="",TRIM(H740)=""),1,0)</f>
        <v>1</v>
      </c>
    </row>
    <row r="741" customFormat="false" ht="15" hidden="false" customHeight="false" outlineLevel="0" collapsed="false">
      <c r="A741" s="22" t="n">
        <v>45782</v>
      </c>
      <c r="B741" s="23" t="s">
        <v>3060</v>
      </c>
      <c r="C741" s="23" t="s">
        <v>3061</v>
      </c>
      <c r="D741" s="23" t="s">
        <v>450</v>
      </c>
      <c r="E741" s="23" t="s">
        <v>99</v>
      </c>
      <c r="F741" s="23" t="s">
        <v>3062</v>
      </c>
      <c r="J741" s="24" t="n">
        <v>150</v>
      </c>
      <c r="K741" s="0" t="n">
        <v>17408</v>
      </c>
      <c r="L741" s="23" t="s">
        <v>1694</v>
      </c>
      <c r="M741" s="0" t="n">
        <v>1</v>
      </c>
      <c r="N741" s="23" t="s">
        <v>182</v>
      </c>
      <c r="O741" s="0" t="n">
        <v>201</v>
      </c>
      <c r="P741" s="23" t="s">
        <v>94</v>
      </c>
      <c r="Q741" s="23" t="s">
        <v>3429</v>
      </c>
      <c r="R741" s="23" t="n">
        <f aca="false">YEAR(A741)</f>
        <v>2025</v>
      </c>
      <c r="S741" s="23" t="n">
        <f aca="false">IF(R741=2026,1,0)</f>
        <v>0</v>
      </c>
      <c r="T741" s="23" t="n">
        <f aca="false">IF(OR(P741="Individual",P741="Committee",P741="Union/Association",P741="Aggregated Unitemized Receipts"),1,0)</f>
        <v>1</v>
      </c>
      <c r="U741" s="0" t="str">
        <f aca="false">UPPER(TRIM(E741))</f>
        <v>MA</v>
      </c>
      <c r="V741" s="23" t="n">
        <f aca="false">IF(U741="MA",1,0)</f>
        <v>1</v>
      </c>
      <c r="W741" s="23" t="n">
        <f aca="false">IF(OR(ISNUMBER(SEARCH("malden",G741)),ISNUMBER(SEARCH("malden",H741))),1,0)</f>
        <v>0</v>
      </c>
      <c r="X741" s="23" t="n">
        <f aca="false">IF(AND(TRIM(G741)="",TRIM(H741)=""),1,0)</f>
        <v>1</v>
      </c>
    </row>
    <row r="742" customFormat="false" ht="15" hidden="false" customHeight="false" outlineLevel="0" collapsed="false">
      <c r="A742" s="22" t="n">
        <v>45782</v>
      </c>
      <c r="B742" s="23" t="s">
        <v>1783</v>
      </c>
      <c r="C742" s="23" t="s">
        <v>1784</v>
      </c>
      <c r="D742" s="23" t="s">
        <v>286</v>
      </c>
      <c r="E742" s="23" t="s">
        <v>99</v>
      </c>
      <c r="F742" s="23" t="s">
        <v>287</v>
      </c>
      <c r="G742" s="23" t="s">
        <v>3139</v>
      </c>
      <c r="H742" s="23" t="s">
        <v>1786</v>
      </c>
      <c r="J742" s="24" t="n">
        <v>200</v>
      </c>
      <c r="K742" s="0" t="n">
        <v>17408</v>
      </c>
      <c r="L742" s="23" t="s">
        <v>1694</v>
      </c>
      <c r="M742" s="0" t="n">
        <v>1</v>
      </c>
      <c r="N742" s="23" t="s">
        <v>182</v>
      </c>
      <c r="O742" s="0" t="n">
        <v>201</v>
      </c>
      <c r="P742" s="23" t="s">
        <v>94</v>
      </c>
      <c r="Q742" s="23" t="s">
        <v>3429</v>
      </c>
      <c r="R742" s="23" t="n">
        <f aca="false">YEAR(A742)</f>
        <v>2025</v>
      </c>
      <c r="S742" s="23" t="n">
        <f aca="false">IF(R742=2026,1,0)</f>
        <v>0</v>
      </c>
      <c r="T742" s="23" t="n">
        <f aca="false">IF(OR(P742="Individual",P742="Committee",P742="Union/Association",P742="Aggregated Unitemized Receipts"),1,0)</f>
        <v>1</v>
      </c>
      <c r="U742" s="0" t="str">
        <f aca="false">UPPER(TRIM(E742))</f>
        <v>MA</v>
      </c>
      <c r="V742" s="23" t="n">
        <f aca="false">IF(U742="MA",1,0)</f>
        <v>1</v>
      </c>
      <c r="W742" s="23" t="n">
        <f aca="false">IF(OR(ISNUMBER(SEARCH("malden",G742)),ISNUMBER(SEARCH("malden",H742))),1,0)</f>
        <v>0</v>
      </c>
      <c r="X742" s="23" t="n">
        <f aca="false">IF(AND(TRIM(G742)="",TRIM(H742)=""),1,0)</f>
        <v>0</v>
      </c>
    </row>
    <row r="743" customFormat="false" ht="15" hidden="false" customHeight="false" outlineLevel="0" collapsed="false">
      <c r="A743" s="22" t="n">
        <v>45782</v>
      </c>
      <c r="B743" s="23" t="s">
        <v>2472</v>
      </c>
      <c r="C743" s="23" t="s">
        <v>2473</v>
      </c>
      <c r="D743" s="23" t="s">
        <v>319</v>
      </c>
      <c r="E743" s="23" t="s">
        <v>99</v>
      </c>
      <c r="F743" s="23" t="s">
        <v>320</v>
      </c>
      <c r="J743" s="24" t="n">
        <v>50</v>
      </c>
      <c r="K743" s="0" t="n">
        <v>17408</v>
      </c>
      <c r="L743" s="23" t="s">
        <v>1694</v>
      </c>
      <c r="M743" s="0" t="n">
        <v>1</v>
      </c>
      <c r="N743" s="23" t="s">
        <v>182</v>
      </c>
      <c r="O743" s="0" t="n">
        <v>201</v>
      </c>
      <c r="P743" s="23" t="s">
        <v>94</v>
      </c>
      <c r="Q743" s="23" t="s">
        <v>3429</v>
      </c>
      <c r="R743" s="23" t="n">
        <f aca="false">YEAR(A743)</f>
        <v>2025</v>
      </c>
      <c r="S743" s="23" t="n">
        <f aca="false">IF(R743=2026,1,0)</f>
        <v>0</v>
      </c>
      <c r="T743" s="23" t="n">
        <f aca="false">IF(OR(P743="Individual",P743="Committee",P743="Union/Association",P743="Aggregated Unitemized Receipts"),1,0)</f>
        <v>1</v>
      </c>
      <c r="U743" s="0" t="str">
        <f aca="false">UPPER(TRIM(E743))</f>
        <v>MA</v>
      </c>
      <c r="V743" s="23" t="n">
        <f aca="false">IF(U743="MA",1,0)</f>
        <v>1</v>
      </c>
      <c r="W743" s="23" t="n">
        <f aca="false">IF(OR(ISNUMBER(SEARCH("malden",G743)),ISNUMBER(SEARCH("malden",H743))),1,0)</f>
        <v>0</v>
      </c>
      <c r="X743" s="23" t="n">
        <f aca="false">IF(AND(TRIM(G743)="",TRIM(H743)=""),1,0)</f>
        <v>1</v>
      </c>
    </row>
    <row r="744" customFormat="false" ht="15" hidden="false" customHeight="false" outlineLevel="0" collapsed="false">
      <c r="A744" s="22" t="n">
        <v>45782</v>
      </c>
      <c r="B744" s="23" t="s">
        <v>3068</v>
      </c>
      <c r="C744" s="23" t="s">
        <v>3069</v>
      </c>
      <c r="D744" s="23" t="s">
        <v>319</v>
      </c>
      <c r="E744" s="23" t="s">
        <v>99</v>
      </c>
      <c r="F744" s="23" t="s">
        <v>320</v>
      </c>
      <c r="G744" s="23" t="s">
        <v>276</v>
      </c>
      <c r="H744" s="23" t="s">
        <v>2798</v>
      </c>
      <c r="J744" s="24" t="n">
        <v>100</v>
      </c>
      <c r="K744" s="0" t="n">
        <v>17408</v>
      </c>
      <c r="L744" s="23" t="s">
        <v>1694</v>
      </c>
      <c r="M744" s="0" t="n">
        <v>1</v>
      </c>
      <c r="N744" s="23" t="s">
        <v>182</v>
      </c>
      <c r="O744" s="0" t="n">
        <v>201</v>
      </c>
      <c r="P744" s="23" t="s">
        <v>94</v>
      </c>
      <c r="Q744" s="23" t="s">
        <v>3429</v>
      </c>
      <c r="R744" s="23" t="n">
        <f aca="false">YEAR(A744)</f>
        <v>2025</v>
      </c>
      <c r="S744" s="23" t="n">
        <f aca="false">IF(R744=2026,1,0)</f>
        <v>0</v>
      </c>
      <c r="T744" s="23" t="n">
        <f aca="false">IF(OR(P744="Individual",P744="Committee",P744="Union/Association",P744="Aggregated Unitemized Receipts"),1,0)</f>
        <v>1</v>
      </c>
      <c r="U744" s="0" t="str">
        <f aca="false">UPPER(TRIM(E744))</f>
        <v>MA</v>
      </c>
      <c r="V744" s="23" t="n">
        <f aca="false">IF(U744="MA",1,0)</f>
        <v>1</v>
      </c>
      <c r="W744" s="23" t="n">
        <f aca="false">IF(OR(ISNUMBER(SEARCH("malden",G744)),ISNUMBER(SEARCH("malden",H744))),1,0)</f>
        <v>0</v>
      </c>
      <c r="X744" s="23" t="n">
        <f aca="false">IF(AND(TRIM(G744)="",TRIM(H744)=""),1,0)</f>
        <v>0</v>
      </c>
    </row>
    <row r="745" customFormat="false" ht="15" hidden="false" customHeight="false" outlineLevel="0" collapsed="false">
      <c r="A745" s="22" t="n">
        <v>45782</v>
      </c>
      <c r="B745" s="23" t="s">
        <v>3442</v>
      </c>
      <c r="C745" s="23" t="s">
        <v>3443</v>
      </c>
      <c r="D745" s="23" t="s">
        <v>2359</v>
      </c>
      <c r="E745" s="23" t="s">
        <v>99</v>
      </c>
      <c r="F745" s="23" t="s">
        <v>1773</v>
      </c>
      <c r="G745" s="23" t="s">
        <v>1076</v>
      </c>
      <c r="H745" s="23" t="s">
        <v>3444</v>
      </c>
      <c r="J745" s="24" t="n">
        <v>200</v>
      </c>
      <c r="K745" s="0" t="n">
        <v>17408</v>
      </c>
      <c r="L745" s="23" t="s">
        <v>1694</v>
      </c>
      <c r="M745" s="0" t="n">
        <v>1</v>
      </c>
      <c r="N745" s="23" t="s">
        <v>182</v>
      </c>
      <c r="O745" s="0" t="n">
        <v>201</v>
      </c>
      <c r="P745" s="23" t="s">
        <v>94</v>
      </c>
      <c r="Q745" s="23" t="s">
        <v>3429</v>
      </c>
      <c r="R745" s="23" t="n">
        <f aca="false">YEAR(A745)</f>
        <v>2025</v>
      </c>
      <c r="S745" s="23" t="n">
        <f aca="false">IF(R745=2026,1,0)</f>
        <v>0</v>
      </c>
      <c r="T745" s="23" t="n">
        <f aca="false">IF(OR(P745="Individual",P745="Committee",P745="Union/Association",P745="Aggregated Unitemized Receipts"),1,0)</f>
        <v>1</v>
      </c>
      <c r="U745" s="0" t="str">
        <f aca="false">UPPER(TRIM(E745))</f>
        <v>MA</v>
      </c>
      <c r="V745" s="23" t="n">
        <f aca="false">IF(U745="MA",1,0)</f>
        <v>1</v>
      </c>
      <c r="W745" s="23" t="n">
        <f aca="false">IF(OR(ISNUMBER(SEARCH("malden",G745)),ISNUMBER(SEARCH("malden",H745))),1,0)</f>
        <v>0</v>
      </c>
      <c r="X745" s="23" t="n">
        <f aca="false">IF(AND(TRIM(G745)="",TRIM(H745)=""),1,0)</f>
        <v>0</v>
      </c>
    </row>
    <row r="746" customFormat="false" ht="15" hidden="false" customHeight="false" outlineLevel="0" collapsed="false">
      <c r="A746" s="22" t="n">
        <v>45780</v>
      </c>
      <c r="B746" s="23" t="s">
        <v>3445</v>
      </c>
      <c r="C746" s="23" t="s">
        <v>3446</v>
      </c>
      <c r="D746" s="23" t="s">
        <v>450</v>
      </c>
      <c r="E746" s="23" t="s">
        <v>99</v>
      </c>
      <c r="F746" s="23" t="s">
        <v>1536</v>
      </c>
      <c r="G746" s="23" t="s">
        <v>454</v>
      </c>
      <c r="H746" s="23" t="s">
        <v>1736</v>
      </c>
      <c r="J746" s="24" t="n">
        <v>200</v>
      </c>
      <c r="K746" s="0" t="n">
        <v>17408</v>
      </c>
      <c r="L746" s="23" t="s">
        <v>1694</v>
      </c>
      <c r="M746" s="0" t="n">
        <v>3</v>
      </c>
      <c r="N746" s="23" t="s">
        <v>93</v>
      </c>
      <c r="O746" s="0" t="n">
        <v>201</v>
      </c>
      <c r="P746" s="23" t="s">
        <v>94</v>
      </c>
      <c r="Q746" s="23" t="s">
        <v>3447</v>
      </c>
      <c r="R746" s="23" t="n">
        <f aca="false">YEAR(A746)</f>
        <v>2025</v>
      </c>
      <c r="S746" s="23" t="n">
        <f aca="false">IF(R746=2026,1,0)</f>
        <v>0</v>
      </c>
      <c r="T746" s="23" t="n">
        <f aca="false">IF(OR(P746="Individual",P746="Committee",P746="Union/Association",P746="Aggregated Unitemized Receipts"),1,0)</f>
        <v>1</v>
      </c>
      <c r="U746" s="0" t="str">
        <f aca="false">UPPER(TRIM(E746))</f>
        <v>MA</v>
      </c>
      <c r="V746" s="23" t="n">
        <f aca="false">IF(U746="MA",1,0)</f>
        <v>1</v>
      </c>
      <c r="W746" s="23" t="n">
        <f aca="false">IF(OR(ISNUMBER(SEARCH("malden",G746)),ISNUMBER(SEARCH("malden",H746))),1,0)</f>
        <v>0</v>
      </c>
      <c r="X746" s="23" t="n">
        <f aca="false">IF(AND(TRIM(G746)="",TRIM(H746)=""),1,0)</f>
        <v>0</v>
      </c>
    </row>
    <row r="747" customFormat="false" ht="15" hidden="false" customHeight="false" outlineLevel="0" collapsed="false">
      <c r="A747" s="22" t="n">
        <v>45780</v>
      </c>
      <c r="B747" s="23" t="s">
        <v>3080</v>
      </c>
      <c r="C747" s="23" t="s">
        <v>3081</v>
      </c>
      <c r="D747" s="23" t="s">
        <v>3082</v>
      </c>
      <c r="E747" s="23" t="s">
        <v>99</v>
      </c>
      <c r="F747" s="23" t="s">
        <v>3083</v>
      </c>
      <c r="G747" s="23" t="s">
        <v>174</v>
      </c>
      <c r="H747" s="23" t="s">
        <v>174</v>
      </c>
      <c r="J747" s="24" t="n">
        <v>200</v>
      </c>
      <c r="K747" s="0" t="n">
        <v>17408</v>
      </c>
      <c r="L747" s="23" t="s">
        <v>1694</v>
      </c>
      <c r="M747" s="0" t="n">
        <v>3</v>
      </c>
      <c r="N747" s="23" t="s">
        <v>93</v>
      </c>
      <c r="O747" s="0" t="n">
        <v>201</v>
      </c>
      <c r="P747" s="23" t="s">
        <v>94</v>
      </c>
      <c r="Q747" s="23" t="s">
        <v>3447</v>
      </c>
      <c r="R747" s="23" t="n">
        <f aca="false">YEAR(A747)</f>
        <v>2025</v>
      </c>
      <c r="S747" s="23" t="n">
        <f aca="false">IF(R747=2026,1,0)</f>
        <v>0</v>
      </c>
      <c r="T747" s="23" t="n">
        <f aca="false">IF(OR(P747="Individual",P747="Committee",P747="Union/Association",P747="Aggregated Unitemized Receipts"),1,0)</f>
        <v>1</v>
      </c>
      <c r="U747" s="0" t="str">
        <f aca="false">UPPER(TRIM(E747))</f>
        <v>MA</v>
      </c>
      <c r="V747" s="23" t="n">
        <f aca="false">IF(U747="MA",1,0)</f>
        <v>1</v>
      </c>
      <c r="W747" s="23" t="n">
        <f aca="false">IF(OR(ISNUMBER(SEARCH("malden",G747)),ISNUMBER(SEARCH("malden",H747))),1,0)</f>
        <v>0</v>
      </c>
      <c r="X747" s="23" t="n">
        <f aca="false">IF(AND(TRIM(G747)="",TRIM(H747)=""),1,0)</f>
        <v>0</v>
      </c>
    </row>
    <row r="748" customFormat="false" ht="15" hidden="false" customHeight="false" outlineLevel="0" collapsed="false">
      <c r="A748" s="22" t="n">
        <v>45780</v>
      </c>
      <c r="B748" s="23" t="s">
        <v>2550</v>
      </c>
      <c r="C748" s="23" t="s">
        <v>3448</v>
      </c>
      <c r="D748" s="23" t="s">
        <v>319</v>
      </c>
      <c r="E748" s="23" t="s">
        <v>99</v>
      </c>
      <c r="F748" s="23" t="s">
        <v>320</v>
      </c>
      <c r="G748" s="23" t="s">
        <v>91</v>
      </c>
      <c r="H748" s="23" t="s">
        <v>91</v>
      </c>
      <c r="J748" s="24" t="n">
        <v>25</v>
      </c>
      <c r="K748" s="0" t="n">
        <v>17408</v>
      </c>
      <c r="L748" s="23" t="s">
        <v>1694</v>
      </c>
      <c r="M748" s="0" t="n">
        <v>3</v>
      </c>
      <c r="N748" s="23" t="s">
        <v>93</v>
      </c>
      <c r="O748" s="0" t="n">
        <v>201</v>
      </c>
      <c r="P748" s="23" t="s">
        <v>94</v>
      </c>
      <c r="Q748" s="23" t="s">
        <v>3447</v>
      </c>
      <c r="R748" s="23" t="n">
        <f aca="false">YEAR(A748)</f>
        <v>2025</v>
      </c>
      <c r="S748" s="23" t="n">
        <f aca="false">IF(R748=2026,1,0)</f>
        <v>0</v>
      </c>
      <c r="T748" s="23" t="n">
        <f aca="false">IF(OR(P748="Individual",P748="Committee",P748="Union/Association",P748="Aggregated Unitemized Receipts"),1,0)</f>
        <v>1</v>
      </c>
      <c r="U748" s="0" t="str">
        <f aca="false">UPPER(TRIM(E748))</f>
        <v>MA</v>
      </c>
      <c r="V748" s="23" t="n">
        <f aca="false">IF(U748="MA",1,0)</f>
        <v>1</v>
      </c>
      <c r="W748" s="23" t="n">
        <f aca="false">IF(OR(ISNUMBER(SEARCH("malden",G748)),ISNUMBER(SEARCH("malden",H748))),1,0)</f>
        <v>0</v>
      </c>
      <c r="X748" s="23" t="n">
        <f aca="false">IF(AND(TRIM(G748)="",TRIM(H748)=""),1,0)</f>
        <v>0</v>
      </c>
    </row>
    <row r="749" customFormat="false" ht="15" hidden="false" customHeight="false" outlineLevel="0" collapsed="false">
      <c r="A749" s="22" t="n">
        <v>45780</v>
      </c>
      <c r="B749" s="23" t="s">
        <v>2196</v>
      </c>
      <c r="C749" s="23" t="s">
        <v>3449</v>
      </c>
      <c r="D749" s="23" t="s">
        <v>286</v>
      </c>
      <c r="E749" s="23" t="s">
        <v>99</v>
      </c>
      <c r="F749" s="23" t="s">
        <v>287</v>
      </c>
      <c r="G749" s="23" t="s">
        <v>454</v>
      </c>
      <c r="H749" s="23" t="s">
        <v>3450</v>
      </c>
      <c r="J749" s="24" t="n">
        <v>100</v>
      </c>
      <c r="K749" s="0" t="n">
        <v>17408</v>
      </c>
      <c r="L749" s="23" t="s">
        <v>1694</v>
      </c>
      <c r="M749" s="0" t="n">
        <v>3</v>
      </c>
      <c r="N749" s="23" t="s">
        <v>93</v>
      </c>
      <c r="O749" s="0" t="n">
        <v>201</v>
      </c>
      <c r="P749" s="23" t="s">
        <v>94</v>
      </c>
      <c r="Q749" s="23" t="s">
        <v>3447</v>
      </c>
      <c r="R749" s="23" t="n">
        <f aca="false">YEAR(A749)</f>
        <v>2025</v>
      </c>
      <c r="S749" s="23" t="n">
        <f aca="false">IF(R749=2026,1,0)</f>
        <v>0</v>
      </c>
      <c r="T749" s="23" t="n">
        <f aca="false">IF(OR(P749="Individual",P749="Committee",P749="Union/Association",P749="Aggregated Unitemized Receipts"),1,0)</f>
        <v>1</v>
      </c>
      <c r="U749" s="0" t="str">
        <f aca="false">UPPER(TRIM(E749))</f>
        <v>MA</v>
      </c>
      <c r="V749" s="23" t="n">
        <f aca="false">IF(U749="MA",1,0)</f>
        <v>1</v>
      </c>
      <c r="W749" s="23" t="n">
        <f aca="false">IF(OR(ISNUMBER(SEARCH("malden",G749)),ISNUMBER(SEARCH("malden",H749))),1,0)</f>
        <v>0</v>
      </c>
      <c r="X749" s="23" t="n">
        <f aca="false">IF(AND(TRIM(G749)="",TRIM(H749)=""),1,0)</f>
        <v>0</v>
      </c>
    </row>
    <row r="750" customFormat="false" ht="15" hidden="false" customHeight="false" outlineLevel="0" collapsed="false">
      <c r="A750" s="22" t="n">
        <v>45780</v>
      </c>
      <c r="B750" s="23" t="s">
        <v>3156</v>
      </c>
      <c r="C750" s="23" t="s">
        <v>3157</v>
      </c>
      <c r="D750" s="23" t="s">
        <v>450</v>
      </c>
      <c r="E750" s="23" t="s">
        <v>99</v>
      </c>
      <c r="F750" s="23" t="s">
        <v>381</v>
      </c>
      <c r="G750" s="23" t="s">
        <v>943</v>
      </c>
      <c r="H750" s="23" t="s">
        <v>3451</v>
      </c>
      <c r="J750" s="24" t="n">
        <v>200</v>
      </c>
      <c r="K750" s="0" t="n">
        <v>17408</v>
      </c>
      <c r="L750" s="23" t="s">
        <v>1694</v>
      </c>
      <c r="M750" s="0" t="n">
        <v>3</v>
      </c>
      <c r="N750" s="23" t="s">
        <v>93</v>
      </c>
      <c r="O750" s="0" t="n">
        <v>201</v>
      </c>
      <c r="P750" s="23" t="s">
        <v>94</v>
      </c>
      <c r="Q750" s="23" t="s">
        <v>3447</v>
      </c>
      <c r="R750" s="23" t="n">
        <f aca="false">YEAR(A750)</f>
        <v>2025</v>
      </c>
      <c r="S750" s="23" t="n">
        <f aca="false">IF(R750=2026,1,0)</f>
        <v>0</v>
      </c>
      <c r="T750" s="23" t="n">
        <f aca="false">IF(OR(P750="Individual",P750="Committee",P750="Union/Association",P750="Aggregated Unitemized Receipts"),1,0)</f>
        <v>1</v>
      </c>
      <c r="U750" s="0" t="str">
        <f aca="false">UPPER(TRIM(E750))</f>
        <v>MA</v>
      </c>
      <c r="V750" s="23" t="n">
        <f aca="false">IF(U750="MA",1,0)</f>
        <v>1</v>
      </c>
      <c r="W750" s="23" t="n">
        <f aca="false">IF(OR(ISNUMBER(SEARCH("malden",G750)),ISNUMBER(SEARCH("malden",H750))),1,0)</f>
        <v>0</v>
      </c>
      <c r="X750" s="23" t="n">
        <f aca="false">IF(AND(TRIM(G750)="",TRIM(H750)=""),1,0)</f>
        <v>0</v>
      </c>
    </row>
    <row r="751" customFormat="false" ht="15" hidden="false" customHeight="false" outlineLevel="0" collapsed="false">
      <c r="A751" s="22" t="n">
        <v>45780</v>
      </c>
      <c r="B751" s="23" t="s">
        <v>1933</v>
      </c>
      <c r="C751" s="23" t="s">
        <v>1934</v>
      </c>
      <c r="D751" s="23" t="s">
        <v>1935</v>
      </c>
      <c r="E751" s="23" t="s">
        <v>99</v>
      </c>
      <c r="F751" s="23" t="s">
        <v>1936</v>
      </c>
      <c r="G751" s="23" t="s">
        <v>943</v>
      </c>
      <c r="H751" s="23" t="s">
        <v>1937</v>
      </c>
      <c r="J751" s="24" t="n">
        <v>200</v>
      </c>
      <c r="K751" s="0" t="n">
        <v>17408</v>
      </c>
      <c r="L751" s="23" t="s">
        <v>1694</v>
      </c>
      <c r="M751" s="0" t="n">
        <v>1</v>
      </c>
      <c r="N751" s="23" t="s">
        <v>182</v>
      </c>
      <c r="O751" s="0" t="n">
        <v>201</v>
      </c>
      <c r="P751" s="23" t="s">
        <v>94</v>
      </c>
      <c r="Q751" s="23" t="s">
        <v>3447</v>
      </c>
      <c r="R751" s="23" t="n">
        <f aca="false">YEAR(A751)</f>
        <v>2025</v>
      </c>
      <c r="S751" s="23" t="n">
        <f aca="false">IF(R751=2026,1,0)</f>
        <v>0</v>
      </c>
      <c r="T751" s="23" t="n">
        <f aca="false">IF(OR(P751="Individual",P751="Committee",P751="Union/Association",P751="Aggregated Unitemized Receipts"),1,0)</f>
        <v>1</v>
      </c>
      <c r="U751" s="0" t="str">
        <f aca="false">UPPER(TRIM(E751))</f>
        <v>MA</v>
      </c>
      <c r="V751" s="23" t="n">
        <f aca="false">IF(U751="MA",1,0)</f>
        <v>1</v>
      </c>
      <c r="W751" s="23" t="n">
        <f aca="false">IF(OR(ISNUMBER(SEARCH("malden",G751)),ISNUMBER(SEARCH("malden",H751))),1,0)</f>
        <v>0</v>
      </c>
      <c r="X751" s="23" t="n">
        <f aca="false">IF(AND(TRIM(G751)="",TRIM(H751)=""),1,0)</f>
        <v>0</v>
      </c>
    </row>
    <row r="752" customFormat="false" ht="15" hidden="false" customHeight="false" outlineLevel="0" collapsed="false">
      <c r="A752" s="22" t="n">
        <v>45780</v>
      </c>
      <c r="B752" s="23" t="s">
        <v>2484</v>
      </c>
      <c r="C752" s="23" t="s">
        <v>2485</v>
      </c>
      <c r="D752" s="23" t="s">
        <v>333</v>
      </c>
      <c r="E752" s="23" t="s">
        <v>99</v>
      </c>
      <c r="F752" s="23" t="s">
        <v>334</v>
      </c>
      <c r="G752" s="23" t="s">
        <v>166</v>
      </c>
      <c r="H752" s="23" t="s">
        <v>3452</v>
      </c>
      <c r="J752" s="24" t="n">
        <v>100</v>
      </c>
      <c r="K752" s="0" t="n">
        <v>17408</v>
      </c>
      <c r="L752" s="23" t="s">
        <v>1694</v>
      </c>
      <c r="M752" s="0" t="n">
        <v>3</v>
      </c>
      <c r="N752" s="23" t="s">
        <v>93</v>
      </c>
      <c r="O752" s="0" t="n">
        <v>201</v>
      </c>
      <c r="P752" s="23" t="s">
        <v>94</v>
      </c>
      <c r="Q752" s="23" t="s">
        <v>3447</v>
      </c>
      <c r="R752" s="23" t="n">
        <f aca="false">YEAR(A752)</f>
        <v>2025</v>
      </c>
      <c r="S752" s="23" t="n">
        <f aca="false">IF(R752=2026,1,0)</f>
        <v>0</v>
      </c>
      <c r="T752" s="23" t="n">
        <f aca="false">IF(OR(P752="Individual",P752="Committee",P752="Union/Association",P752="Aggregated Unitemized Receipts"),1,0)</f>
        <v>1</v>
      </c>
      <c r="U752" s="0" t="str">
        <f aca="false">UPPER(TRIM(E752))</f>
        <v>MA</v>
      </c>
      <c r="V752" s="23" t="n">
        <f aca="false">IF(U752="MA",1,0)</f>
        <v>1</v>
      </c>
      <c r="W752" s="23" t="n">
        <f aca="false">IF(OR(ISNUMBER(SEARCH("malden",G752)),ISNUMBER(SEARCH("malden",H752))),1,0)</f>
        <v>0</v>
      </c>
      <c r="X752" s="23" t="n">
        <f aca="false">IF(AND(TRIM(G752)="",TRIM(H752)=""),1,0)</f>
        <v>0</v>
      </c>
    </row>
    <row r="753" customFormat="false" ht="15" hidden="false" customHeight="false" outlineLevel="0" collapsed="false">
      <c r="A753" s="22" t="n">
        <v>45772</v>
      </c>
      <c r="B753" s="23" t="s">
        <v>1737</v>
      </c>
      <c r="C753" s="23" t="s">
        <v>3032</v>
      </c>
      <c r="D753" s="23" t="s">
        <v>319</v>
      </c>
      <c r="E753" s="23" t="s">
        <v>99</v>
      </c>
      <c r="F753" s="23" t="s">
        <v>320</v>
      </c>
      <c r="G753" s="23" t="s">
        <v>3033</v>
      </c>
      <c r="H753" s="23" t="s">
        <v>3034</v>
      </c>
      <c r="J753" s="24" t="n">
        <v>7</v>
      </c>
      <c r="K753" s="0" t="n">
        <v>17408</v>
      </c>
      <c r="L753" s="23" t="s">
        <v>1694</v>
      </c>
      <c r="M753" s="0" t="n">
        <v>3</v>
      </c>
      <c r="N753" s="23" t="s">
        <v>93</v>
      </c>
      <c r="O753" s="0" t="n">
        <v>201</v>
      </c>
      <c r="P753" s="23" t="s">
        <v>94</v>
      </c>
      <c r="Q753" s="23" t="s">
        <v>3453</v>
      </c>
      <c r="R753" s="23" t="n">
        <f aca="false">YEAR(A753)</f>
        <v>2025</v>
      </c>
      <c r="S753" s="23" t="n">
        <f aca="false">IF(R753=2026,1,0)</f>
        <v>0</v>
      </c>
      <c r="T753" s="23" t="n">
        <f aca="false">IF(OR(P753="Individual",P753="Committee",P753="Union/Association",P753="Aggregated Unitemized Receipts"),1,0)</f>
        <v>1</v>
      </c>
      <c r="U753" s="0" t="str">
        <f aca="false">UPPER(TRIM(E753))</f>
        <v>MA</v>
      </c>
      <c r="V753" s="23" t="n">
        <f aca="false">IF(U753="MA",1,0)</f>
        <v>1</v>
      </c>
      <c r="W753" s="23" t="n">
        <f aca="false">IF(OR(ISNUMBER(SEARCH("malden",G753)),ISNUMBER(SEARCH("malden",H753))),1,0)</f>
        <v>0</v>
      </c>
      <c r="X753" s="23" t="n">
        <f aca="false">IF(AND(TRIM(G753)="",TRIM(H753)=""),1,0)</f>
        <v>0</v>
      </c>
    </row>
    <row r="754" customFormat="false" ht="15" hidden="false" customHeight="false" outlineLevel="0" collapsed="false">
      <c r="A754" s="22" t="n">
        <v>45772</v>
      </c>
      <c r="B754" s="23" t="s">
        <v>1750</v>
      </c>
      <c r="C754" s="23" t="s">
        <v>1751</v>
      </c>
      <c r="D754" s="23" t="s">
        <v>1752</v>
      </c>
      <c r="E754" s="23" t="s">
        <v>99</v>
      </c>
      <c r="F754" s="23" t="s">
        <v>320</v>
      </c>
      <c r="G754" s="23" t="s">
        <v>2095</v>
      </c>
      <c r="H754" s="23" t="s">
        <v>91</v>
      </c>
      <c r="J754" s="24" t="n">
        <v>6</v>
      </c>
      <c r="K754" s="0" t="n">
        <v>17408</v>
      </c>
      <c r="L754" s="23" t="s">
        <v>1694</v>
      </c>
      <c r="M754" s="0" t="n">
        <v>3</v>
      </c>
      <c r="N754" s="23" t="s">
        <v>93</v>
      </c>
      <c r="O754" s="0" t="n">
        <v>201</v>
      </c>
      <c r="P754" s="23" t="s">
        <v>94</v>
      </c>
      <c r="Q754" s="23" t="s">
        <v>3453</v>
      </c>
      <c r="R754" s="23" t="n">
        <f aca="false">YEAR(A754)</f>
        <v>2025</v>
      </c>
      <c r="S754" s="23" t="n">
        <f aca="false">IF(R754=2026,1,0)</f>
        <v>0</v>
      </c>
      <c r="T754" s="23" t="n">
        <f aca="false">IF(OR(P754="Individual",P754="Committee",P754="Union/Association",P754="Aggregated Unitemized Receipts"),1,0)</f>
        <v>1</v>
      </c>
      <c r="U754" s="0" t="str">
        <f aca="false">UPPER(TRIM(E754))</f>
        <v>MA</v>
      </c>
      <c r="V754" s="23" t="n">
        <f aca="false">IF(U754="MA",1,0)</f>
        <v>1</v>
      </c>
      <c r="W754" s="23" t="n">
        <f aca="false">IF(OR(ISNUMBER(SEARCH("malden",G754)),ISNUMBER(SEARCH("malden",H754))),1,0)</f>
        <v>0</v>
      </c>
      <c r="X754" s="23" t="n">
        <f aca="false">IF(AND(TRIM(G754)="",TRIM(H754)=""),1,0)</f>
        <v>0</v>
      </c>
    </row>
    <row r="755" customFormat="false" ht="15" hidden="false" customHeight="false" outlineLevel="0" collapsed="false">
      <c r="A755" s="22" t="n">
        <v>45771</v>
      </c>
      <c r="B755" s="23" t="s">
        <v>3454</v>
      </c>
      <c r="C755" s="23" t="s">
        <v>3455</v>
      </c>
      <c r="D755" s="23" t="s">
        <v>450</v>
      </c>
      <c r="E755" s="23" t="s">
        <v>99</v>
      </c>
      <c r="F755" s="23" t="s">
        <v>1810</v>
      </c>
      <c r="J755" s="24" t="n">
        <v>100</v>
      </c>
      <c r="K755" s="0" t="n">
        <v>17408</v>
      </c>
      <c r="L755" s="23" t="s">
        <v>1694</v>
      </c>
      <c r="M755" s="0" t="n">
        <v>1</v>
      </c>
      <c r="N755" s="23" t="s">
        <v>182</v>
      </c>
      <c r="O755" s="0" t="n">
        <v>202</v>
      </c>
      <c r="P755" s="23" t="s">
        <v>206</v>
      </c>
      <c r="Q755" s="23" t="s">
        <v>3456</v>
      </c>
      <c r="R755" s="23" t="n">
        <f aca="false">YEAR(A755)</f>
        <v>2025</v>
      </c>
      <c r="S755" s="23" t="n">
        <f aca="false">IF(R755=2026,1,0)</f>
        <v>0</v>
      </c>
      <c r="T755" s="23" t="n">
        <f aca="false">IF(OR(P755="Individual",P755="Committee",P755="Union/Association",P755="Aggregated Unitemized Receipts"),1,0)</f>
        <v>1</v>
      </c>
      <c r="U755" s="0" t="str">
        <f aca="false">UPPER(TRIM(E755))</f>
        <v>MA</v>
      </c>
      <c r="V755" s="23" t="n">
        <f aca="false">IF(U755="MA",1,0)</f>
        <v>1</v>
      </c>
      <c r="W755" s="23" t="n">
        <f aca="false">IF(OR(ISNUMBER(SEARCH("malden",G755)),ISNUMBER(SEARCH("malden",H755))),1,0)</f>
        <v>0</v>
      </c>
      <c r="X755" s="23" t="n">
        <f aca="false">IF(AND(TRIM(G755)="",TRIM(H755)=""),1,0)</f>
        <v>1</v>
      </c>
    </row>
    <row r="756" customFormat="false" ht="15" hidden="false" customHeight="false" outlineLevel="0" collapsed="false">
      <c r="A756" s="22" t="n">
        <v>45764</v>
      </c>
      <c r="B756" s="23" t="s">
        <v>1741</v>
      </c>
      <c r="C756" s="23" t="s">
        <v>3457</v>
      </c>
      <c r="D756" s="23" t="s">
        <v>1203</v>
      </c>
      <c r="E756" s="23" t="s">
        <v>99</v>
      </c>
      <c r="F756" s="23" t="s">
        <v>1743</v>
      </c>
      <c r="G756" s="23" t="s">
        <v>1076</v>
      </c>
      <c r="H756" s="23" t="s">
        <v>1744</v>
      </c>
      <c r="J756" s="24" t="n">
        <v>200</v>
      </c>
      <c r="K756" s="0" t="n">
        <v>17408</v>
      </c>
      <c r="L756" s="23" t="s">
        <v>1694</v>
      </c>
      <c r="M756" s="0" t="n">
        <v>3</v>
      </c>
      <c r="N756" s="23" t="s">
        <v>93</v>
      </c>
      <c r="O756" s="0" t="n">
        <v>201</v>
      </c>
      <c r="P756" s="23" t="s">
        <v>94</v>
      </c>
      <c r="Q756" s="23" t="s">
        <v>3458</v>
      </c>
      <c r="R756" s="23" t="n">
        <f aca="false">YEAR(A756)</f>
        <v>2025</v>
      </c>
      <c r="S756" s="23" t="n">
        <f aca="false">IF(R756=2026,1,0)</f>
        <v>0</v>
      </c>
      <c r="T756" s="23" t="n">
        <f aca="false">IF(OR(P756="Individual",P756="Committee",P756="Union/Association",P756="Aggregated Unitemized Receipts"),1,0)</f>
        <v>1</v>
      </c>
      <c r="U756" s="0" t="str">
        <f aca="false">UPPER(TRIM(E756))</f>
        <v>MA</v>
      </c>
      <c r="V756" s="23" t="n">
        <f aca="false">IF(U756="MA",1,0)</f>
        <v>1</v>
      </c>
      <c r="W756" s="23" t="n">
        <f aca="false">IF(OR(ISNUMBER(SEARCH("malden",G756)),ISNUMBER(SEARCH("malden",H756))),1,0)</f>
        <v>0</v>
      </c>
      <c r="X756" s="23" t="n">
        <f aca="false">IF(AND(TRIM(G756)="",TRIM(H756)=""),1,0)</f>
        <v>0</v>
      </c>
    </row>
    <row r="757" customFormat="false" ht="15" hidden="false" customHeight="false" outlineLevel="0" collapsed="false">
      <c r="A757" s="22" t="n">
        <v>45764</v>
      </c>
      <c r="B757" s="23" t="s">
        <v>3459</v>
      </c>
      <c r="C757" s="23" t="s">
        <v>1762</v>
      </c>
      <c r="D757" s="23" t="s">
        <v>1763</v>
      </c>
      <c r="E757" s="23" t="s">
        <v>99</v>
      </c>
      <c r="F757" s="23" t="s">
        <v>1764</v>
      </c>
      <c r="G757" s="23" t="s">
        <v>454</v>
      </c>
      <c r="H757" s="23" t="s">
        <v>3460</v>
      </c>
      <c r="J757" s="24" t="n">
        <v>200</v>
      </c>
      <c r="K757" s="0" t="n">
        <v>17408</v>
      </c>
      <c r="L757" s="23" t="s">
        <v>1694</v>
      </c>
      <c r="M757" s="0" t="n">
        <v>3</v>
      </c>
      <c r="N757" s="23" t="s">
        <v>93</v>
      </c>
      <c r="O757" s="0" t="n">
        <v>201</v>
      </c>
      <c r="P757" s="23" t="s">
        <v>94</v>
      </c>
      <c r="Q757" s="23" t="s">
        <v>3458</v>
      </c>
      <c r="R757" s="23" t="n">
        <f aca="false">YEAR(A757)</f>
        <v>2025</v>
      </c>
      <c r="S757" s="23" t="n">
        <f aca="false">IF(R757=2026,1,0)</f>
        <v>0</v>
      </c>
      <c r="T757" s="23" t="n">
        <f aca="false">IF(OR(P757="Individual",P757="Committee",P757="Union/Association",P757="Aggregated Unitemized Receipts"),1,0)</f>
        <v>1</v>
      </c>
      <c r="U757" s="0" t="str">
        <f aca="false">UPPER(TRIM(E757))</f>
        <v>MA</v>
      </c>
      <c r="V757" s="23" t="n">
        <f aca="false">IF(U757="MA",1,0)</f>
        <v>1</v>
      </c>
      <c r="W757" s="23" t="n">
        <f aca="false">IF(OR(ISNUMBER(SEARCH("malden",G757)),ISNUMBER(SEARCH("malden",H757))),1,0)</f>
        <v>0</v>
      </c>
      <c r="X757" s="23" t="n">
        <f aca="false">IF(AND(TRIM(G757)="",TRIM(H757)=""),1,0)</f>
        <v>0</v>
      </c>
    </row>
    <row r="758" customFormat="false" ht="15" hidden="false" customHeight="false" outlineLevel="0" collapsed="false">
      <c r="A758" s="22" t="n">
        <v>45764</v>
      </c>
      <c r="B758" s="23" t="s">
        <v>3052</v>
      </c>
      <c r="C758" s="23" t="s">
        <v>3053</v>
      </c>
      <c r="D758" s="23" t="s">
        <v>3054</v>
      </c>
      <c r="E758" s="23" t="s">
        <v>99</v>
      </c>
      <c r="F758" s="23" t="s">
        <v>3055</v>
      </c>
      <c r="G758" s="23" t="s">
        <v>1774</v>
      </c>
      <c r="H758" s="23" t="s">
        <v>2720</v>
      </c>
      <c r="J758" s="24" t="n">
        <v>200</v>
      </c>
      <c r="K758" s="0" t="n">
        <v>17408</v>
      </c>
      <c r="L758" s="23" t="s">
        <v>1694</v>
      </c>
      <c r="M758" s="0" t="n">
        <v>3</v>
      </c>
      <c r="N758" s="23" t="s">
        <v>93</v>
      </c>
      <c r="O758" s="0" t="n">
        <v>201</v>
      </c>
      <c r="P758" s="23" t="s">
        <v>94</v>
      </c>
      <c r="Q758" s="23" t="s">
        <v>3458</v>
      </c>
      <c r="R758" s="23" t="n">
        <f aca="false">YEAR(A758)</f>
        <v>2025</v>
      </c>
      <c r="S758" s="23" t="n">
        <f aca="false">IF(R758=2026,1,0)</f>
        <v>0</v>
      </c>
      <c r="T758" s="23" t="n">
        <f aca="false">IF(OR(P758="Individual",P758="Committee",P758="Union/Association",P758="Aggregated Unitemized Receipts"),1,0)</f>
        <v>1</v>
      </c>
      <c r="U758" s="0" t="str">
        <f aca="false">UPPER(TRIM(E758))</f>
        <v>MA</v>
      </c>
      <c r="V758" s="23" t="n">
        <f aca="false">IF(U758="MA",1,0)</f>
        <v>1</v>
      </c>
      <c r="W758" s="23" t="n">
        <f aca="false">IF(OR(ISNUMBER(SEARCH("malden",G758)),ISNUMBER(SEARCH("malden",H758))),1,0)</f>
        <v>0</v>
      </c>
      <c r="X758" s="23" t="n">
        <f aca="false">IF(AND(TRIM(G758)="",TRIM(H758)=""),1,0)</f>
        <v>0</v>
      </c>
    </row>
    <row r="759" customFormat="false" ht="15" hidden="false" customHeight="false" outlineLevel="0" collapsed="false">
      <c r="A759" s="22" t="n">
        <v>45764</v>
      </c>
      <c r="B759" s="23" t="s">
        <v>2087</v>
      </c>
      <c r="C759" s="23" t="s">
        <v>2088</v>
      </c>
      <c r="D759" s="23" t="s">
        <v>319</v>
      </c>
      <c r="E759" s="23" t="s">
        <v>99</v>
      </c>
      <c r="F759" s="23" t="s">
        <v>320</v>
      </c>
      <c r="G759" s="23" t="s">
        <v>174</v>
      </c>
      <c r="H759" s="23" t="s">
        <v>174</v>
      </c>
      <c r="J759" s="24" t="n">
        <v>200</v>
      </c>
      <c r="K759" s="0" t="n">
        <v>17408</v>
      </c>
      <c r="L759" s="23" t="s">
        <v>1694</v>
      </c>
      <c r="M759" s="0" t="n">
        <v>1</v>
      </c>
      <c r="N759" s="23" t="s">
        <v>182</v>
      </c>
      <c r="O759" s="0" t="n">
        <v>201</v>
      </c>
      <c r="P759" s="23" t="s">
        <v>94</v>
      </c>
      <c r="Q759" s="23" t="s">
        <v>3458</v>
      </c>
      <c r="R759" s="23" t="n">
        <f aca="false">YEAR(A759)</f>
        <v>2025</v>
      </c>
      <c r="S759" s="23" t="n">
        <f aca="false">IF(R759=2026,1,0)</f>
        <v>0</v>
      </c>
      <c r="T759" s="23" t="n">
        <f aca="false">IF(OR(P759="Individual",P759="Committee",P759="Union/Association",P759="Aggregated Unitemized Receipts"),1,0)</f>
        <v>1</v>
      </c>
      <c r="U759" s="0" t="str">
        <f aca="false">UPPER(TRIM(E759))</f>
        <v>MA</v>
      </c>
      <c r="V759" s="23" t="n">
        <f aca="false">IF(U759="MA",1,0)</f>
        <v>1</v>
      </c>
      <c r="W759" s="23" t="n">
        <f aca="false">IF(OR(ISNUMBER(SEARCH("malden",G759)),ISNUMBER(SEARCH("malden",H759))),1,0)</f>
        <v>0</v>
      </c>
      <c r="X759" s="23" t="n">
        <f aca="false">IF(AND(TRIM(G759)="",TRIM(H759)=""),1,0)</f>
        <v>0</v>
      </c>
    </row>
    <row r="760" customFormat="false" ht="15" hidden="false" customHeight="false" outlineLevel="0" collapsed="false">
      <c r="A760" s="22" t="n">
        <v>45764</v>
      </c>
      <c r="B760" s="23" t="s">
        <v>2098</v>
      </c>
      <c r="C760" s="23" t="s">
        <v>1692</v>
      </c>
      <c r="D760" s="23" t="s">
        <v>450</v>
      </c>
      <c r="E760" s="23" t="s">
        <v>99</v>
      </c>
      <c r="F760" s="23" t="s">
        <v>1693</v>
      </c>
      <c r="J760" s="24" t="n">
        <v>100</v>
      </c>
      <c r="K760" s="0" t="n">
        <v>17408</v>
      </c>
      <c r="L760" s="23" t="s">
        <v>1694</v>
      </c>
      <c r="M760" s="0" t="n">
        <v>1</v>
      </c>
      <c r="N760" s="23" t="s">
        <v>182</v>
      </c>
      <c r="O760" s="0" t="n">
        <v>202</v>
      </c>
      <c r="P760" s="23" t="s">
        <v>206</v>
      </c>
      <c r="Q760" s="23" t="s">
        <v>3458</v>
      </c>
      <c r="R760" s="23" t="n">
        <f aca="false">YEAR(A760)</f>
        <v>2025</v>
      </c>
      <c r="S760" s="23" t="n">
        <f aca="false">IF(R760=2026,1,0)</f>
        <v>0</v>
      </c>
      <c r="T760" s="23" t="n">
        <f aca="false">IF(OR(P760="Individual",P760="Committee",P760="Union/Association",P760="Aggregated Unitemized Receipts"),1,0)</f>
        <v>1</v>
      </c>
      <c r="U760" s="0" t="str">
        <f aca="false">UPPER(TRIM(E760))</f>
        <v>MA</v>
      </c>
      <c r="V760" s="23" t="n">
        <f aca="false">IF(U760="MA",1,0)</f>
        <v>1</v>
      </c>
      <c r="W760" s="23" t="n">
        <f aca="false">IF(OR(ISNUMBER(SEARCH("malden",G760)),ISNUMBER(SEARCH("malden",H760))),1,0)</f>
        <v>0</v>
      </c>
      <c r="X760" s="23" t="n">
        <f aca="false">IF(AND(TRIM(G760)="",TRIM(H760)=""),1,0)</f>
        <v>1</v>
      </c>
    </row>
    <row r="761" customFormat="false" ht="15" hidden="false" customHeight="false" outlineLevel="0" collapsed="false">
      <c r="A761" s="22" t="n">
        <v>45764</v>
      </c>
      <c r="B761" s="23" t="s">
        <v>3064</v>
      </c>
      <c r="C761" s="23" t="s">
        <v>3065</v>
      </c>
      <c r="D761" s="23" t="s">
        <v>352</v>
      </c>
      <c r="E761" s="23" t="s">
        <v>99</v>
      </c>
      <c r="F761" s="23" t="s">
        <v>400</v>
      </c>
      <c r="G761" s="23" t="s">
        <v>2079</v>
      </c>
      <c r="H761" s="23" t="s">
        <v>3066</v>
      </c>
      <c r="J761" s="24" t="n">
        <v>200</v>
      </c>
      <c r="K761" s="0" t="n">
        <v>17408</v>
      </c>
      <c r="L761" s="23" t="s">
        <v>1694</v>
      </c>
      <c r="M761" s="0" t="n">
        <v>3</v>
      </c>
      <c r="N761" s="23" t="s">
        <v>93</v>
      </c>
      <c r="O761" s="0" t="n">
        <v>201</v>
      </c>
      <c r="P761" s="23" t="s">
        <v>94</v>
      </c>
      <c r="Q761" s="23" t="s">
        <v>3458</v>
      </c>
      <c r="R761" s="23" t="n">
        <f aca="false">YEAR(A761)</f>
        <v>2025</v>
      </c>
      <c r="S761" s="23" t="n">
        <f aca="false">IF(R761=2026,1,0)</f>
        <v>0</v>
      </c>
      <c r="T761" s="23" t="n">
        <f aca="false">IF(OR(P761="Individual",P761="Committee",P761="Union/Association",P761="Aggregated Unitemized Receipts"),1,0)</f>
        <v>1</v>
      </c>
      <c r="U761" s="0" t="str">
        <f aca="false">UPPER(TRIM(E761))</f>
        <v>MA</v>
      </c>
      <c r="V761" s="23" t="n">
        <f aca="false">IF(U761="MA",1,0)</f>
        <v>1</v>
      </c>
      <c r="W761" s="23" t="n">
        <f aca="false">IF(OR(ISNUMBER(SEARCH("malden",G761)),ISNUMBER(SEARCH("malden",H761))),1,0)</f>
        <v>0</v>
      </c>
      <c r="X761" s="23" t="n">
        <f aca="false">IF(AND(TRIM(G761)="",TRIM(H761)=""),1,0)</f>
        <v>0</v>
      </c>
    </row>
    <row r="762" customFormat="false" ht="15" hidden="false" customHeight="false" outlineLevel="0" collapsed="false">
      <c r="A762" s="22" t="n">
        <v>45764</v>
      </c>
      <c r="B762" s="23" t="s">
        <v>2167</v>
      </c>
      <c r="C762" s="23" t="s">
        <v>2280</v>
      </c>
      <c r="D762" s="23" t="s">
        <v>607</v>
      </c>
      <c r="E762" s="23" t="s">
        <v>99</v>
      </c>
      <c r="F762" s="23" t="s">
        <v>608</v>
      </c>
      <c r="G762" s="23" t="s">
        <v>2095</v>
      </c>
      <c r="H762" s="23" t="s">
        <v>91</v>
      </c>
      <c r="J762" s="24" t="n">
        <v>15</v>
      </c>
      <c r="K762" s="0" t="n">
        <v>17408</v>
      </c>
      <c r="L762" s="23" t="s">
        <v>1694</v>
      </c>
      <c r="M762" s="0" t="n">
        <v>3</v>
      </c>
      <c r="N762" s="23" t="s">
        <v>93</v>
      </c>
      <c r="O762" s="0" t="n">
        <v>201</v>
      </c>
      <c r="P762" s="23" t="s">
        <v>94</v>
      </c>
      <c r="Q762" s="23" t="s">
        <v>3458</v>
      </c>
      <c r="R762" s="23" t="n">
        <f aca="false">YEAR(A762)</f>
        <v>2025</v>
      </c>
      <c r="S762" s="23" t="n">
        <f aca="false">IF(R762=2026,1,0)</f>
        <v>0</v>
      </c>
      <c r="T762" s="23" t="n">
        <f aca="false">IF(OR(P762="Individual",P762="Committee",P762="Union/Association",P762="Aggregated Unitemized Receipts"),1,0)</f>
        <v>1</v>
      </c>
      <c r="U762" s="0" t="str">
        <f aca="false">UPPER(TRIM(E762))</f>
        <v>MA</v>
      </c>
      <c r="V762" s="23" t="n">
        <f aca="false">IF(U762="MA",1,0)</f>
        <v>1</v>
      </c>
      <c r="W762" s="23" t="n">
        <f aca="false">IF(OR(ISNUMBER(SEARCH("malden",G762)),ISNUMBER(SEARCH("malden",H762))),1,0)</f>
        <v>0</v>
      </c>
      <c r="X762" s="23" t="n">
        <f aca="false">IF(AND(TRIM(G762)="",TRIM(H762)=""),1,0)</f>
        <v>0</v>
      </c>
    </row>
    <row r="763" customFormat="false" ht="15" hidden="false" customHeight="false" outlineLevel="0" collapsed="false">
      <c r="A763" s="22" t="n">
        <v>45740</v>
      </c>
      <c r="B763" s="23" t="s">
        <v>1737</v>
      </c>
      <c r="C763" s="23" t="s">
        <v>3032</v>
      </c>
      <c r="D763" s="23" t="s">
        <v>319</v>
      </c>
      <c r="E763" s="23" t="s">
        <v>99</v>
      </c>
      <c r="F763" s="23" t="s">
        <v>320</v>
      </c>
      <c r="G763" s="23" t="s">
        <v>3033</v>
      </c>
      <c r="H763" s="23" t="s">
        <v>3034</v>
      </c>
      <c r="J763" s="24" t="n">
        <v>7</v>
      </c>
      <c r="K763" s="0" t="n">
        <v>17408</v>
      </c>
      <c r="L763" s="23" t="s">
        <v>1694</v>
      </c>
      <c r="M763" s="0" t="n">
        <v>3</v>
      </c>
      <c r="N763" s="23" t="s">
        <v>93</v>
      </c>
      <c r="O763" s="0" t="n">
        <v>201</v>
      </c>
      <c r="P763" s="23" t="s">
        <v>94</v>
      </c>
      <c r="Q763" s="23" t="s">
        <v>3461</v>
      </c>
      <c r="R763" s="23" t="n">
        <f aca="false">YEAR(A763)</f>
        <v>2025</v>
      </c>
      <c r="S763" s="23" t="n">
        <f aca="false">IF(R763=2026,1,0)</f>
        <v>0</v>
      </c>
      <c r="T763" s="23" t="n">
        <f aca="false">IF(OR(P763="Individual",P763="Committee",P763="Union/Association",P763="Aggregated Unitemized Receipts"),1,0)</f>
        <v>1</v>
      </c>
      <c r="U763" s="0" t="str">
        <f aca="false">UPPER(TRIM(E763))</f>
        <v>MA</v>
      </c>
      <c r="V763" s="23" t="n">
        <f aca="false">IF(U763="MA",1,0)</f>
        <v>1</v>
      </c>
      <c r="W763" s="23" t="n">
        <f aca="false">IF(OR(ISNUMBER(SEARCH("malden",G763)),ISNUMBER(SEARCH("malden",H763))),1,0)</f>
        <v>0</v>
      </c>
      <c r="X763" s="23" t="n">
        <f aca="false">IF(AND(TRIM(G763)="",TRIM(H763)=""),1,0)</f>
        <v>0</v>
      </c>
    </row>
    <row r="764" customFormat="false" ht="15" hidden="false" customHeight="false" outlineLevel="0" collapsed="false">
      <c r="A764" s="22" t="n">
        <v>45740</v>
      </c>
      <c r="B764" s="23" t="s">
        <v>1750</v>
      </c>
      <c r="C764" s="23" t="s">
        <v>1751</v>
      </c>
      <c r="D764" s="23" t="s">
        <v>1752</v>
      </c>
      <c r="E764" s="23" t="s">
        <v>99</v>
      </c>
      <c r="F764" s="23" t="s">
        <v>320</v>
      </c>
      <c r="G764" s="23" t="s">
        <v>2095</v>
      </c>
      <c r="H764" s="23" t="s">
        <v>91</v>
      </c>
      <c r="J764" s="24" t="n">
        <v>6</v>
      </c>
      <c r="K764" s="0" t="n">
        <v>17408</v>
      </c>
      <c r="L764" s="23" t="s">
        <v>1694</v>
      </c>
      <c r="M764" s="0" t="n">
        <v>3</v>
      </c>
      <c r="N764" s="23" t="s">
        <v>93</v>
      </c>
      <c r="O764" s="0" t="n">
        <v>201</v>
      </c>
      <c r="P764" s="23" t="s">
        <v>94</v>
      </c>
      <c r="Q764" s="23" t="s">
        <v>3461</v>
      </c>
      <c r="R764" s="23" t="n">
        <f aca="false">YEAR(A764)</f>
        <v>2025</v>
      </c>
      <c r="S764" s="23" t="n">
        <f aca="false">IF(R764=2026,1,0)</f>
        <v>0</v>
      </c>
      <c r="T764" s="23" t="n">
        <f aca="false">IF(OR(P764="Individual",P764="Committee",P764="Union/Association",P764="Aggregated Unitemized Receipts"),1,0)</f>
        <v>1</v>
      </c>
      <c r="U764" s="0" t="str">
        <f aca="false">UPPER(TRIM(E764))</f>
        <v>MA</v>
      </c>
      <c r="V764" s="23" t="n">
        <f aca="false">IF(U764="MA",1,0)</f>
        <v>1</v>
      </c>
      <c r="W764" s="23" t="n">
        <f aca="false">IF(OR(ISNUMBER(SEARCH("malden",G764)),ISNUMBER(SEARCH("malden",H764))),1,0)</f>
        <v>0</v>
      </c>
      <c r="X764" s="23" t="n">
        <f aca="false">IF(AND(TRIM(G764)="",TRIM(H764)=""),1,0)</f>
        <v>0</v>
      </c>
    </row>
    <row r="765" customFormat="false" ht="15" hidden="false" customHeight="false" outlineLevel="0" collapsed="false">
      <c r="A765" s="22" t="n">
        <v>45737</v>
      </c>
      <c r="B765" s="23" t="s">
        <v>3070</v>
      </c>
      <c r="C765" s="23" t="s">
        <v>1496</v>
      </c>
      <c r="D765" s="23" t="s">
        <v>1497</v>
      </c>
      <c r="E765" s="23" t="s">
        <v>99</v>
      </c>
      <c r="F765" s="23" t="s">
        <v>1498</v>
      </c>
      <c r="J765" s="24" t="n">
        <v>500</v>
      </c>
      <c r="K765" s="0" t="n">
        <v>17408</v>
      </c>
      <c r="L765" s="23" t="s">
        <v>1694</v>
      </c>
      <c r="M765" s="0" t="n">
        <v>1</v>
      </c>
      <c r="N765" s="23" t="s">
        <v>182</v>
      </c>
      <c r="O765" s="0" t="n">
        <v>202</v>
      </c>
      <c r="P765" s="23" t="s">
        <v>206</v>
      </c>
      <c r="Q765" s="23" t="s">
        <v>3462</v>
      </c>
      <c r="R765" s="23" t="n">
        <f aca="false">YEAR(A765)</f>
        <v>2025</v>
      </c>
      <c r="S765" s="23" t="n">
        <f aca="false">IF(R765=2026,1,0)</f>
        <v>0</v>
      </c>
      <c r="T765" s="23" t="n">
        <f aca="false">IF(OR(P765="Individual",P765="Committee",P765="Union/Association",P765="Aggregated Unitemized Receipts"),1,0)</f>
        <v>1</v>
      </c>
      <c r="U765" s="0" t="str">
        <f aca="false">UPPER(TRIM(E765))</f>
        <v>MA</v>
      </c>
      <c r="V765" s="23" t="n">
        <f aca="false">IF(U765="MA",1,0)</f>
        <v>1</v>
      </c>
      <c r="W765" s="23" t="n">
        <f aca="false">IF(OR(ISNUMBER(SEARCH("malden",G765)),ISNUMBER(SEARCH("malden",H765))),1,0)</f>
        <v>0</v>
      </c>
      <c r="X765" s="23" t="n">
        <f aca="false">IF(AND(TRIM(G765)="",TRIM(H765)=""),1,0)</f>
        <v>1</v>
      </c>
    </row>
    <row r="766" customFormat="false" ht="15" hidden="false" customHeight="false" outlineLevel="0" collapsed="false">
      <c r="A766" s="22" t="n">
        <v>45733</v>
      </c>
      <c r="B766" s="23" t="s">
        <v>2167</v>
      </c>
      <c r="C766" s="23" t="s">
        <v>2280</v>
      </c>
      <c r="D766" s="23" t="s">
        <v>607</v>
      </c>
      <c r="E766" s="23" t="s">
        <v>99</v>
      </c>
      <c r="F766" s="23" t="s">
        <v>608</v>
      </c>
      <c r="G766" s="23" t="s">
        <v>2095</v>
      </c>
      <c r="H766" s="23" t="s">
        <v>91</v>
      </c>
      <c r="J766" s="24" t="n">
        <v>15</v>
      </c>
      <c r="K766" s="0" t="n">
        <v>17408</v>
      </c>
      <c r="L766" s="23" t="s">
        <v>1694</v>
      </c>
      <c r="M766" s="0" t="n">
        <v>3</v>
      </c>
      <c r="N766" s="23" t="s">
        <v>93</v>
      </c>
      <c r="O766" s="0" t="n">
        <v>201</v>
      </c>
      <c r="P766" s="23" t="s">
        <v>94</v>
      </c>
      <c r="Q766" s="23" t="s">
        <v>3463</v>
      </c>
      <c r="R766" s="23" t="n">
        <f aca="false">YEAR(A766)</f>
        <v>2025</v>
      </c>
      <c r="S766" s="23" t="n">
        <f aca="false">IF(R766=2026,1,0)</f>
        <v>0</v>
      </c>
      <c r="T766" s="23" t="n">
        <f aca="false">IF(OR(P766="Individual",P766="Committee",P766="Union/Association",P766="Aggregated Unitemized Receipts"),1,0)</f>
        <v>1</v>
      </c>
      <c r="U766" s="0" t="str">
        <f aca="false">UPPER(TRIM(E766))</f>
        <v>MA</v>
      </c>
      <c r="V766" s="23" t="n">
        <f aca="false">IF(U766="MA",1,0)</f>
        <v>1</v>
      </c>
      <c r="W766" s="23" t="n">
        <f aca="false">IF(OR(ISNUMBER(SEARCH("malden",G766)),ISNUMBER(SEARCH("malden",H766))),1,0)</f>
        <v>0</v>
      </c>
      <c r="X766" s="23" t="n">
        <f aca="false">IF(AND(TRIM(G766)="",TRIM(H766)=""),1,0)</f>
        <v>0</v>
      </c>
    </row>
    <row r="767" customFormat="false" ht="15" hidden="false" customHeight="false" outlineLevel="0" collapsed="false">
      <c r="A767" s="22" t="n">
        <v>45728</v>
      </c>
      <c r="B767" s="23" t="s">
        <v>3464</v>
      </c>
      <c r="C767" s="23" t="s">
        <v>3465</v>
      </c>
      <c r="D767" s="23" t="s">
        <v>319</v>
      </c>
      <c r="E767" s="23" t="s">
        <v>99</v>
      </c>
      <c r="F767" s="23" t="s">
        <v>320</v>
      </c>
      <c r="G767" s="23" t="s">
        <v>3139</v>
      </c>
      <c r="H767" s="23" t="s">
        <v>3139</v>
      </c>
      <c r="J767" s="24" t="n">
        <v>40</v>
      </c>
      <c r="K767" s="0" t="n">
        <v>17408</v>
      </c>
      <c r="L767" s="23" t="s">
        <v>1694</v>
      </c>
      <c r="M767" s="0" t="n">
        <v>3</v>
      </c>
      <c r="N767" s="23" t="s">
        <v>93</v>
      </c>
      <c r="O767" s="0" t="n">
        <v>201</v>
      </c>
      <c r="P767" s="23" t="s">
        <v>94</v>
      </c>
      <c r="Q767" s="23" t="s">
        <v>1356</v>
      </c>
      <c r="R767" s="23" t="n">
        <f aca="false">YEAR(A767)</f>
        <v>2025</v>
      </c>
      <c r="S767" s="23" t="n">
        <f aca="false">IF(R767=2026,1,0)</f>
        <v>0</v>
      </c>
      <c r="T767" s="23" t="n">
        <f aca="false">IF(OR(P767="Individual",P767="Committee",P767="Union/Association",P767="Aggregated Unitemized Receipts"),1,0)</f>
        <v>1</v>
      </c>
      <c r="U767" s="0" t="str">
        <f aca="false">UPPER(TRIM(E767))</f>
        <v>MA</v>
      </c>
      <c r="V767" s="23" t="n">
        <f aca="false">IF(U767="MA",1,0)</f>
        <v>1</v>
      </c>
      <c r="W767" s="23" t="n">
        <f aca="false">IF(OR(ISNUMBER(SEARCH("malden",G767)),ISNUMBER(SEARCH("malden",H767))),1,0)</f>
        <v>0</v>
      </c>
      <c r="X767" s="23" t="n">
        <f aca="false">IF(AND(TRIM(G767)="",TRIM(H767)=""),1,0)</f>
        <v>0</v>
      </c>
    </row>
    <row r="768" customFormat="false" ht="15" hidden="false" customHeight="false" outlineLevel="0" collapsed="false">
      <c r="A768" s="22" t="n">
        <v>45723</v>
      </c>
      <c r="B768" s="23" t="s">
        <v>1737</v>
      </c>
      <c r="C768" s="23" t="s">
        <v>3032</v>
      </c>
      <c r="D768" s="23" t="s">
        <v>319</v>
      </c>
      <c r="E768" s="23" t="s">
        <v>99</v>
      </c>
      <c r="F768" s="23" t="s">
        <v>320</v>
      </c>
      <c r="G768" s="23" t="s">
        <v>3033</v>
      </c>
      <c r="H768" s="23" t="s">
        <v>3034</v>
      </c>
      <c r="J768" s="24" t="n">
        <v>7</v>
      </c>
      <c r="K768" s="0" t="n">
        <v>17408</v>
      </c>
      <c r="L768" s="23" t="s">
        <v>1694</v>
      </c>
      <c r="M768" s="0" t="n">
        <v>3</v>
      </c>
      <c r="N768" s="23" t="s">
        <v>93</v>
      </c>
      <c r="O768" s="0" t="n">
        <v>201</v>
      </c>
      <c r="P768" s="23" t="s">
        <v>94</v>
      </c>
      <c r="Q768" s="23" t="s">
        <v>3466</v>
      </c>
      <c r="R768" s="23" t="n">
        <f aca="false">YEAR(A768)</f>
        <v>2025</v>
      </c>
      <c r="S768" s="23" t="n">
        <f aca="false">IF(R768=2026,1,0)</f>
        <v>0</v>
      </c>
      <c r="T768" s="23" t="n">
        <f aca="false">IF(OR(P768="Individual",P768="Committee",P768="Union/Association",P768="Aggregated Unitemized Receipts"),1,0)</f>
        <v>1</v>
      </c>
      <c r="U768" s="0" t="str">
        <f aca="false">UPPER(TRIM(E768))</f>
        <v>MA</v>
      </c>
      <c r="V768" s="23" t="n">
        <f aca="false">IF(U768="MA",1,0)</f>
        <v>1</v>
      </c>
      <c r="W768" s="23" t="n">
        <f aca="false">IF(OR(ISNUMBER(SEARCH("malden",G768)),ISNUMBER(SEARCH("malden",H768))),1,0)</f>
        <v>0</v>
      </c>
      <c r="X768" s="23" t="n">
        <f aca="false">IF(AND(TRIM(G768)="",TRIM(H768)=""),1,0)</f>
        <v>0</v>
      </c>
    </row>
    <row r="769" customFormat="false" ht="15" hidden="false" customHeight="false" outlineLevel="0" collapsed="false">
      <c r="A769" s="22" t="n">
        <v>45723</v>
      </c>
      <c r="B769" s="23" t="s">
        <v>1750</v>
      </c>
      <c r="C769" s="23" t="s">
        <v>1751</v>
      </c>
      <c r="D769" s="23" t="s">
        <v>1752</v>
      </c>
      <c r="E769" s="23" t="s">
        <v>99</v>
      </c>
      <c r="F769" s="23" t="s">
        <v>320</v>
      </c>
      <c r="G769" s="23" t="s">
        <v>2095</v>
      </c>
      <c r="H769" s="23" t="s">
        <v>91</v>
      </c>
      <c r="J769" s="24" t="n">
        <v>6</v>
      </c>
      <c r="K769" s="0" t="n">
        <v>17408</v>
      </c>
      <c r="L769" s="23" t="s">
        <v>1694</v>
      </c>
      <c r="M769" s="0" t="n">
        <v>3</v>
      </c>
      <c r="N769" s="23" t="s">
        <v>93</v>
      </c>
      <c r="O769" s="0" t="n">
        <v>201</v>
      </c>
      <c r="P769" s="23" t="s">
        <v>94</v>
      </c>
      <c r="Q769" s="23" t="s">
        <v>3466</v>
      </c>
      <c r="R769" s="23" t="n">
        <f aca="false">YEAR(A769)</f>
        <v>2025</v>
      </c>
      <c r="S769" s="23" t="n">
        <f aca="false">IF(R769=2026,1,0)</f>
        <v>0</v>
      </c>
      <c r="T769" s="23" t="n">
        <f aca="false">IF(OR(P769="Individual",P769="Committee",P769="Union/Association",P769="Aggregated Unitemized Receipts"),1,0)</f>
        <v>1</v>
      </c>
      <c r="U769" s="0" t="str">
        <f aca="false">UPPER(TRIM(E769))</f>
        <v>MA</v>
      </c>
      <c r="V769" s="23" t="n">
        <f aca="false">IF(U769="MA",1,0)</f>
        <v>1</v>
      </c>
      <c r="W769" s="23" t="n">
        <f aca="false">IF(OR(ISNUMBER(SEARCH("malden",G769)),ISNUMBER(SEARCH("malden",H769))),1,0)</f>
        <v>0</v>
      </c>
      <c r="X769" s="23" t="n">
        <f aca="false">IF(AND(TRIM(G769)="",TRIM(H769)=""),1,0)</f>
        <v>0</v>
      </c>
    </row>
    <row r="770" customFormat="false" ht="15" hidden="false" customHeight="false" outlineLevel="0" collapsed="false">
      <c r="A770" s="22" t="n">
        <v>45711</v>
      </c>
      <c r="B770" s="23" t="s">
        <v>2167</v>
      </c>
      <c r="C770" s="23" t="s">
        <v>2280</v>
      </c>
      <c r="D770" s="23" t="s">
        <v>607</v>
      </c>
      <c r="E770" s="23" t="s">
        <v>99</v>
      </c>
      <c r="F770" s="23" t="s">
        <v>608</v>
      </c>
      <c r="G770" s="23" t="s">
        <v>2095</v>
      </c>
      <c r="H770" s="23" t="s">
        <v>91</v>
      </c>
      <c r="J770" s="24" t="n">
        <v>15</v>
      </c>
      <c r="K770" s="0" t="n">
        <v>17408</v>
      </c>
      <c r="L770" s="23" t="s">
        <v>1694</v>
      </c>
      <c r="M770" s="0" t="n">
        <v>3</v>
      </c>
      <c r="N770" s="23" t="s">
        <v>93</v>
      </c>
      <c r="O770" s="0" t="n">
        <v>201</v>
      </c>
      <c r="P770" s="23" t="s">
        <v>94</v>
      </c>
      <c r="Q770" s="23" t="s">
        <v>3467</v>
      </c>
      <c r="R770" s="23" t="n">
        <f aca="false">YEAR(A770)</f>
        <v>2025</v>
      </c>
      <c r="S770" s="23" t="n">
        <f aca="false">IF(R770=2026,1,0)</f>
        <v>0</v>
      </c>
      <c r="T770" s="23" t="n">
        <f aca="false">IF(OR(P770="Individual",P770="Committee",P770="Union/Association",P770="Aggregated Unitemized Receipts"),1,0)</f>
        <v>1</v>
      </c>
      <c r="U770" s="0" t="str">
        <f aca="false">UPPER(TRIM(E770))</f>
        <v>MA</v>
      </c>
      <c r="V770" s="23" t="n">
        <f aca="false">IF(U770="MA",1,0)</f>
        <v>1</v>
      </c>
      <c r="W770" s="23" t="n">
        <f aca="false">IF(OR(ISNUMBER(SEARCH("malden",G770)),ISNUMBER(SEARCH("malden",H770))),1,0)</f>
        <v>0</v>
      </c>
      <c r="X770" s="23" t="n">
        <f aca="false">IF(AND(TRIM(G770)="",TRIM(H770)=""),1,0)</f>
        <v>0</v>
      </c>
    </row>
    <row r="771" customFormat="false" ht="15" hidden="false" customHeight="false" outlineLevel="0" collapsed="false">
      <c r="A771" s="22" t="n">
        <v>45686</v>
      </c>
      <c r="B771" s="23" t="s">
        <v>1737</v>
      </c>
      <c r="C771" s="23" t="s">
        <v>3032</v>
      </c>
      <c r="D771" s="23" t="s">
        <v>319</v>
      </c>
      <c r="E771" s="23" t="s">
        <v>99</v>
      </c>
      <c r="F771" s="23" t="s">
        <v>320</v>
      </c>
      <c r="G771" s="23" t="s">
        <v>3033</v>
      </c>
      <c r="H771" s="23" t="s">
        <v>3034</v>
      </c>
      <c r="J771" s="24" t="n">
        <v>7</v>
      </c>
      <c r="K771" s="0" t="n">
        <v>17408</v>
      </c>
      <c r="L771" s="23" t="s">
        <v>1694</v>
      </c>
      <c r="M771" s="0" t="n">
        <v>3</v>
      </c>
      <c r="N771" s="23" t="s">
        <v>93</v>
      </c>
      <c r="O771" s="0" t="n">
        <v>201</v>
      </c>
      <c r="P771" s="23" t="s">
        <v>94</v>
      </c>
      <c r="Q771" s="23" t="s">
        <v>3468</v>
      </c>
      <c r="R771" s="23" t="n">
        <f aca="false">YEAR(A771)</f>
        <v>2025</v>
      </c>
      <c r="S771" s="23" t="n">
        <f aca="false">IF(R771=2026,1,0)</f>
        <v>0</v>
      </c>
      <c r="T771" s="23" t="n">
        <f aca="false">IF(OR(P771="Individual",P771="Committee",P771="Union/Association",P771="Aggregated Unitemized Receipts"),1,0)</f>
        <v>1</v>
      </c>
      <c r="U771" s="0" t="str">
        <f aca="false">UPPER(TRIM(E771))</f>
        <v>MA</v>
      </c>
      <c r="V771" s="23" t="n">
        <f aca="false">IF(U771="MA",1,0)</f>
        <v>1</v>
      </c>
      <c r="W771" s="23" t="n">
        <f aca="false">IF(OR(ISNUMBER(SEARCH("malden",G771)),ISNUMBER(SEARCH("malden",H771))),1,0)</f>
        <v>0</v>
      </c>
      <c r="X771" s="23" t="n">
        <f aca="false">IF(AND(TRIM(G771)="",TRIM(H771)=""),1,0)</f>
        <v>0</v>
      </c>
    </row>
    <row r="772" customFormat="false" ht="15" hidden="false" customHeight="false" outlineLevel="0" collapsed="false">
      <c r="A772" s="22" t="n">
        <v>45686</v>
      </c>
      <c r="B772" s="23" t="s">
        <v>3038</v>
      </c>
      <c r="C772" s="23" t="s">
        <v>3039</v>
      </c>
      <c r="D772" s="23" t="s">
        <v>319</v>
      </c>
      <c r="E772" s="23" t="s">
        <v>99</v>
      </c>
      <c r="F772" s="23" t="s">
        <v>320</v>
      </c>
      <c r="G772" s="23" t="s">
        <v>91</v>
      </c>
      <c r="H772" s="23" t="s">
        <v>91</v>
      </c>
      <c r="J772" s="24" t="n">
        <v>50</v>
      </c>
      <c r="K772" s="0" t="n">
        <v>17408</v>
      </c>
      <c r="L772" s="23" t="s">
        <v>1694</v>
      </c>
      <c r="M772" s="0" t="n">
        <v>3</v>
      </c>
      <c r="N772" s="23" t="s">
        <v>93</v>
      </c>
      <c r="O772" s="0" t="n">
        <v>201</v>
      </c>
      <c r="P772" s="23" t="s">
        <v>94</v>
      </c>
      <c r="Q772" s="23" t="s">
        <v>3468</v>
      </c>
      <c r="R772" s="23" t="n">
        <f aca="false">YEAR(A772)</f>
        <v>2025</v>
      </c>
      <c r="S772" s="23" t="n">
        <f aca="false">IF(R772=2026,1,0)</f>
        <v>0</v>
      </c>
      <c r="T772" s="23" t="n">
        <f aca="false">IF(OR(P772="Individual",P772="Committee",P772="Union/Association",P772="Aggregated Unitemized Receipts"),1,0)</f>
        <v>1</v>
      </c>
      <c r="U772" s="0" t="str">
        <f aca="false">UPPER(TRIM(E772))</f>
        <v>MA</v>
      </c>
      <c r="V772" s="23" t="n">
        <f aca="false">IF(U772="MA",1,0)</f>
        <v>1</v>
      </c>
      <c r="W772" s="23" t="n">
        <f aca="false">IF(OR(ISNUMBER(SEARCH("malden",G772)),ISNUMBER(SEARCH("malden",H772))),1,0)</f>
        <v>0</v>
      </c>
      <c r="X772" s="23" t="n">
        <f aca="false">IF(AND(TRIM(G772)="",TRIM(H772)=""),1,0)</f>
        <v>0</v>
      </c>
    </row>
    <row r="773" customFormat="false" ht="15" hidden="false" customHeight="false" outlineLevel="0" collapsed="false">
      <c r="A773" s="22" t="n">
        <v>45686</v>
      </c>
      <c r="B773" s="23" t="s">
        <v>1750</v>
      </c>
      <c r="C773" s="23" t="s">
        <v>1751</v>
      </c>
      <c r="D773" s="23" t="s">
        <v>1752</v>
      </c>
      <c r="E773" s="23" t="s">
        <v>99</v>
      </c>
      <c r="F773" s="23" t="s">
        <v>320</v>
      </c>
      <c r="G773" s="23" t="s">
        <v>2095</v>
      </c>
      <c r="H773" s="23" t="s">
        <v>91</v>
      </c>
      <c r="J773" s="24" t="n">
        <v>6</v>
      </c>
      <c r="K773" s="0" t="n">
        <v>17408</v>
      </c>
      <c r="L773" s="23" t="s">
        <v>1694</v>
      </c>
      <c r="M773" s="0" t="n">
        <v>3</v>
      </c>
      <c r="N773" s="23" t="s">
        <v>93</v>
      </c>
      <c r="O773" s="0" t="n">
        <v>201</v>
      </c>
      <c r="P773" s="23" t="s">
        <v>94</v>
      </c>
      <c r="Q773" s="23" t="s">
        <v>3468</v>
      </c>
      <c r="R773" s="23" t="n">
        <f aca="false">YEAR(A773)</f>
        <v>2025</v>
      </c>
      <c r="S773" s="23" t="n">
        <f aca="false">IF(R773=2026,1,0)</f>
        <v>0</v>
      </c>
      <c r="T773" s="23" t="n">
        <f aca="false">IF(OR(P773="Individual",P773="Committee",P773="Union/Association",P773="Aggregated Unitemized Receipts"),1,0)</f>
        <v>1</v>
      </c>
      <c r="U773" s="0" t="str">
        <f aca="false">UPPER(TRIM(E773))</f>
        <v>MA</v>
      </c>
      <c r="V773" s="23" t="n">
        <f aca="false">IF(U773="MA",1,0)</f>
        <v>1</v>
      </c>
      <c r="W773" s="23" t="n">
        <f aca="false">IF(OR(ISNUMBER(SEARCH("malden",G773)),ISNUMBER(SEARCH("malden",H773))),1,0)</f>
        <v>0</v>
      </c>
      <c r="X773" s="23" t="n">
        <f aca="false">IF(AND(TRIM(G773)="",TRIM(H773)=""),1,0)</f>
        <v>0</v>
      </c>
    </row>
    <row r="774" customFormat="false" ht="15" hidden="false" customHeight="false" outlineLevel="0" collapsed="false">
      <c r="A774" s="22" t="n">
        <v>45686</v>
      </c>
      <c r="B774" s="23" t="s">
        <v>2087</v>
      </c>
      <c r="C774" s="23" t="s">
        <v>2088</v>
      </c>
      <c r="D774" s="23" t="s">
        <v>319</v>
      </c>
      <c r="E774" s="23" t="s">
        <v>99</v>
      </c>
      <c r="F774" s="23" t="s">
        <v>320</v>
      </c>
      <c r="G774" s="23" t="s">
        <v>174</v>
      </c>
      <c r="H774" s="23" t="s">
        <v>174</v>
      </c>
      <c r="J774" s="24" t="n">
        <v>300</v>
      </c>
      <c r="K774" s="0" t="n">
        <v>17408</v>
      </c>
      <c r="L774" s="23" t="s">
        <v>1694</v>
      </c>
      <c r="M774" s="0" t="n">
        <v>1</v>
      </c>
      <c r="N774" s="23" t="s">
        <v>182</v>
      </c>
      <c r="O774" s="0" t="n">
        <v>201</v>
      </c>
      <c r="P774" s="23" t="s">
        <v>94</v>
      </c>
      <c r="Q774" s="23" t="s">
        <v>3468</v>
      </c>
      <c r="R774" s="23" t="n">
        <f aca="false">YEAR(A774)</f>
        <v>2025</v>
      </c>
      <c r="S774" s="23" t="n">
        <f aca="false">IF(R774=2026,1,0)</f>
        <v>0</v>
      </c>
      <c r="T774" s="23" t="n">
        <f aca="false">IF(OR(P774="Individual",P774="Committee",P774="Union/Association",P774="Aggregated Unitemized Receipts"),1,0)</f>
        <v>1</v>
      </c>
      <c r="U774" s="0" t="str">
        <f aca="false">UPPER(TRIM(E774))</f>
        <v>MA</v>
      </c>
      <c r="V774" s="23" t="n">
        <f aca="false">IF(U774="MA",1,0)</f>
        <v>1</v>
      </c>
      <c r="W774" s="23" t="n">
        <f aca="false">IF(OR(ISNUMBER(SEARCH("malden",G774)),ISNUMBER(SEARCH("malden",H774))),1,0)</f>
        <v>0</v>
      </c>
      <c r="X774" s="23" t="n">
        <f aca="false">IF(AND(TRIM(G774)="",TRIM(H774)=""),1,0)</f>
        <v>0</v>
      </c>
    </row>
    <row r="775" customFormat="false" ht="15" hidden="false" customHeight="false" outlineLevel="0" collapsed="false">
      <c r="A775" s="22" t="n">
        <v>45672</v>
      </c>
      <c r="B775" s="23" t="s">
        <v>2167</v>
      </c>
      <c r="C775" s="23" t="s">
        <v>2280</v>
      </c>
      <c r="D775" s="23" t="s">
        <v>607</v>
      </c>
      <c r="E775" s="23" t="s">
        <v>99</v>
      </c>
      <c r="F775" s="23" t="s">
        <v>608</v>
      </c>
      <c r="G775" s="23" t="s">
        <v>2095</v>
      </c>
      <c r="H775" s="23" t="s">
        <v>91</v>
      </c>
      <c r="J775" s="24" t="n">
        <v>15</v>
      </c>
      <c r="K775" s="0" t="n">
        <v>17408</v>
      </c>
      <c r="L775" s="23" t="s">
        <v>1694</v>
      </c>
      <c r="M775" s="0" t="n">
        <v>3</v>
      </c>
      <c r="N775" s="23" t="s">
        <v>93</v>
      </c>
      <c r="O775" s="0" t="n">
        <v>201</v>
      </c>
      <c r="P775" s="23" t="s">
        <v>94</v>
      </c>
      <c r="Q775" s="23" t="s">
        <v>3469</v>
      </c>
      <c r="R775" s="23" t="n">
        <f aca="false">YEAR(A775)</f>
        <v>2025</v>
      </c>
      <c r="S775" s="23" t="n">
        <f aca="false">IF(R775=2026,1,0)</f>
        <v>0</v>
      </c>
      <c r="T775" s="23" t="n">
        <f aca="false">IF(OR(P775="Individual",P775="Committee",P775="Union/Association",P775="Aggregated Unitemized Receipts"),1,0)</f>
        <v>1</v>
      </c>
      <c r="U775" s="0" t="str">
        <f aca="false">UPPER(TRIM(E775))</f>
        <v>MA</v>
      </c>
      <c r="V775" s="23" t="n">
        <f aca="false">IF(U775="MA",1,0)</f>
        <v>1</v>
      </c>
      <c r="W775" s="23" t="n">
        <f aca="false">IF(OR(ISNUMBER(SEARCH("malden",G775)),ISNUMBER(SEARCH("malden",H775))),1,0)</f>
        <v>0</v>
      </c>
      <c r="X775" s="23" t="n">
        <f aca="false">IF(AND(TRIM(G775)="",TRIM(H775)=""),1,0)</f>
        <v>0</v>
      </c>
    </row>
    <row r="776" customFormat="false" ht="15" hidden="false" customHeight="false" outlineLevel="0" collapsed="false">
      <c r="A776" s="22" t="n">
        <v>45670</v>
      </c>
      <c r="B776" s="23" t="s">
        <v>2425</v>
      </c>
      <c r="C776" s="23" t="s">
        <v>2426</v>
      </c>
      <c r="D776" s="23" t="s">
        <v>319</v>
      </c>
      <c r="E776" s="23" t="s">
        <v>99</v>
      </c>
      <c r="F776" s="23" t="s">
        <v>320</v>
      </c>
      <c r="G776" s="23" t="s">
        <v>2095</v>
      </c>
      <c r="H776" s="23" t="s">
        <v>91</v>
      </c>
      <c r="J776" s="24" t="n">
        <v>100</v>
      </c>
      <c r="K776" s="0" t="n">
        <v>17408</v>
      </c>
      <c r="L776" s="23" t="s">
        <v>1694</v>
      </c>
      <c r="M776" s="0" t="n">
        <v>3</v>
      </c>
      <c r="N776" s="23" t="s">
        <v>93</v>
      </c>
      <c r="O776" s="0" t="n">
        <v>201</v>
      </c>
      <c r="P776" s="23" t="s">
        <v>94</v>
      </c>
      <c r="Q776" s="23" t="s">
        <v>3470</v>
      </c>
      <c r="R776" s="23" t="n">
        <f aca="false">YEAR(A776)</f>
        <v>2025</v>
      </c>
      <c r="S776" s="23" t="n">
        <f aca="false">IF(R776=2026,1,0)</f>
        <v>0</v>
      </c>
      <c r="T776" s="23" t="n">
        <f aca="false">IF(OR(P776="Individual",P776="Committee",P776="Union/Association",P776="Aggregated Unitemized Receipts"),1,0)</f>
        <v>1</v>
      </c>
      <c r="U776" s="0" t="str">
        <f aca="false">UPPER(TRIM(E776))</f>
        <v>MA</v>
      </c>
      <c r="V776" s="23" t="n">
        <f aca="false">IF(U776="MA",1,0)</f>
        <v>1</v>
      </c>
      <c r="W776" s="23" t="n">
        <f aca="false">IF(OR(ISNUMBER(SEARCH("malden",G776)),ISNUMBER(SEARCH("malden",H776))),1,0)</f>
        <v>0</v>
      </c>
      <c r="X776" s="23" t="n">
        <f aca="false">IF(AND(TRIM(G776)="",TRIM(H776)=""),1,0)</f>
        <v>0</v>
      </c>
    </row>
    <row r="777" customFormat="false" ht="15" hidden="false" customHeight="false" outlineLevel="0" collapsed="false">
      <c r="A777" s="22" t="n">
        <v>45660</v>
      </c>
      <c r="B777" s="23" t="s">
        <v>2351</v>
      </c>
      <c r="C777" s="23" t="s">
        <v>3287</v>
      </c>
      <c r="D777" s="23" t="s">
        <v>3288</v>
      </c>
      <c r="E777" s="23" t="s">
        <v>99</v>
      </c>
      <c r="F777" s="23" t="s">
        <v>2354</v>
      </c>
      <c r="G777" s="23" t="s">
        <v>2355</v>
      </c>
      <c r="H777" s="23" t="s">
        <v>167</v>
      </c>
      <c r="J777" s="24" t="n">
        <v>100</v>
      </c>
      <c r="K777" s="0" t="n">
        <v>17408</v>
      </c>
      <c r="L777" s="23" t="s">
        <v>1694</v>
      </c>
      <c r="M777" s="0" t="n">
        <v>3</v>
      </c>
      <c r="N777" s="23" t="s">
        <v>93</v>
      </c>
      <c r="O777" s="0" t="n">
        <v>201</v>
      </c>
      <c r="P777" s="23" t="s">
        <v>94</v>
      </c>
      <c r="Q777" s="23" t="s">
        <v>3471</v>
      </c>
      <c r="R777" s="23" t="n">
        <f aca="false">YEAR(A777)</f>
        <v>2025</v>
      </c>
      <c r="S777" s="23" t="n">
        <f aca="false">IF(R777=2026,1,0)</f>
        <v>0</v>
      </c>
      <c r="T777" s="23" t="n">
        <f aca="false">IF(OR(P777="Individual",P777="Committee",P777="Union/Association",P777="Aggregated Unitemized Receipts"),1,0)</f>
        <v>1</v>
      </c>
      <c r="U777" s="0" t="str">
        <f aca="false">UPPER(TRIM(E777))</f>
        <v>MA</v>
      </c>
      <c r="V777" s="23" t="n">
        <f aca="false">IF(U777="MA",1,0)</f>
        <v>1</v>
      </c>
      <c r="W777" s="23" t="n">
        <f aca="false">IF(OR(ISNUMBER(SEARCH("malden",G777)),ISNUMBER(SEARCH("malden",H777))),1,0)</f>
        <v>0</v>
      </c>
      <c r="X777" s="23" t="n">
        <f aca="false">IF(AND(TRIM(G777)="",TRIM(H777)=""),1,0)</f>
        <v>0</v>
      </c>
    </row>
    <row r="778" customFormat="false" ht="15" hidden="false" customHeight="false" outlineLevel="0" collapsed="false">
      <c r="A778" s="22" t="n">
        <v>45660</v>
      </c>
      <c r="B778" s="23" t="s">
        <v>3177</v>
      </c>
      <c r="C778" s="23" t="s">
        <v>1700</v>
      </c>
      <c r="D778" s="23" t="s">
        <v>1701</v>
      </c>
      <c r="E778" s="23" t="s">
        <v>99</v>
      </c>
      <c r="F778" s="23" t="s">
        <v>1702</v>
      </c>
      <c r="G778" s="23" t="s">
        <v>661</v>
      </c>
      <c r="H778" s="23" t="s">
        <v>3178</v>
      </c>
      <c r="J778" s="24" t="n">
        <v>150</v>
      </c>
      <c r="K778" s="0" t="n">
        <v>17408</v>
      </c>
      <c r="L778" s="23" t="s">
        <v>1694</v>
      </c>
      <c r="M778" s="0" t="n">
        <v>3</v>
      </c>
      <c r="N778" s="23" t="s">
        <v>93</v>
      </c>
      <c r="O778" s="0" t="n">
        <v>201</v>
      </c>
      <c r="P778" s="23" t="s">
        <v>94</v>
      </c>
      <c r="Q778" s="23" t="s">
        <v>3471</v>
      </c>
      <c r="R778" s="23" t="n">
        <f aca="false">YEAR(A778)</f>
        <v>2025</v>
      </c>
      <c r="S778" s="23" t="n">
        <f aca="false">IF(R778=2026,1,0)</f>
        <v>0</v>
      </c>
      <c r="T778" s="23" t="n">
        <f aca="false">IF(OR(P778="Individual",P778="Committee",P778="Union/Association",P778="Aggregated Unitemized Receipts"),1,0)</f>
        <v>1</v>
      </c>
      <c r="U778" s="0" t="str">
        <f aca="false">UPPER(TRIM(E778))</f>
        <v>MA</v>
      </c>
      <c r="V778" s="23" t="n">
        <f aca="false">IF(U778="MA",1,0)</f>
        <v>1</v>
      </c>
      <c r="W778" s="23" t="n">
        <f aca="false">IF(OR(ISNUMBER(SEARCH("malden",G778)),ISNUMBER(SEARCH("malden",H778))),1,0)</f>
        <v>0</v>
      </c>
      <c r="X778" s="23" t="n">
        <f aca="false">IF(AND(TRIM(G778)="",TRIM(H778)=""),1,0)</f>
        <v>0</v>
      </c>
    </row>
    <row r="779" customFormat="false" ht="15" hidden="false" customHeight="false" outlineLevel="0" collapsed="false">
      <c r="A779" s="22" t="n">
        <v>45659</v>
      </c>
      <c r="B779" s="23" t="s">
        <v>3264</v>
      </c>
      <c r="C779" s="23" t="s">
        <v>3265</v>
      </c>
      <c r="D779" s="23" t="s">
        <v>319</v>
      </c>
      <c r="E779" s="23" t="s">
        <v>99</v>
      </c>
      <c r="F779" s="23" t="s">
        <v>320</v>
      </c>
      <c r="G779" s="23" t="s">
        <v>276</v>
      </c>
      <c r="H779" s="23" t="s">
        <v>2682</v>
      </c>
      <c r="J779" s="24" t="n">
        <v>250</v>
      </c>
      <c r="K779" s="0" t="n">
        <v>17408</v>
      </c>
      <c r="L779" s="23" t="s">
        <v>1694</v>
      </c>
      <c r="M779" s="0" t="n">
        <v>3</v>
      </c>
      <c r="N779" s="23" t="s">
        <v>93</v>
      </c>
      <c r="O779" s="0" t="n">
        <v>201</v>
      </c>
      <c r="P779" s="23" t="s">
        <v>94</v>
      </c>
      <c r="Q779" s="23" t="s">
        <v>3472</v>
      </c>
      <c r="R779" s="23" t="n">
        <f aca="false">YEAR(A779)</f>
        <v>2025</v>
      </c>
      <c r="S779" s="23" t="n">
        <f aca="false">IF(R779=2026,1,0)</f>
        <v>0</v>
      </c>
      <c r="T779" s="23" t="n">
        <f aca="false">IF(OR(P779="Individual",P779="Committee",P779="Union/Association",P779="Aggregated Unitemized Receipts"),1,0)</f>
        <v>1</v>
      </c>
      <c r="U779" s="0" t="str">
        <f aca="false">UPPER(TRIM(E779))</f>
        <v>MA</v>
      </c>
      <c r="V779" s="23" t="n">
        <f aca="false">IF(U779="MA",1,0)</f>
        <v>1</v>
      </c>
      <c r="W779" s="23" t="n">
        <f aca="false">IF(OR(ISNUMBER(SEARCH("malden",G779)),ISNUMBER(SEARCH("malden",H779))),1,0)</f>
        <v>0</v>
      </c>
      <c r="X779" s="23" t="n">
        <f aca="false">IF(AND(TRIM(G779)="",TRIM(H779)=""),1,0)</f>
        <v>0</v>
      </c>
    </row>
    <row r="780" customFormat="false" ht="15" hidden="false" customHeight="false" outlineLevel="0" collapsed="false">
      <c r="A780" s="22" t="n">
        <v>45655</v>
      </c>
      <c r="B780" s="23" t="s">
        <v>3473</v>
      </c>
      <c r="C780" s="23" t="s">
        <v>3474</v>
      </c>
      <c r="D780" s="23" t="s">
        <v>494</v>
      </c>
      <c r="E780" s="23" t="s">
        <v>99</v>
      </c>
      <c r="F780" s="23" t="s">
        <v>495</v>
      </c>
      <c r="J780" s="24" t="n">
        <v>500</v>
      </c>
      <c r="K780" s="0" t="n">
        <v>17408</v>
      </c>
      <c r="L780" s="23" t="s">
        <v>1694</v>
      </c>
      <c r="M780" s="0" t="n">
        <v>1</v>
      </c>
      <c r="N780" s="23" t="s">
        <v>182</v>
      </c>
      <c r="O780" s="0" t="n">
        <v>202</v>
      </c>
      <c r="P780" s="23" t="s">
        <v>206</v>
      </c>
      <c r="Q780" s="23" t="s">
        <v>3475</v>
      </c>
      <c r="R780" s="23" t="n">
        <f aca="false">YEAR(A780)</f>
        <v>2024</v>
      </c>
      <c r="S780" s="23" t="n">
        <f aca="false">IF(R780=2026,1,0)</f>
        <v>0</v>
      </c>
      <c r="T780" s="23" t="n">
        <f aca="false">IF(OR(P780="Individual",P780="Committee",P780="Union/Association",P780="Aggregated Unitemized Receipts"),1,0)</f>
        <v>1</v>
      </c>
      <c r="U780" s="0" t="str">
        <f aca="false">UPPER(TRIM(E780))</f>
        <v>MA</v>
      </c>
      <c r="V780" s="23" t="n">
        <f aca="false">IF(U780="MA",1,0)</f>
        <v>1</v>
      </c>
      <c r="W780" s="23" t="n">
        <f aca="false">IF(OR(ISNUMBER(SEARCH("malden",G780)),ISNUMBER(SEARCH("malden",H780))),1,0)</f>
        <v>0</v>
      </c>
      <c r="X780" s="23" t="n">
        <f aca="false">IF(AND(TRIM(G780)="",TRIM(H780)=""),1,0)</f>
        <v>1</v>
      </c>
    </row>
    <row r="781" customFormat="false" ht="15" hidden="false" customHeight="false" outlineLevel="0" collapsed="false">
      <c r="A781" s="22" t="n">
        <v>45655</v>
      </c>
      <c r="B781" s="23" t="s">
        <v>569</v>
      </c>
      <c r="C781" s="23" t="s">
        <v>570</v>
      </c>
      <c r="D781" s="23" t="s">
        <v>571</v>
      </c>
      <c r="E781" s="23" t="s">
        <v>99</v>
      </c>
      <c r="F781" s="23" t="s">
        <v>572</v>
      </c>
      <c r="J781" s="24" t="n">
        <v>250</v>
      </c>
      <c r="K781" s="0" t="n">
        <v>17408</v>
      </c>
      <c r="L781" s="23" t="s">
        <v>1694</v>
      </c>
      <c r="M781" s="0" t="n">
        <v>1</v>
      </c>
      <c r="N781" s="23" t="s">
        <v>182</v>
      </c>
      <c r="O781" s="0" t="n">
        <v>202</v>
      </c>
      <c r="P781" s="23" t="s">
        <v>206</v>
      </c>
      <c r="Q781" s="23" t="s">
        <v>3475</v>
      </c>
      <c r="R781" s="23" t="n">
        <f aca="false">YEAR(A781)</f>
        <v>2024</v>
      </c>
      <c r="S781" s="23" t="n">
        <f aca="false">IF(R781=2026,1,0)</f>
        <v>0</v>
      </c>
      <c r="T781" s="23" t="n">
        <f aca="false">IF(OR(P781="Individual",P781="Committee",P781="Union/Association",P781="Aggregated Unitemized Receipts"),1,0)</f>
        <v>1</v>
      </c>
      <c r="U781" s="0" t="str">
        <f aca="false">UPPER(TRIM(E781))</f>
        <v>MA</v>
      </c>
      <c r="V781" s="23" t="n">
        <f aca="false">IF(U781="MA",1,0)</f>
        <v>1</v>
      </c>
      <c r="W781" s="23" t="n">
        <f aca="false">IF(OR(ISNUMBER(SEARCH("malden",G781)),ISNUMBER(SEARCH("malden",H781))),1,0)</f>
        <v>0</v>
      </c>
      <c r="X781" s="23" t="n">
        <f aca="false">IF(AND(TRIM(G781)="",TRIM(H781)=""),1,0)</f>
        <v>1</v>
      </c>
    </row>
    <row r="782" customFormat="false" ht="15" hidden="false" customHeight="false" outlineLevel="0" collapsed="false">
      <c r="A782" s="22" t="n">
        <v>45647</v>
      </c>
      <c r="B782" s="23" t="s">
        <v>3476</v>
      </c>
      <c r="C782" s="23" t="s">
        <v>3477</v>
      </c>
      <c r="D782" s="23" t="s">
        <v>413</v>
      </c>
      <c r="E782" s="23" t="s">
        <v>99</v>
      </c>
      <c r="F782" s="23" t="s">
        <v>2342</v>
      </c>
      <c r="G782" s="23" t="s">
        <v>2095</v>
      </c>
      <c r="H782" s="23" t="s">
        <v>2095</v>
      </c>
      <c r="J782" s="24" t="n">
        <v>1000</v>
      </c>
      <c r="K782" s="0" t="n">
        <v>17408</v>
      </c>
      <c r="L782" s="23" t="s">
        <v>1694</v>
      </c>
      <c r="M782" s="0" t="n">
        <v>3</v>
      </c>
      <c r="N782" s="23" t="s">
        <v>93</v>
      </c>
      <c r="O782" s="0" t="n">
        <v>201</v>
      </c>
      <c r="P782" s="23" t="s">
        <v>94</v>
      </c>
      <c r="Q782" s="23" t="s">
        <v>1358</v>
      </c>
      <c r="R782" s="23" t="n">
        <f aca="false">YEAR(A782)</f>
        <v>2024</v>
      </c>
      <c r="S782" s="23" t="n">
        <f aca="false">IF(R782=2026,1,0)</f>
        <v>0</v>
      </c>
      <c r="T782" s="23" t="n">
        <f aca="false">IF(OR(P782="Individual",P782="Committee",P782="Union/Association",P782="Aggregated Unitemized Receipts"),1,0)</f>
        <v>1</v>
      </c>
      <c r="U782" s="0" t="str">
        <f aca="false">UPPER(TRIM(E782))</f>
        <v>MA</v>
      </c>
      <c r="V782" s="23" t="n">
        <f aca="false">IF(U782="MA",1,0)</f>
        <v>1</v>
      </c>
      <c r="W782" s="23" t="n">
        <f aca="false">IF(OR(ISNUMBER(SEARCH("malden",G782)),ISNUMBER(SEARCH("malden",H782))),1,0)</f>
        <v>0</v>
      </c>
      <c r="X782" s="23" t="n">
        <f aca="false">IF(AND(TRIM(G782)="",TRIM(H782)=""),1,0)</f>
        <v>0</v>
      </c>
    </row>
    <row r="783" customFormat="false" ht="15" hidden="false" customHeight="false" outlineLevel="0" collapsed="false">
      <c r="A783" s="22" t="n">
        <v>45647</v>
      </c>
      <c r="B783" s="23" t="s">
        <v>1737</v>
      </c>
      <c r="C783" s="23" t="s">
        <v>3032</v>
      </c>
      <c r="D783" s="23" t="s">
        <v>319</v>
      </c>
      <c r="E783" s="23" t="s">
        <v>99</v>
      </c>
      <c r="F783" s="23" t="s">
        <v>320</v>
      </c>
      <c r="G783" s="23" t="s">
        <v>3033</v>
      </c>
      <c r="H783" s="23" t="s">
        <v>3034</v>
      </c>
      <c r="J783" s="24" t="n">
        <v>7</v>
      </c>
      <c r="K783" s="0" t="n">
        <v>17408</v>
      </c>
      <c r="L783" s="23" t="s">
        <v>1694</v>
      </c>
      <c r="M783" s="0" t="n">
        <v>3</v>
      </c>
      <c r="N783" s="23" t="s">
        <v>93</v>
      </c>
      <c r="O783" s="0" t="n">
        <v>201</v>
      </c>
      <c r="P783" s="23" t="s">
        <v>94</v>
      </c>
      <c r="Q783" s="23" t="s">
        <v>1358</v>
      </c>
      <c r="R783" s="23" t="n">
        <f aca="false">YEAR(A783)</f>
        <v>2024</v>
      </c>
      <c r="S783" s="23" t="n">
        <f aca="false">IF(R783=2026,1,0)</f>
        <v>0</v>
      </c>
      <c r="T783" s="23" t="n">
        <f aca="false">IF(OR(P783="Individual",P783="Committee",P783="Union/Association",P783="Aggregated Unitemized Receipts"),1,0)</f>
        <v>1</v>
      </c>
      <c r="U783" s="0" t="str">
        <f aca="false">UPPER(TRIM(E783))</f>
        <v>MA</v>
      </c>
      <c r="V783" s="23" t="n">
        <f aca="false">IF(U783="MA",1,0)</f>
        <v>1</v>
      </c>
      <c r="W783" s="23" t="n">
        <f aca="false">IF(OR(ISNUMBER(SEARCH("malden",G783)),ISNUMBER(SEARCH("malden",H783))),1,0)</f>
        <v>0</v>
      </c>
      <c r="X783" s="23" t="n">
        <f aca="false">IF(AND(TRIM(G783)="",TRIM(H783)=""),1,0)</f>
        <v>0</v>
      </c>
    </row>
    <row r="784" customFormat="false" ht="15" hidden="false" customHeight="false" outlineLevel="0" collapsed="false">
      <c r="A784" s="22" t="n">
        <v>45647</v>
      </c>
      <c r="B784" s="23" t="s">
        <v>1750</v>
      </c>
      <c r="C784" s="23" t="s">
        <v>1751</v>
      </c>
      <c r="D784" s="23" t="s">
        <v>1752</v>
      </c>
      <c r="E784" s="23" t="s">
        <v>99</v>
      </c>
      <c r="F784" s="23" t="s">
        <v>320</v>
      </c>
      <c r="G784" s="23" t="s">
        <v>2095</v>
      </c>
      <c r="H784" s="23" t="s">
        <v>91</v>
      </c>
      <c r="J784" s="24" t="n">
        <v>6</v>
      </c>
      <c r="K784" s="0" t="n">
        <v>17408</v>
      </c>
      <c r="L784" s="23" t="s">
        <v>1694</v>
      </c>
      <c r="M784" s="0" t="n">
        <v>3</v>
      </c>
      <c r="N784" s="23" t="s">
        <v>93</v>
      </c>
      <c r="O784" s="0" t="n">
        <v>201</v>
      </c>
      <c r="P784" s="23" t="s">
        <v>94</v>
      </c>
      <c r="Q784" s="23" t="s">
        <v>1358</v>
      </c>
      <c r="R784" s="23" t="n">
        <f aca="false">YEAR(A784)</f>
        <v>2024</v>
      </c>
      <c r="S784" s="23" t="n">
        <f aca="false">IF(R784=2026,1,0)</f>
        <v>0</v>
      </c>
      <c r="T784" s="23" t="n">
        <f aca="false">IF(OR(P784="Individual",P784="Committee",P784="Union/Association",P784="Aggregated Unitemized Receipts"),1,0)</f>
        <v>1</v>
      </c>
      <c r="U784" s="0" t="str">
        <f aca="false">UPPER(TRIM(E784))</f>
        <v>MA</v>
      </c>
      <c r="V784" s="23" t="n">
        <f aca="false">IF(U784="MA",1,0)</f>
        <v>1</v>
      </c>
      <c r="W784" s="23" t="n">
        <f aca="false">IF(OR(ISNUMBER(SEARCH("malden",G784)),ISNUMBER(SEARCH("malden",H784))),1,0)</f>
        <v>0</v>
      </c>
      <c r="X784" s="23" t="n">
        <f aca="false">IF(AND(TRIM(G784)="",TRIM(H784)=""),1,0)</f>
        <v>0</v>
      </c>
    </row>
    <row r="785" customFormat="false" ht="15" hidden="false" customHeight="false" outlineLevel="0" collapsed="false">
      <c r="A785" s="22" t="n">
        <v>45647</v>
      </c>
      <c r="B785" s="23" t="s">
        <v>2347</v>
      </c>
      <c r="C785" s="23" t="s">
        <v>2348</v>
      </c>
      <c r="D785" s="23" t="s">
        <v>450</v>
      </c>
      <c r="E785" s="23" t="s">
        <v>99</v>
      </c>
      <c r="F785" s="23" t="s">
        <v>1164</v>
      </c>
      <c r="G785" s="23" t="s">
        <v>930</v>
      </c>
      <c r="H785" s="23" t="s">
        <v>2350</v>
      </c>
      <c r="J785" s="24" t="n">
        <v>500</v>
      </c>
      <c r="K785" s="0" t="n">
        <v>17408</v>
      </c>
      <c r="L785" s="23" t="s">
        <v>1694</v>
      </c>
      <c r="M785" s="0" t="n">
        <v>3</v>
      </c>
      <c r="N785" s="23" t="s">
        <v>93</v>
      </c>
      <c r="O785" s="0" t="n">
        <v>201</v>
      </c>
      <c r="P785" s="23" t="s">
        <v>94</v>
      </c>
      <c r="Q785" s="23" t="s">
        <v>1358</v>
      </c>
      <c r="R785" s="23" t="n">
        <f aca="false">YEAR(A785)</f>
        <v>2024</v>
      </c>
      <c r="S785" s="23" t="n">
        <f aca="false">IF(R785=2026,1,0)</f>
        <v>0</v>
      </c>
      <c r="T785" s="23" t="n">
        <f aca="false">IF(OR(P785="Individual",P785="Committee",P785="Union/Association",P785="Aggregated Unitemized Receipts"),1,0)</f>
        <v>1</v>
      </c>
      <c r="U785" s="0" t="str">
        <f aca="false">UPPER(TRIM(E785))</f>
        <v>MA</v>
      </c>
      <c r="V785" s="23" t="n">
        <f aca="false">IF(U785="MA",1,0)</f>
        <v>1</v>
      </c>
      <c r="W785" s="23" t="n">
        <f aca="false">IF(OR(ISNUMBER(SEARCH("malden",G785)),ISNUMBER(SEARCH("malden",H785))),1,0)</f>
        <v>0</v>
      </c>
      <c r="X785" s="23" t="n">
        <f aca="false">IF(AND(TRIM(G785)="",TRIM(H785)=""),1,0)</f>
        <v>0</v>
      </c>
    </row>
    <row r="786" customFormat="false" ht="15" hidden="false" customHeight="false" outlineLevel="0" collapsed="false">
      <c r="A786" s="22" t="n">
        <v>45647</v>
      </c>
      <c r="B786" s="23" t="s">
        <v>1717</v>
      </c>
      <c r="C786" s="23" t="s">
        <v>1718</v>
      </c>
      <c r="D786" s="23" t="s">
        <v>338</v>
      </c>
      <c r="E786" s="23" t="s">
        <v>99</v>
      </c>
      <c r="F786" s="23" t="s">
        <v>3150</v>
      </c>
      <c r="G786" s="23" t="s">
        <v>1720</v>
      </c>
      <c r="H786" s="23" t="s">
        <v>1721</v>
      </c>
      <c r="J786" s="24" t="n">
        <v>125</v>
      </c>
      <c r="K786" s="0" t="n">
        <v>17408</v>
      </c>
      <c r="L786" s="23" t="s">
        <v>1694</v>
      </c>
      <c r="M786" s="0" t="n">
        <v>3</v>
      </c>
      <c r="N786" s="23" t="s">
        <v>93</v>
      </c>
      <c r="O786" s="0" t="n">
        <v>201</v>
      </c>
      <c r="P786" s="23" t="s">
        <v>94</v>
      </c>
      <c r="Q786" s="23" t="s">
        <v>1358</v>
      </c>
      <c r="R786" s="23" t="n">
        <f aca="false">YEAR(A786)</f>
        <v>2024</v>
      </c>
      <c r="S786" s="23" t="n">
        <f aca="false">IF(R786=2026,1,0)</f>
        <v>0</v>
      </c>
      <c r="T786" s="23" t="n">
        <f aca="false">IF(OR(P786="Individual",P786="Committee",P786="Union/Association",P786="Aggregated Unitemized Receipts"),1,0)</f>
        <v>1</v>
      </c>
      <c r="U786" s="0" t="str">
        <f aca="false">UPPER(TRIM(E786))</f>
        <v>MA</v>
      </c>
      <c r="V786" s="23" t="n">
        <f aca="false">IF(U786="MA",1,0)</f>
        <v>1</v>
      </c>
      <c r="W786" s="23" t="n">
        <f aca="false">IF(OR(ISNUMBER(SEARCH("malden",G786)),ISNUMBER(SEARCH("malden",H786))),1,0)</f>
        <v>0</v>
      </c>
      <c r="X786" s="23" t="n">
        <f aca="false">IF(AND(TRIM(G786)="",TRIM(H786)=""),1,0)</f>
        <v>0</v>
      </c>
    </row>
    <row r="787" customFormat="false" ht="15" hidden="false" customHeight="false" outlineLevel="0" collapsed="false">
      <c r="A787" s="22" t="n">
        <v>45647</v>
      </c>
      <c r="B787" s="23" t="s">
        <v>2910</v>
      </c>
      <c r="C787" s="23" t="s">
        <v>2911</v>
      </c>
      <c r="D787" s="23" t="s">
        <v>1060</v>
      </c>
      <c r="E787" s="23" t="s">
        <v>99</v>
      </c>
      <c r="F787" s="23" t="s">
        <v>1061</v>
      </c>
      <c r="G787" s="23" t="s">
        <v>3136</v>
      </c>
      <c r="H787" s="23" t="s">
        <v>2742</v>
      </c>
      <c r="J787" s="24" t="n">
        <v>200</v>
      </c>
      <c r="K787" s="0" t="n">
        <v>17408</v>
      </c>
      <c r="L787" s="23" t="s">
        <v>1694</v>
      </c>
      <c r="M787" s="0" t="n">
        <v>3</v>
      </c>
      <c r="N787" s="23" t="s">
        <v>93</v>
      </c>
      <c r="O787" s="0" t="n">
        <v>201</v>
      </c>
      <c r="P787" s="23" t="s">
        <v>94</v>
      </c>
      <c r="Q787" s="23" t="s">
        <v>1358</v>
      </c>
      <c r="R787" s="23" t="n">
        <f aca="false">YEAR(A787)</f>
        <v>2024</v>
      </c>
      <c r="S787" s="23" t="n">
        <f aca="false">IF(R787=2026,1,0)</f>
        <v>0</v>
      </c>
      <c r="T787" s="23" t="n">
        <f aca="false">IF(OR(P787="Individual",P787="Committee",P787="Union/Association",P787="Aggregated Unitemized Receipts"),1,0)</f>
        <v>1</v>
      </c>
      <c r="U787" s="0" t="str">
        <f aca="false">UPPER(TRIM(E787))</f>
        <v>MA</v>
      </c>
      <c r="V787" s="23" t="n">
        <f aca="false">IF(U787="MA",1,0)</f>
        <v>1</v>
      </c>
      <c r="W787" s="23" t="n">
        <f aca="false">IF(OR(ISNUMBER(SEARCH("malden",G787)),ISNUMBER(SEARCH("malden",H787))),1,0)</f>
        <v>0</v>
      </c>
      <c r="X787" s="23" t="n">
        <f aca="false">IF(AND(TRIM(G787)="",TRIM(H787)=""),1,0)</f>
        <v>0</v>
      </c>
    </row>
    <row r="788" customFormat="false" ht="15" hidden="false" customHeight="false" outlineLevel="0" collapsed="false">
      <c r="A788" s="22" t="n">
        <v>45646</v>
      </c>
      <c r="B788" s="23" t="s">
        <v>3478</v>
      </c>
      <c r="C788" s="23" t="s">
        <v>3479</v>
      </c>
      <c r="D788" s="23" t="s">
        <v>3480</v>
      </c>
      <c r="E788" s="23" t="s">
        <v>99</v>
      </c>
      <c r="F788" s="23" t="s">
        <v>3481</v>
      </c>
      <c r="G788" s="23" t="s">
        <v>166</v>
      </c>
      <c r="H788" s="23" t="s">
        <v>3482</v>
      </c>
      <c r="J788" s="24" t="n">
        <v>100</v>
      </c>
      <c r="K788" s="0" t="n">
        <v>17408</v>
      </c>
      <c r="L788" s="23" t="s">
        <v>1694</v>
      </c>
      <c r="M788" s="0" t="n">
        <v>3</v>
      </c>
      <c r="N788" s="23" t="s">
        <v>93</v>
      </c>
      <c r="O788" s="0" t="n">
        <v>201</v>
      </c>
      <c r="P788" s="23" t="s">
        <v>94</v>
      </c>
      <c r="Q788" s="23" t="s">
        <v>3483</v>
      </c>
      <c r="R788" s="23" t="n">
        <f aca="false">YEAR(A788)</f>
        <v>2024</v>
      </c>
      <c r="S788" s="23" t="n">
        <f aca="false">IF(R788=2026,1,0)</f>
        <v>0</v>
      </c>
      <c r="T788" s="23" t="n">
        <f aca="false">IF(OR(P788="Individual",P788="Committee",P788="Union/Association",P788="Aggregated Unitemized Receipts"),1,0)</f>
        <v>1</v>
      </c>
      <c r="U788" s="0" t="str">
        <f aca="false">UPPER(TRIM(E788))</f>
        <v>MA</v>
      </c>
      <c r="V788" s="23" t="n">
        <f aca="false">IF(U788="MA",1,0)</f>
        <v>1</v>
      </c>
      <c r="W788" s="23" t="n">
        <f aca="false">IF(OR(ISNUMBER(SEARCH("malden",G788)),ISNUMBER(SEARCH("malden",H788))),1,0)</f>
        <v>0</v>
      </c>
      <c r="X788" s="23" t="n">
        <f aca="false">IF(AND(TRIM(G788)="",TRIM(H788)=""),1,0)</f>
        <v>0</v>
      </c>
    </row>
    <row r="789" customFormat="false" ht="15" hidden="false" customHeight="false" outlineLevel="0" collapsed="false">
      <c r="A789" s="22" t="n">
        <v>45646</v>
      </c>
      <c r="B789" s="23" t="s">
        <v>2867</v>
      </c>
      <c r="C789" s="23" t="s">
        <v>3484</v>
      </c>
      <c r="D789" s="23" t="s">
        <v>2869</v>
      </c>
      <c r="E789" s="23" t="s">
        <v>1305</v>
      </c>
      <c r="F789" s="23" t="s">
        <v>2870</v>
      </c>
      <c r="G789" s="23" t="s">
        <v>454</v>
      </c>
      <c r="H789" s="23" t="s">
        <v>3485</v>
      </c>
      <c r="J789" s="24" t="n">
        <v>54</v>
      </c>
      <c r="K789" s="0" t="n">
        <v>17408</v>
      </c>
      <c r="L789" s="23" t="s">
        <v>1694</v>
      </c>
      <c r="M789" s="0" t="n">
        <v>3</v>
      </c>
      <c r="N789" s="23" t="s">
        <v>93</v>
      </c>
      <c r="O789" s="0" t="n">
        <v>201</v>
      </c>
      <c r="P789" s="23" t="s">
        <v>94</v>
      </c>
      <c r="Q789" s="23" t="s">
        <v>3483</v>
      </c>
      <c r="R789" s="23" t="n">
        <f aca="false">YEAR(A789)</f>
        <v>2024</v>
      </c>
      <c r="S789" s="23" t="n">
        <f aca="false">IF(R789=2026,1,0)</f>
        <v>0</v>
      </c>
      <c r="T789" s="23" t="n">
        <f aca="false">IF(OR(P789="Individual",P789="Committee",P789="Union/Association",P789="Aggregated Unitemized Receipts"),1,0)</f>
        <v>1</v>
      </c>
      <c r="U789" s="0" t="str">
        <f aca="false">UPPER(TRIM(E789))</f>
        <v>IL</v>
      </c>
      <c r="V789" s="23" t="n">
        <f aca="false">IF(U789="MA",1,0)</f>
        <v>0</v>
      </c>
      <c r="W789" s="23" t="n">
        <f aca="false">IF(OR(ISNUMBER(SEARCH("malden",G789)),ISNUMBER(SEARCH("malden",H789))),1,0)</f>
        <v>0</v>
      </c>
      <c r="X789" s="23" t="n">
        <f aca="false">IF(AND(TRIM(G789)="",TRIM(H789)=""),1,0)</f>
        <v>0</v>
      </c>
    </row>
    <row r="790" customFormat="false" ht="15" hidden="false" customHeight="false" outlineLevel="0" collapsed="false">
      <c r="A790" s="22" t="n">
        <v>45646</v>
      </c>
      <c r="B790" s="23" t="s">
        <v>2167</v>
      </c>
      <c r="C790" s="23" t="s">
        <v>2280</v>
      </c>
      <c r="D790" s="23" t="s">
        <v>607</v>
      </c>
      <c r="E790" s="23" t="s">
        <v>99</v>
      </c>
      <c r="F790" s="23" t="s">
        <v>608</v>
      </c>
      <c r="G790" s="23" t="s">
        <v>2095</v>
      </c>
      <c r="H790" s="23" t="s">
        <v>91</v>
      </c>
      <c r="J790" s="24" t="n">
        <v>15</v>
      </c>
      <c r="K790" s="0" t="n">
        <v>17408</v>
      </c>
      <c r="L790" s="23" t="s">
        <v>1694</v>
      </c>
      <c r="M790" s="0" t="n">
        <v>3</v>
      </c>
      <c r="N790" s="23" t="s">
        <v>93</v>
      </c>
      <c r="O790" s="0" t="n">
        <v>201</v>
      </c>
      <c r="P790" s="23" t="s">
        <v>94</v>
      </c>
      <c r="Q790" s="23" t="s">
        <v>3483</v>
      </c>
      <c r="R790" s="23" t="n">
        <f aca="false">YEAR(A790)</f>
        <v>2024</v>
      </c>
      <c r="S790" s="23" t="n">
        <f aca="false">IF(R790=2026,1,0)</f>
        <v>0</v>
      </c>
      <c r="T790" s="23" t="n">
        <f aca="false">IF(OR(P790="Individual",P790="Committee",P790="Union/Association",P790="Aggregated Unitemized Receipts"),1,0)</f>
        <v>1</v>
      </c>
      <c r="U790" s="0" t="str">
        <f aca="false">UPPER(TRIM(E790))</f>
        <v>MA</v>
      </c>
      <c r="V790" s="23" t="n">
        <f aca="false">IF(U790="MA",1,0)</f>
        <v>1</v>
      </c>
      <c r="W790" s="23" t="n">
        <f aca="false">IF(OR(ISNUMBER(SEARCH("malden",G790)),ISNUMBER(SEARCH("malden",H790))),1,0)</f>
        <v>0</v>
      </c>
      <c r="X790" s="23" t="n">
        <f aca="false">IF(AND(TRIM(G790)="",TRIM(H790)=""),1,0)</f>
        <v>0</v>
      </c>
    </row>
    <row r="791" customFormat="false" ht="15" hidden="false" customHeight="false" outlineLevel="0" collapsed="false">
      <c r="A791" s="22" t="n">
        <v>45644</v>
      </c>
      <c r="B791" s="23" t="s">
        <v>3486</v>
      </c>
      <c r="C791" s="23" t="s">
        <v>3487</v>
      </c>
      <c r="D791" s="23" t="s">
        <v>319</v>
      </c>
      <c r="E791" s="23" t="s">
        <v>99</v>
      </c>
      <c r="F791" s="23" t="s">
        <v>320</v>
      </c>
      <c r="G791" s="23" t="s">
        <v>821</v>
      </c>
      <c r="H791" s="23" t="s">
        <v>3488</v>
      </c>
      <c r="J791" s="24" t="n">
        <v>35</v>
      </c>
      <c r="K791" s="0" t="n">
        <v>17408</v>
      </c>
      <c r="L791" s="23" t="s">
        <v>1694</v>
      </c>
      <c r="M791" s="0" t="n">
        <v>1</v>
      </c>
      <c r="N791" s="23" t="s">
        <v>182</v>
      </c>
      <c r="O791" s="0" t="n">
        <v>201</v>
      </c>
      <c r="P791" s="23" t="s">
        <v>94</v>
      </c>
      <c r="Q791" s="23" t="s">
        <v>3489</v>
      </c>
      <c r="R791" s="23" t="n">
        <f aca="false">YEAR(A791)</f>
        <v>2024</v>
      </c>
      <c r="S791" s="23" t="n">
        <f aca="false">IF(R791=2026,1,0)</f>
        <v>0</v>
      </c>
      <c r="T791" s="23" t="n">
        <f aca="false">IF(OR(P791="Individual",P791="Committee",P791="Union/Association",P791="Aggregated Unitemized Receipts"),1,0)</f>
        <v>1</v>
      </c>
      <c r="U791" s="0" t="str">
        <f aca="false">UPPER(TRIM(E791))</f>
        <v>MA</v>
      </c>
      <c r="V791" s="23" t="n">
        <f aca="false">IF(U791="MA",1,0)</f>
        <v>1</v>
      </c>
      <c r="W791" s="23" t="n">
        <f aca="false">IF(OR(ISNUMBER(SEARCH("malden",G791)),ISNUMBER(SEARCH("malden",H791))),1,0)</f>
        <v>0</v>
      </c>
      <c r="X791" s="23" t="n">
        <f aca="false">IF(AND(TRIM(G791)="",TRIM(H791)=""),1,0)</f>
        <v>0</v>
      </c>
    </row>
    <row r="792" customFormat="false" ht="15" hidden="false" customHeight="false" outlineLevel="0" collapsed="false">
      <c r="A792" s="22" t="n">
        <v>45643</v>
      </c>
      <c r="B792" s="23" t="s">
        <v>3490</v>
      </c>
      <c r="C792" s="23" t="s">
        <v>3370</v>
      </c>
      <c r="D792" s="23" t="s">
        <v>437</v>
      </c>
      <c r="E792" s="23" t="s">
        <v>2864</v>
      </c>
      <c r="F792" s="23" t="s">
        <v>3371</v>
      </c>
      <c r="J792" s="24" t="n">
        <v>1200</v>
      </c>
      <c r="K792" s="0" t="n">
        <v>17408</v>
      </c>
      <c r="L792" s="23" t="s">
        <v>1694</v>
      </c>
      <c r="M792" s="0" t="n">
        <v>1</v>
      </c>
      <c r="N792" s="23" t="s">
        <v>182</v>
      </c>
      <c r="O792" s="0" t="n">
        <v>204</v>
      </c>
      <c r="P792" s="23" t="s">
        <v>1007</v>
      </c>
      <c r="Q792" s="23" t="s">
        <v>3491</v>
      </c>
      <c r="R792" s="23" t="n">
        <f aca="false">YEAR(A792)</f>
        <v>2024</v>
      </c>
      <c r="S792" s="23" t="n">
        <f aca="false">IF(R792=2026,1,0)</f>
        <v>0</v>
      </c>
      <c r="T792" s="23" t="n">
        <f aca="false">IF(OR(P792="Individual",P792="Committee",P792="Union/Association",P792="Aggregated Unitemized Receipts"),1,0)</f>
        <v>0</v>
      </c>
      <c r="U792" s="0" t="str">
        <f aca="false">UPPER(TRIM(E792))</f>
        <v>KY</v>
      </c>
      <c r="V792" s="23" t="n">
        <f aca="false">IF(U792="MA",1,0)</f>
        <v>0</v>
      </c>
      <c r="W792" s="23" t="n">
        <f aca="false">IF(OR(ISNUMBER(SEARCH("malden",G792)),ISNUMBER(SEARCH("malden",H792))),1,0)</f>
        <v>0</v>
      </c>
      <c r="X792" s="23" t="n">
        <f aca="false">IF(AND(TRIM(G792)="",TRIM(H792)=""),1,0)</f>
        <v>1</v>
      </c>
    </row>
    <row r="793" customFormat="false" ht="15" hidden="false" customHeight="false" outlineLevel="0" collapsed="false">
      <c r="A793" s="22" t="n">
        <v>45643</v>
      </c>
      <c r="B793" s="23" t="s">
        <v>1898</v>
      </c>
      <c r="C793" s="23" t="s">
        <v>1899</v>
      </c>
      <c r="D793" s="23" t="s">
        <v>319</v>
      </c>
      <c r="E793" s="23" t="s">
        <v>99</v>
      </c>
      <c r="F793" s="23" t="s">
        <v>320</v>
      </c>
      <c r="G793" s="23" t="s">
        <v>1900</v>
      </c>
      <c r="H793" s="23" t="s">
        <v>1901</v>
      </c>
      <c r="J793" s="24" t="n">
        <v>100</v>
      </c>
      <c r="K793" s="0" t="n">
        <v>17408</v>
      </c>
      <c r="L793" s="23" t="s">
        <v>1694</v>
      </c>
      <c r="M793" s="0" t="n">
        <v>3</v>
      </c>
      <c r="N793" s="23" t="s">
        <v>93</v>
      </c>
      <c r="O793" s="0" t="n">
        <v>201</v>
      </c>
      <c r="P793" s="23" t="s">
        <v>94</v>
      </c>
      <c r="Q793" s="23" t="s">
        <v>3491</v>
      </c>
      <c r="R793" s="23" t="n">
        <f aca="false">YEAR(A793)</f>
        <v>2024</v>
      </c>
      <c r="S793" s="23" t="n">
        <f aca="false">IF(R793=2026,1,0)</f>
        <v>0</v>
      </c>
      <c r="T793" s="23" t="n">
        <f aca="false">IF(OR(P793="Individual",P793="Committee",P793="Union/Association",P793="Aggregated Unitemized Receipts"),1,0)</f>
        <v>1</v>
      </c>
      <c r="U793" s="0" t="str">
        <f aca="false">UPPER(TRIM(E793))</f>
        <v>MA</v>
      </c>
      <c r="V793" s="23" t="n">
        <f aca="false">IF(U793="MA",1,0)</f>
        <v>1</v>
      </c>
      <c r="W793" s="23" t="n">
        <f aca="false">IF(OR(ISNUMBER(SEARCH("malden",G793)),ISNUMBER(SEARCH("malden",H793))),1,0)</f>
        <v>0</v>
      </c>
      <c r="X793" s="23" t="n">
        <f aca="false">IF(AND(TRIM(G793)="",TRIM(H793)=""),1,0)</f>
        <v>0</v>
      </c>
    </row>
    <row r="794" customFormat="false" ht="15" hidden="false" customHeight="false" outlineLevel="0" collapsed="false">
      <c r="A794" s="22" t="n">
        <v>45643</v>
      </c>
      <c r="B794" s="23" t="s">
        <v>3405</v>
      </c>
      <c r="C794" s="23" t="s">
        <v>2008</v>
      </c>
      <c r="D794" s="23" t="s">
        <v>2009</v>
      </c>
      <c r="E794" s="23" t="s">
        <v>99</v>
      </c>
      <c r="F794" s="23" t="s">
        <v>2010</v>
      </c>
      <c r="G794" s="23" t="s">
        <v>166</v>
      </c>
      <c r="H794" s="23" t="s">
        <v>3406</v>
      </c>
      <c r="J794" s="24" t="n">
        <v>200</v>
      </c>
      <c r="K794" s="0" t="n">
        <v>17408</v>
      </c>
      <c r="L794" s="23" t="s">
        <v>1694</v>
      </c>
      <c r="M794" s="0" t="n">
        <v>3</v>
      </c>
      <c r="N794" s="23" t="s">
        <v>93</v>
      </c>
      <c r="O794" s="0" t="n">
        <v>201</v>
      </c>
      <c r="P794" s="23" t="s">
        <v>94</v>
      </c>
      <c r="Q794" s="23" t="s">
        <v>3491</v>
      </c>
      <c r="R794" s="23" t="n">
        <f aca="false">YEAR(A794)</f>
        <v>2024</v>
      </c>
      <c r="S794" s="23" t="n">
        <f aca="false">IF(R794=2026,1,0)</f>
        <v>0</v>
      </c>
      <c r="T794" s="23" t="n">
        <f aca="false">IF(OR(P794="Individual",P794="Committee",P794="Union/Association",P794="Aggregated Unitemized Receipts"),1,0)</f>
        <v>1</v>
      </c>
      <c r="U794" s="0" t="str">
        <f aca="false">UPPER(TRIM(E794))</f>
        <v>MA</v>
      </c>
      <c r="V794" s="23" t="n">
        <f aca="false">IF(U794="MA",1,0)</f>
        <v>1</v>
      </c>
      <c r="W794" s="23" t="n">
        <f aca="false">IF(OR(ISNUMBER(SEARCH("malden",G794)),ISNUMBER(SEARCH("malden",H794))),1,0)</f>
        <v>0</v>
      </c>
      <c r="X794" s="23" t="n">
        <f aca="false">IF(AND(TRIM(G794)="",TRIM(H794)=""),1,0)</f>
        <v>0</v>
      </c>
    </row>
    <row r="795" customFormat="false" ht="15" hidden="false" customHeight="false" outlineLevel="0" collapsed="false">
      <c r="A795" s="22" t="n">
        <v>45643</v>
      </c>
      <c r="B795" s="23" t="s">
        <v>2087</v>
      </c>
      <c r="C795" s="23" t="s">
        <v>2088</v>
      </c>
      <c r="D795" s="23" t="s">
        <v>319</v>
      </c>
      <c r="E795" s="23" t="s">
        <v>99</v>
      </c>
      <c r="F795" s="23" t="s">
        <v>320</v>
      </c>
      <c r="G795" s="23" t="s">
        <v>174</v>
      </c>
      <c r="H795" s="23" t="s">
        <v>174</v>
      </c>
      <c r="J795" s="24" t="n">
        <v>50</v>
      </c>
      <c r="K795" s="0" t="n">
        <v>17408</v>
      </c>
      <c r="L795" s="23" t="s">
        <v>1694</v>
      </c>
      <c r="M795" s="0" t="n">
        <v>1</v>
      </c>
      <c r="N795" s="23" t="s">
        <v>182</v>
      </c>
      <c r="O795" s="0" t="n">
        <v>201</v>
      </c>
      <c r="P795" s="23" t="s">
        <v>94</v>
      </c>
      <c r="Q795" s="23" t="s">
        <v>3491</v>
      </c>
      <c r="R795" s="23" t="n">
        <f aca="false">YEAR(A795)</f>
        <v>2024</v>
      </c>
      <c r="S795" s="23" t="n">
        <f aca="false">IF(R795=2026,1,0)</f>
        <v>0</v>
      </c>
      <c r="T795" s="23" t="n">
        <f aca="false">IF(OR(P795="Individual",P795="Committee",P795="Union/Association",P795="Aggregated Unitemized Receipts"),1,0)</f>
        <v>1</v>
      </c>
      <c r="U795" s="0" t="str">
        <f aca="false">UPPER(TRIM(E795))</f>
        <v>MA</v>
      </c>
      <c r="V795" s="23" t="n">
        <f aca="false">IF(U795="MA",1,0)</f>
        <v>1</v>
      </c>
      <c r="W795" s="23" t="n">
        <f aca="false">IF(OR(ISNUMBER(SEARCH("malden",G795)),ISNUMBER(SEARCH("malden",H795))),1,0)</f>
        <v>0</v>
      </c>
      <c r="X795" s="23" t="n">
        <f aca="false">IF(AND(TRIM(G795)="",TRIM(H795)=""),1,0)</f>
        <v>0</v>
      </c>
    </row>
    <row r="796" customFormat="false" ht="15" hidden="false" customHeight="false" outlineLevel="0" collapsed="false">
      <c r="A796" s="22" t="n">
        <v>45643</v>
      </c>
      <c r="B796" s="23" t="s">
        <v>3140</v>
      </c>
      <c r="C796" s="23" t="s">
        <v>3141</v>
      </c>
      <c r="D796" s="23" t="s">
        <v>2071</v>
      </c>
      <c r="E796" s="23" t="s">
        <v>99</v>
      </c>
      <c r="F796" s="23" t="s">
        <v>2850</v>
      </c>
      <c r="G796" s="23" t="s">
        <v>1774</v>
      </c>
      <c r="H796" s="23" t="s">
        <v>2851</v>
      </c>
      <c r="J796" s="24" t="n">
        <v>200</v>
      </c>
      <c r="K796" s="0" t="n">
        <v>17408</v>
      </c>
      <c r="L796" s="23" t="s">
        <v>1694</v>
      </c>
      <c r="M796" s="0" t="n">
        <v>3</v>
      </c>
      <c r="N796" s="23" t="s">
        <v>93</v>
      </c>
      <c r="O796" s="0" t="n">
        <v>201</v>
      </c>
      <c r="P796" s="23" t="s">
        <v>94</v>
      </c>
      <c r="Q796" s="23" t="s">
        <v>3491</v>
      </c>
      <c r="R796" s="23" t="n">
        <f aca="false">YEAR(A796)</f>
        <v>2024</v>
      </c>
      <c r="S796" s="23" t="n">
        <f aca="false">IF(R796=2026,1,0)</f>
        <v>0</v>
      </c>
      <c r="T796" s="23" t="n">
        <f aca="false">IF(OR(P796="Individual",P796="Committee",P796="Union/Association",P796="Aggregated Unitemized Receipts"),1,0)</f>
        <v>1</v>
      </c>
      <c r="U796" s="0" t="str">
        <f aca="false">UPPER(TRIM(E796))</f>
        <v>MA</v>
      </c>
      <c r="V796" s="23" t="n">
        <f aca="false">IF(U796="MA",1,0)</f>
        <v>1</v>
      </c>
      <c r="W796" s="23" t="n">
        <f aca="false">IF(OR(ISNUMBER(SEARCH("malden",G796)),ISNUMBER(SEARCH("malden",H796))),1,0)</f>
        <v>0</v>
      </c>
      <c r="X796" s="23" t="n">
        <f aca="false">IF(AND(TRIM(G796)="",TRIM(H796)=""),1,0)</f>
        <v>0</v>
      </c>
    </row>
    <row r="797" customFormat="false" ht="15" hidden="false" customHeight="false" outlineLevel="0" collapsed="false">
      <c r="A797" s="22" t="n">
        <v>45637</v>
      </c>
      <c r="B797" s="23" t="s">
        <v>1877</v>
      </c>
      <c r="C797" s="23" t="s">
        <v>1878</v>
      </c>
      <c r="D797" s="23" t="s">
        <v>319</v>
      </c>
      <c r="E797" s="23" t="s">
        <v>99</v>
      </c>
      <c r="F797" s="23" t="s">
        <v>320</v>
      </c>
      <c r="G797" s="23" t="s">
        <v>1879</v>
      </c>
      <c r="H797" s="23" t="s">
        <v>1880</v>
      </c>
      <c r="J797" s="24" t="n">
        <v>50</v>
      </c>
      <c r="K797" s="0" t="n">
        <v>17408</v>
      </c>
      <c r="L797" s="23" t="s">
        <v>1694</v>
      </c>
      <c r="M797" s="0" t="n">
        <v>1</v>
      </c>
      <c r="N797" s="23" t="s">
        <v>182</v>
      </c>
      <c r="O797" s="0" t="n">
        <v>201</v>
      </c>
      <c r="P797" s="23" t="s">
        <v>94</v>
      </c>
      <c r="Q797" s="23" t="s">
        <v>3492</v>
      </c>
      <c r="R797" s="23" t="n">
        <f aca="false">YEAR(A797)</f>
        <v>2024</v>
      </c>
      <c r="S797" s="23" t="n">
        <f aca="false">IF(R797=2026,1,0)</f>
        <v>0</v>
      </c>
      <c r="T797" s="23" t="n">
        <f aca="false">IF(OR(P797="Individual",P797="Committee",P797="Union/Association",P797="Aggregated Unitemized Receipts"),1,0)</f>
        <v>1</v>
      </c>
      <c r="U797" s="0" t="str">
        <f aca="false">UPPER(TRIM(E797))</f>
        <v>MA</v>
      </c>
      <c r="V797" s="23" t="n">
        <f aca="false">IF(U797="MA",1,0)</f>
        <v>1</v>
      </c>
      <c r="W797" s="23" t="n">
        <f aca="false">IF(OR(ISNUMBER(SEARCH("malden",G797)),ISNUMBER(SEARCH("malden",H797))),1,0)</f>
        <v>0</v>
      </c>
      <c r="X797" s="23" t="n">
        <f aca="false">IF(AND(TRIM(G797)="",TRIM(H797)=""),1,0)</f>
        <v>0</v>
      </c>
    </row>
    <row r="798" customFormat="false" ht="15" hidden="false" customHeight="false" outlineLevel="0" collapsed="false">
      <c r="A798" s="22" t="n">
        <v>45629</v>
      </c>
      <c r="B798" s="23" t="s">
        <v>3493</v>
      </c>
      <c r="C798" s="23" t="s">
        <v>3173</v>
      </c>
      <c r="D798" s="23" t="s">
        <v>319</v>
      </c>
      <c r="E798" s="23" t="s">
        <v>99</v>
      </c>
      <c r="F798" s="23" t="s">
        <v>320</v>
      </c>
      <c r="G798" s="23" t="s">
        <v>244</v>
      </c>
      <c r="H798" s="23" t="s">
        <v>3175</v>
      </c>
      <c r="J798" s="24" t="n">
        <v>50</v>
      </c>
      <c r="K798" s="0" t="n">
        <v>17408</v>
      </c>
      <c r="L798" s="23" t="s">
        <v>1694</v>
      </c>
      <c r="M798" s="0" t="n">
        <v>3</v>
      </c>
      <c r="N798" s="23" t="s">
        <v>93</v>
      </c>
      <c r="O798" s="0" t="n">
        <v>201</v>
      </c>
      <c r="P798" s="23" t="s">
        <v>94</v>
      </c>
      <c r="Q798" s="23" t="s">
        <v>3494</v>
      </c>
      <c r="R798" s="23" t="n">
        <f aca="false">YEAR(A798)</f>
        <v>2024</v>
      </c>
      <c r="S798" s="23" t="n">
        <f aca="false">IF(R798=2026,1,0)</f>
        <v>0</v>
      </c>
      <c r="T798" s="23" t="n">
        <f aca="false">IF(OR(P798="Individual",P798="Committee",P798="Union/Association",P798="Aggregated Unitemized Receipts"),1,0)</f>
        <v>1</v>
      </c>
      <c r="U798" s="0" t="str">
        <f aca="false">UPPER(TRIM(E798))</f>
        <v>MA</v>
      </c>
      <c r="V798" s="23" t="n">
        <f aca="false">IF(U798="MA",1,0)</f>
        <v>1</v>
      </c>
      <c r="W798" s="23" t="n">
        <f aca="false">IF(OR(ISNUMBER(SEARCH("malden",G798)),ISNUMBER(SEARCH("malden",H798))),1,0)</f>
        <v>0</v>
      </c>
      <c r="X798" s="23" t="n">
        <f aca="false">IF(AND(TRIM(G798)="",TRIM(H798)=""),1,0)</f>
        <v>0</v>
      </c>
    </row>
    <row r="799" customFormat="false" ht="15" hidden="false" customHeight="false" outlineLevel="0" collapsed="false">
      <c r="A799" s="22" t="n">
        <v>45629</v>
      </c>
      <c r="B799" s="23" t="s">
        <v>2690</v>
      </c>
      <c r="C799" s="23" t="s">
        <v>2691</v>
      </c>
      <c r="D799" s="23" t="s">
        <v>319</v>
      </c>
      <c r="E799" s="23" t="s">
        <v>99</v>
      </c>
      <c r="F799" s="23" t="s">
        <v>320</v>
      </c>
      <c r="G799" s="23" t="s">
        <v>2692</v>
      </c>
      <c r="H799" s="23" t="s">
        <v>2693</v>
      </c>
      <c r="J799" s="24" t="n">
        <v>100</v>
      </c>
      <c r="K799" s="0" t="n">
        <v>17408</v>
      </c>
      <c r="L799" s="23" t="s">
        <v>1694</v>
      </c>
      <c r="M799" s="0" t="n">
        <v>3</v>
      </c>
      <c r="N799" s="23" t="s">
        <v>93</v>
      </c>
      <c r="O799" s="0" t="n">
        <v>201</v>
      </c>
      <c r="P799" s="23" t="s">
        <v>94</v>
      </c>
      <c r="Q799" s="23" t="s">
        <v>3494</v>
      </c>
      <c r="R799" s="23" t="n">
        <f aca="false">YEAR(A799)</f>
        <v>2024</v>
      </c>
      <c r="S799" s="23" t="n">
        <f aca="false">IF(R799=2026,1,0)</f>
        <v>0</v>
      </c>
      <c r="T799" s="23" t="n">
        <f aca="false">IF(OR(P799="Individual",P799="Committee",P799="Union/Association",P799="Aggregated Unitemized Receipts"),1,0)</f>
        <v>1</v>
      </c>
      <c r="U799" s="0" t="str">
        <f aca="false">UPPER(TRIM(E799))</f>
        <v>MA</v>
      </c>
      <c r="V799" s="23" t="n">
        <f aca="false">IF(U799="MA",1,0)</f>
        <v>1</v>
      </c>
      <c r="W799" s="23" t="n">
        <f aca="false">IF(OR(ISNUMBER(SEARCH("malden",G799)),ISNUMBER(SEARCH("malden",H799))),1,0)</f>
        <v>0</v>
      </c>
      <c r="X799" s="23" t="n">
        <f aca="false">IF(AND(TRIM(G799)="",TRIM(H799)=""),1,0)</f>
        <v>0</v>
      </c>
    </row>
    <row r="800" customFormat="false" ht="15" hidden="false" customHeight="false" outlineLevel="0" collapsed="false">
      <c r="A800" s="22" t="n">
        <v>45629</v>
      </c>
      <c r="B800" s="23" t="s">
        <v>2391</v>
      </c>
      <c r="C800" s="23" t="s">
        <v>3195</v>
      </c>
      <c r="D800" s="23" t="s">
        <v>319</v>
      </c>
      <c r="E800" s="23" t="s">
        <v>99</v>
      </c>
      <c r="F800" s="23" t="s">
        <v>320</v>
      </c>
      <c r="G800" s="23" t="s">
        <v>454</v>
      </c>
      <c r="H800" s="23" t="s">
        <v>2393</v>
      </c>
      <c r="J800" s="24" t="n">
        <v>250</v>
      </c>
      <c r="K800" s="0" t="n">
        <v>17408</v>
      </c>
      <c r="L800" s="23" t="s">
        <v>1694</v>
      </c>
      <c r="M800" s="0" t="n">
        <v>3</v>
      </c>
      <c r="N800" s="23" t="s">
        <v>93</v>
      </c>
      <c r="O800" s="0" t="n">
        <v>201</v>
      </c>
      <c r="P800" s="23" t="s">
        <v>94</v>
      </c>
      <c r="Q800" s="23" t="s">
        <v>3494</v>
      </c>
      <c r="R800" s="23" t="n">
        <f aca="false">YEAR(A800)</f>
        <v>2024</v>
      </c>
      <c r="S800" s="23" t="n">
        <f aca="false">IF(R800=2026,1,0)</f>
        <v>0</v>
      </c>
      <c r="T800" s="23" t="n">
        <f aca="false">IF(OR(P800="Individual",P800="Committee",P800="Union/Association",P800="Aggregated Unitemized Receipts"),1,0)</f>
        <v>1</v>
      </c>
      <c r="U800" s="0" t="str">
        <f aca="false">UPPER(TRIM(E800))</f>
        <v>MA</v>
      </c>
      <c r="V800" s="23" t="n">
        <f aca="false">IF(U800="MA",1,0)</f>
        <v>1</v>
      </c>
      <c r="W800" s="23" t="n">
        <f aca="false">IF(OR(ISNUMBER(SEARCH("malden",G800)),ISNUMBER(SEARCH("malden",H800))),1,0)</f>
        <v>0</v>
      </c>
      <c r="X800" s="23" t="n">
        <f aca="false">IF(AND(TRIM(G800)="",TRIM(H800)=""),1,0)</f>
        <v>0</v>
      </c>
    </row>
    <row r="801" customFormat="false" ht="15" hidden="false" customHeight="false" outlineLevel="0" collapsed="false">
      <c r="A801" s="22" t="n">
        <v>45629</v>
      </c>
      <c r="B801" s="23" t="s">
        <v>2397</v>
      </c>
      <c r="C801" s="23" t="s">
        <v>2398</v>
      </c>
      <c r="D801" s="23" t="s">
        <v>319</v>
      </c>
      <c r="E801" s="23" t="s">
        <v>99</v>
      </c>
      <c r="F801" s="23" t="s">
        <v>320</v>
      </c>
      <c r="G801" s="23" t="s">
        <v>3495</v>
      </c>
      <c r="H801" s="23" t="s">
        <v>3496</v>
      </c>
      <c r="J801" s="24" t="n">
        <v>100</v>
      </c>
      <c r="K801" s="0" t="n">
        <v>17408</v>
      </c>
      <c r="L801" s="23" t="s">
        <v>1694</v>
      </c>
      <c r="M801" s="0" t="n">
        <v>3</v>
      </c>
      <c r="N801" s="23" t="s">
        <v>93</v>
      </c>
      <c r="O801" s="0" t="n">
        <v>201</v>
      </c>
      <c r="P801" s="23" t="s">
        <v>94</v>
      </c>
      <c r="Q801" s="23" t="s">
        <v>3494</v>
      </c>
      <c r="R801" s="23" t="n">
        <f aca="false">YEAR(A801)</f>
        <v>2024</v>
      </c>
      <c r="S801" s="23" t="n">
        <f aca="false">IF(R801=2026,1,0)</f>
        <v>0</v>
      </c>
      <c r="T801" s="23" t="n">
        <f aca="false">IF(OR(P801="Individual",P801="Committee",P801="Union/Association",P801="Aggregated Unitemized Receipts"),1,0)</f>
        <v>1</v>
      </c>
      <c r="U801" s="0" t="str">
        <f aca="false">UPPER(TRIM(E801))</f>
        <v>MA</v>
      </c>
      <c r="V801" s="23" t="n">
        <f aca="false">IF(U801="MA",1,0)</f>
        <v>1</v>
      </c>
      <c r="W801" s="23" t="n">
        <f aca="false">IF(OR(ISNUMBER(SEARCH("malden",G801)),ISNUMBER(SEARCH("malden",H801))),1,0)</f>
        <v>0</v>
      </c>
      <c r="X801" s="23" t="n">
        <f aca="false">IF(AND(TRIM(G801)="",TRIM(H801)=""),1,0)</f>
        <v>0</v>
      </c>
    </row>
    <row r="802" customFormat="false" ht="15" hidden="false" customHeight="false" outlineLevel="0" collapsed="false">
      <c r="A802" s="22" t="n">
        <v>45629</v>
      </c>
      <c r="B802" s="23" t="s">
        <v>2130</v>
      </c>
      <c r="C802" s="23" t="s">
        <v>2131</v>
      </c>
      <c r="D802" s="23" t="s">
        <v>319</v>
      </c>
      <c r="E802" s="23" t="s">
        <v>99</v>
      </c>
      <c r="F802" s="23" t="s">
        <v>320</v>
      </c>
      <c r="G802" s="23" t="s">
        <v>2095</v>
      </c>
      <c r="H802" s="23" t="s">
        <v>91</v>
      </c>
      <c r="J802" s="24" t="n">
        <v>35</v>
      </c>
      <c r="K802" s="0" t="n">
        <v>17408</v>
      </c>
      <c r="L802" s="23" t="s">
        <v>1694</v>
      </c>
      <c r="M802" s="0" t="n">
        <v>3</v>
      </c>
      <c r="N802" s="23" t="s">
        <v>93</v>
      </c>
      <c r="O802" s="0" t="n">
        <v>201</v>
      </c>
      <c r="P802" s="23" t="s">
        <v>94</v>
      </c>
      <c r="Q802" s="23" t="s">
        <v>3494</v>
      </c>
      <c r="R802" s="23" t="n">
        <f aca="false">YEAR(A802)</f>
        <v>2024</v>
      </c>
      <c r="S802" s="23" t="n">
        <f aca="false">IF(R802=2026,1,0)</f>
        <v>0</v>
      </c>
      <c r="T802" s="23" t="n">
        <f aca="false">IF(OR(P802="Individual",P802="Committee",P802="Union/Association",P802="Aggregated Unitemized Receipts"),1,0)</f>
        <v>1</v>
      </c>
      <c r="U802" s="0" t="str">
        <f aca="false">UPPER(TRIM(E802))</f>
        <v>MA</v>
      </c>
      <c r="V802" s="23" t="n">
        <f aca="false">IF(U802="MA",1,0)</f>
        <v>1</v>
      </c>
      <c r="W802" s="23" t="n">
        <f aca="false">IF(OR(ISNUMBER(SEARCH("malden",G802)),ISNUMBER(SEARCH("malden",H802))),1,0)</f>
        <v>0</v>
      </c>
      <c r="X802" s="23" t="n">
        <f aca="false">IF(AND(TRIM(G802)="",TRIM(H802)=""),1,0)</f>
        <v>0</v>
      </c>
    </row>
    <row r="803" customFormat="false" ht="15" hidden="false" customHeight="false" outlineLevel="0" collapsed="false">
      <c r="A803" s="22" t="n">
        <v>45629</v>
      </c>
      <c r="B803" s="23" t="s">
        <v>1737</v>
      </c>
      <c r="C803" s="23" t="s">
        <v>3032</v>
      </c>
      <c r="D803" s="23" t="s">
        <v>319</v>
      </c>
      <c r="E803" s="23" t="s">
        <v>99</v>
      </c>
      <c r="F803" s="23" t="s">
        <v>320</v>
      </c>
      <c r="G803" s="23" t="s">
        <v>3033</v>
      </c>
      <c r="H803" s="23" t="s">
        <v>3034</v>
      </c>
      <c r="J803" s="24" t="n">
        <v>7</v>
      </c>
      <c r="K803" s="0" t="n">
        <v>17408</v>
      </c>
      <c r="L803" s="23" t="s">
        <v>1694</v>
      </c>
      <c r="M803" s="0" t="n">
        <v>3</v>
      </c>
      <c r="N803" s="23" t="s">
        <v>93</v>
      </c>
      <c r="O803" s="0" t="n">
        <v>201</v>
      </c>
      <c r="P803" s="23" t="s">
        <v>94</v>
      </c>
      <c r="Q803" s="23" t="s">
        <v>3494</v>
      </c>
      <c r="R803" s="23" t="n">
        <f aca="false">YEAR(A803)</f>
        <v>2024</v>
      </c>
      <c r="S803" s="23" t="n">
        <f aca="false">IF(R803=2026,1,0)</f>
        <v>0</v>
      </c>
      <c r="T803" s="23" t="n">
        <f aca="false">IF(OR(P803="Individual",P803="Committee",P803="Union/Association",P803="Aggregated Unitemized Receipts"),1,0)</f>
        <v>1</v>
      </c>
      <c r="U803" s="0" t="str">
        <f aca="false">UPPER(TRIM(E803))</f>
        <v>MA</v>
      </c>
      <c r="V803" s="23" t="n">
        <f aca="false">IF(U803="MA",1,0)</f>
        <v>1</v>
      </c>
      <c r="W803" s="23" t="n">
        <f aca="false">IF(OR(ISNUMBER(SEARCH("malden",G803)),ISNUMBER(SEARCH("malden",H803))),1,0)</f>
        <v>0</v>
      </c>
      <c r="X803" s="23" t="n">
        <f aca="false">IF(AND(TRIM(G803)="",TRIM(H803)=""),1,0)</f>
        <v>0</v>
      </c>
    </row>
    <row r="804" customFormat="false" ht="15" hidden="false" customHeight="false" outlineLevel="0" collapsed="false">
      <c r="A804" s="22" t="n">
        <v>45629</v>
      </c>
      <c r="B804" s="23" t="s">
        <v>1750</v>
      </c>
      <c r="C804" s="23" t="s">
        <v>1751</v>
      </c>
      <c r="D804" s="23" t="s">
        <v>1752</v>
      </c>
      <c r="E804" s="23" t="s">
        <v>99</v>
      </c>
      <c r="F804" s="23" t="s">
        <v>320</v>
      </c>
      <c r="G804" s="23" t="s">
        <v>2095</v>
      </c>
      <c r="H804" s="23" t="s">
        <v>91</v>
      </c>
      <c r="J804" s="24" t="n">
        <v>75</v>
      </c>
      <c r="K804" s="0" t="n">
        <v>17408</v>
      </c>
      <c r="L804" s="23" t="s">
        <v>1694</v>
      </c>
      <c r="M804" s="0" t="n">
        <v>3</v>
      </c>
      <c r="N804" s="23" t="s">
        <v>93</v>
      </c>
      <c r="O804" s="0" t="n">
        <v>201</v>
      </c>
      <c r="P804" s="23" t="s">
        <v>94</v>
      </c>
      <c r="Q804" s="23" t="s">
        <v>3494</v>
      </c>
      <c r="R804" s="23" t="n">
        <f aca="false">YEAR(A804)</f>
        <v>2024</v>
      </c>
      <c r="S804" s="23" t="n">
        <f aca="false">IF(R804=2026,1,0)</f>
        <v>0</v>
      </c>
      <c r="T804" s="23" t="n">
        <f aca="false">IF(OR(P804="Individual",P804="Committee",P804="Union/Association",P804="Aggregated Unitemized Receipts"),1,0)</f>
        <v>1</v>
      </c>
      <c r="U804" s="0" t="str">
        <f aca="false">UPPER(TRIM(E804))</f>
        <v>MA</v>
      </c>
      <c r="V804" s="23" t="n">
        <f aca="false">IF(U804="MA",1,0)</f>
        <v>1</v>
      </c>
      <c r="W804" s="23" t="n">
        <f aca="false">IF(OR(ISNUMBER(SEARCH("malden",G804)),ISNUMBER(SEARCH("malden",H804))),1,0)</f>
        <v>0</v>
      </c>
      <c r="X804" s="23" t="n">
        <f aca="false">IF(AND(TRIM(G804)="",TRIM(H804)=""),1,0)</f>
        <v>0</v>
      </c>
    </row>
    <row r="805" customFormat="false" ht="15" hidden="false" customHeight="false" outlineLevel="0" collapsed="false">
      <c r="A805" s="22" t="n">
        <v>45629</v>
      </c>
      <c r="B805" s="23" t="s">
        <v>1750</v>
      </c>
      <c r="C805" s="23" t="s">
        <v>1751</v>
      </c>
      <c r="D805" s="23" t="s">
        <v>1752</v>
      </c>
      <c r="E805" s="23" t="s">
        <v>99</v>
      </c>
      <c r="F805" s="23" t="s">
        <v>320</v>
      </c>
      <c r="G805" s="23" t="s">
        <v>2095</v>
      </c>
      <c r="H805" s="23" t="s">
        <v>91</v>
      </c>
      <c r="J805" s="24" t="n">
        <v>6</v>
      </c>
      <c r="K805" s="0" t="n">
        <v>17408</v>
      </c>
      <c r="L805" s="23" t="s">
        <v>1694</v>
      </c>
      <c r="M805" s="0" t="n">
        <v>3</v>
      </c>
      <c r="N805" s="23" t="s">
        <v>93</v>
      </c>
      <c r="O805" s="0" t="n">
        <v>201</v>
      </c>
      <c r="P805" s="23" t="s">
        <v>94</v>
      </c>
      <c r="Q805" s="23" t="s">
        <v>3494</v>
      </c>
      <c r="R805" s="23" t="n">
        <f aca="false">YEAR(A805)</f>
        <v>2024</v>
      </c>
      <c r="S805" s="23" t="n">
        <f aca="false">IF(R805=2026,1,0)</f>
        <v>0</v>
      </c>
      <c r="T805" s="23" t="n">
        <f aca="false">IF(OR(P805="Individual",P805="Committee",P805="Union/Association",P805="Aggregated Unitemized Receipts"),1,0)</f>
        <v>1</v>
      </c>
      <c r="U805" s="0" t="str">
        <f aca="false">UPPER(TRIM(E805))</f>
        <v>MA</v>
      </c>
      <c r="V805" s="23" t="n">
        <f aca="false">IF(U805="MA",1,0)</f>
        <v>1</v>
      </c>
      <c r="W805" s="23" t="n">
        <f aca="false">IF(OR(ISNUMBER(SEARCH("malden",G805)),ISNUMBER(SEARCH("malden",H805))),1,0)</f>
        <v>0</v>
      </c>
      <c r="X805" s="23" t="n">
        <f aca="false">IF(AND(TRIM(G805)="",TRIM(H805)=""),1,0)</f>
        <v>0</v>
      </c>
    </row>
    <row r="806" customFormat="false" ht="15" hidden="false" customHeight="false" outlineLevel="0" collapsed="false">
      <c r="A806" s="22" t="n">
        <v>45629</v>
      </c>
      <c r="B806" s="23" t="s">
        <v>3497</v>
      </c>
      <c r="C806" s="23" t="s">
        <v>3498</v>
      </c>
      <c r="D806" s="23" t="s">
        <v>319</v>
      </c>
      <c r="E806" s="23" t="s">
        <v>99</v>
      </c>
      <c r="F806" s="23" t="s">
        <v>320</v>
      </c>
      <c r="G806" s="23" t="s">
        <v>3499</v>
      </c>
      <c r="H806" s="23" t="s">
        <v>3500</v>
      </c>
      <c r="J806" s="24" t="n">
        <v>50</v>
      </c>
      <c r="K806" s="0" t="n">
        <v>17408</v>
      </c>
      <c r="L806" s="23" t="s">
        <v>1694</v>
      </c>
      <c r="M806" s="0" t="n">
        <v>3</v>
      </c>
      <c r="N806" s="23" t="s">
        <v>93</v>
      </c>
      <c r="O806" s="0" t="n">
        <v>201</v>
      </c>
      <c r="P806" s="23" t="s">
        <v>94</v>
      </c>
      <c r="Q806" s="23" t="s">
        <v>3494</v>
      </c>
      <c r="R806" s="23" t="n">
        <f aca="false">YEAR(A806)</f>
        <v>2024</v>
      </c>
      <c r="S806" s="23" t="n">
        <f aca="false">IF(R806=2026,1,0)</f>
        <v>0</v>
      </c>
      <c r="T806" s="23" t="n">
        <f aca="false">IF(OR(P806="Individual",P806="Committee",P806="Union/Association",P806="Aggregated Unitemized Receipts"),1,0)</f>
        <v>1</v>
      </c>
      <c r="U806" s="0" t="str">
        <f aca="false">UPPER(TRIM(E806))</f>
        <v>MA</v>
      </c>
      <c r="V806" s="23" t="n">
        <f aca="false">IF(U806="MA",1,0)</f>
        <v>1</v>
      </c>
      <c r="W806" s="23" t="n">
        <f aca="false">IF(OR(ISNUMBER(SEARCH("malden",G806)),ISNUMBER(SEARCH("malden",H806))),1,0)</f>
        <v>0</v>
      </c>
      <c r="X806" s="23" t="n">
        <f aca="false">IF(AND(TRIM(G806)="",TRIM(H806)=""),1,0)</f>
        <v>0</v>
      </c>
    </row>
    <row r="807" customFormat="false" ht="15" hidden="false" customHeight="false" outlineLevel="0" collapsed="false">
      <c r="A807" s="22" t="n">
        <v>45629</v>
      </c>
      <c r="B807" s="23" t="s">
        <v>2135</v>
      </c>
      <c r="C807" s="23" t="s">
        <v>3226</v>
      </c>
      <c r="D807" s="23" t="s">
        <v>2137</v>
      </c>
      <c r="E807" s="23" t="s">
        <v>99</v>
      </c>
      <c r="F807" s="23" t="s">
        <v>2138</v>
      </c>
      <c r="G807" s="23" t="s">
        <v>661</v>
      </c>
      <c r="H807" s="23" t="s">
        <v>2139</v>
      </c>
      <c r="J807" s="24" t="n">
        <v>100</v>
      </c>
      <c r="K807" s="0" t="n">
        <v>17408</v>
      </c>
      <c r="L807" s="23" t="s">
        <v>1694</v>
      </c>
      <c r="M807" s="0" t="n">
        <v>3</v>
      </c>
      <c r="N807" s="23" t="s">
        <v>93</v>
      </c>
      <c r="O807" s="0" t="n">
        <v>201</v>
      </c>
      <c r="P807" s="23" t="s">
        <v>94</v>
      </c>
      <c r="Q807" s="23" t="s">
        <v>3494</v>
      </c>
      <c r="R807" s="23" t="n">
        <f aca="false">YEAR(A807)</f>
        <v>2024</v>
      </c>
      <c r="S807" s="23" t="n">
        <f aca="false">IF(R807=2026,1,0)</f>
        <v>0</v>
      </c>
      <c r="T807" s="23" t="n">
        <f aca="false">IF(OR(P807="Individual",P807="Committee",P807="Union/Association",P807="Aggregated Unitemized Receipts"),1,0)</f>
        <v>1</v>
      </c>
      <c r="U807" s="0" t="str">
        <f aca="false">UPPER(TRIM(E807))</f>
        <v>MA</v>
      </c>
      <c r="V807" s="23" t="n">
        <f aca="false">IF(U807="MA",1,0)</f>
        <v>1</v>
      </c>
      <c r="W807" s="23" t="n">
        <f aca="false">IF(OR(ISNUMBER(SEARCH("malden",G807)),ISNUMBER(SEARCH("malden",H807))),1,0)</f>
        <v>0</v>
      </c>
      <c r="X807" s="23" t="n">
        <f aca="false">IF(AND(TRIM(G807)="",TRIM(H807)=""),1,0)</f>
        <v>0</v>
      </c>
    </row>
    <row r="808" customFormat="false" ht="15" hidden="false" customHeight="false" outlineLevel="0" collapsed="false">
      <c r="A808" s="22" t="n">
        <v>45629</v>
      </c>
      <c r="B808" s="23" t="s">
        <v>2553</v>
      </c>
      <c r="C808" s="23" t="s">
        <v>2554</v>
      </c>
      <c r="D808" s="23" t="s">
        <v>319</v>
      </c>
      <c r="E808" s="23" t="s">
        <v>99</v>
      </c>
      <c r="F808" s="23" t="s">
        <v>320</v>
      </c>
      <c r="G808" s="23" t="s">
        <v>389</v>
      </c>
      <c r="H808" s="23" t="s">
        <v>3501</v>
      </c>
      <c r="J808" s="24" t="n">
        <v>100</v>
      </c>
      <c r="K808" s="0" t="n">
        <v>17408</v>
      </c>
      <c r="L808" s="23" t="s">
        <v>1694</v>
      </c>
      <c r="M808" s="0" t="n">
        <v>3</v>
      </c>
      <c r="N808" s="23" t="s">
        <v>93</v>
      </c>
      <c r="O808" s="0" t="n">
        <v>201</v>
      </c>
      <c r="P808" s="23" t="s">
        <v>94</v>
      </c>
      <c r="Q808" s="23" t="s">
        <v>3494</v>
      </c>
      <c r="R808" s="23" t="n">
        <f aca="false">YEAR(A808)</f>
        <v>2024</v>
      </c>
      <c r="S808" s="23" t="n">
        <f aca="false">IF(R808=2026,1,0)</f>
        <v>0</v>
      </c>
      <c r="T808" s="23" t="n">
        <f aca="false">IF(OR(P808="Individual",P808="Committee",P808="Union/Association",P808="Aggregated Unitemized Receipts"),1,0)</f>
        <v>1</v>
      </c>
      <c r="U808" s="0" t="str">
        <f aca="false">UPPER(TRIM(E808))</f>
        <v>MA</v>
      </c>
      <c r="V808" s="23" t="n">
        <f aca="false">IF(U808="MA",1,0)</f>
        <v>1</v>
      </c>
      <c r="W808" s="23" t="n">
        <f aca="false">IF(OR(ISNUMBER(SEARCH("malden",G808)),ISNUMBER(SEARCH("malden",H808))),1,0)</f>
        <v>0</v>
      </c>
      <c r="X808" s="23" t="n">
        <f aca="false">IF(AND(TRIM(G808)="",TRIM(H808)=""),1,0)</f>
        <v>0</v>
      </c>
    </row>
    <row r="809" customFormat="false" ht="15" hidden="false" customHeight="false" outlineLevel="0" collapsed="false">
      <c r="A809" s="22" t="n">
        <v>45629</v>
      </c>
      <c r="B809" s="23" t="s">
        <v>2812</v>
      </c>
      <c r="C809" s="23" t="s">
        <v>3366</v>
      </c>
      <c r="D809" s="23" t="s">
        <v>98</v>
      </c>
      <c r="E809" s="23" t="s">
        <v>99</v>
      </c>
      <c r="F809" s="23" t="s">
        <v>100</v>
      </c>
      <c r="G809" s="23" t="s">
        <v>244</v>
      </c>
      <c r="H809" s="23" t="s">
        <v>3367</v>
      </c>
      <c r="J809" s="24" t="n">
        <v>100</v>
      </c>
      <c r="K809" s="0" t="n">
        <v>17408</v>
      </c>
      <c r="L809" s="23" t="s">
        <v>1694</v>
      </c>
      <c r="M809" s="0" t="n">
        <v>3</v>
      </c>
      <c r="N809" s="23" t="s">
        <v>93</v>
      </c>
      <c r="O809" s="0" t="n">
        <v>201</v>
      </c>
      <c r="P809" s="23" t="s">
        <v>94</v>
      </c>
      <c r="Q809" s="23" t="s">
        <v>3494</v>
      </c>
      <c r="R809" s="23" t="n">
        <f aca="false">YEAR(A809)</f>
        <v>2024</v>
      </c>
      <c r="S809" s="23" t="n">
        <f aca="false">IF(R809=2026,1,0)</f>
        <v>0</v>
      </c>
      <c r="T809" s="23" t="n">
        <f aca="false">IF(OR(P809="Individual",P809="Committee",P809="Union/Association",P809="Aggregated Unitemized Receipts"),1,0)</f>
        <v>1</v>
      </c>
      <c r="U809" s="0" t="str">
        <f aca="false">UPPER(TRIM(E809))</f>
        <v>MA</v>
      </c>
      <c r="V809" s="23" t="n">
        <f aca="false">IF(U809="MA",1,0)</f>
        <v>1</v>
      </c>
      <c r="W809" s="23" t="n">
        <f aca="false">IF(OR(ISNUMBER(SEARCH("malden",G809)),ISNUMBER(SEARCH("malden",H809))),1,0)</f>
        <v>0</v>
      </c>
      <c r="X809" s="23" t="n">
        <f aca="false">IF(AND(TRIM(G809)="",TRIM(H809)=""),1,0)</f>
        <v>0</v>
      </c>
    </row>
    <row r="810" customFormat="false" ht="15" hidden="false" customHeight="false" outlineLevel="0" collapsed="false">
      <c r="A810" s="22" t="n">
        <v>45629</v>
      </c>
      <c r="B810" s="23" t="s">
        <v>3502</v>
      </c>
      <c r="C810" s="23" t="s">
        <v>3503</v>
      </c>
      <c r="D810" s="23" t="s">
        <v>98</v>
      </c>
      <c r="E810" s="23" t="s">
        <v>99</v>
      </c>
      <c r="F810" s="23" t="s">
        <v>100</v>
      </c>
      <c r="G810" s="23" t="s">
        <v>3504</v>
      </c>
      <c r="H810" s="23" t="s">
        <v>3505</v>
      </c>
      <c r="J810" s="24" t="n">
        <v>50</v>
      </c>
      <c r="K810" s="0" t="n">
        <v>17408</v>
      </c>
      <c r="L810" s="23" t="s">
        <v>1694</v>
      </c>
      <c r="M810" s="0" t="n">
        <v>3</v>
      </c>
      <c r="N810" s="23" t="s">
        <v>93</v>
      </c>
      <c r="O810" s="0" t="n">
        <v>201</v>
      </c>
      <c r="P810" s="23" t="s">
        <v>94</v>
      </c>
      <c r="Q810" s="23" t="s">
        <v>3494</v>
      </c>
      <c r="R810" s="23" t="n">
        <f aca="false">YEAR(A810)</f>
        <v>2024</v>
      </c>
      <c r="S810" s="23" t="n">
        <f aca="false">IF(R810=2026,1,0)</f>
        <v>0</v>
      </c>
      <c r="T810" s="23" t="n">
        <f aca="false">IF(OR(P810="Individual",P810="Committee",P810="Union/Association",P810="Aggregated Unitemized Receipts"),1,0)</f>
        <v>1</v>
      </c>
      <c r="U810" s="0" t="str">
        <f aca="false">UPPER(TRIM(E810))</f>
        <v>MA</v>
      </c>
      <c r="V810" s="23" t="n">
        <f aca="false">IF(U810="MA",1,0)</f>
        <v>1</v>
      </c>
      <c r="W810" s="23" t="n">
        <f aca="false">IF(OR(ISNUMBER(SEARCH("malden",G810)),ISNUMBER(SEARCH("malden",H810))),1,0)</f>
        <v>0</v>
      </c>
      <c r="X810" s="23" t="n">
        <f aca="false">IF(AND(TRIM(G810)="",TRIM(H810)=""),1,0)</f>
        <v>0</v>
      </c>
    </row>
    <row r="811" customFormat="false" ht="15" hidden="false" customHeight="false" outlineLevel="0" collapsed="false">
      <c r="A811" s="22" t="n">
        <v>45629</v>
      </c>
      <c r="B811" s="23" t="s">
        <v>1554</v>
      </c>
      <c r="C811" s="23" t="s">
        <v>3506</v>
      </c>
      <c r="D811" s="23" t="s">
        <v>98</v>
      </c>
      <c r="E811" s="23" t="s">
        <v>99</v>
      </c>
      <c r="F811" s="23" t="s">
        <v>100</v>
      </c>
      <c r="G811" s="23" t="s">
        <v>158</v>
      </c>
      <c r="H811" s="23" t="s">
        <v>3507</v>
      </c>
      <c r="J811" s="24" t="n">
        <v>35</v>
      </c>
      <c r="K811" s="0" t="n">
        <v>17408</v>
      </c>
      <c r="L811" s="23" t="s">
        <v>1694</v>
      </c>
      <c r="M811" s="0" t="n">
        <v>3</v>
      </c>
      <c r="N811" s="23" t="s">
        <v>93</v>
      </c>
      <c r="O811" s="0" t="n">
        <v>201</v>
      </c>
      <c r="P811" s="23" t="s">
        <v>94</v>
      </c>
      <c r="Q811" s="23" t="s">
        <v>3494</v>
      </c>
      <c r="R811" s="23" t="n">
        <f aca="false">YEAR(A811)</f>
        <v>2024</v>
      </c>
      <c r="S811" s="23" t="n">
        <f aca="false">IF(R811=2026,1,0)</f>
        <v>0</v>
      </c>
      <c r="T811" s="23" t="n">
        <f aca="false">IF(OR(P811="Individual",P811="Committee",P811="Union/Association",P811="Aggregated Unitemized Receipts"),1,0)</f>
        <v>1</v>
      </c>
      <c r="U811" s="0" t="str">
        <f aca="false">UPPER(TRIM(E811))</f>
        <v>MA</v>
      </c>
      <c r="V811" s="23" t="n">
        <f aca="false">IF(U811="MA",1,0)</f>
        <v>1</v>
      </c>
      <c r="W811" s="23" t="n">
        <f aca="false">IF(OR(ISNUMBER(SEARCH("malden",G811)),ISNUMBER(SEARCH("malden",H811))),1,0)</f>
        <v>0</v>
      </c>
      <c r="X811" s="23" t="n">
        <f aca="false">IF(AND(TRIM(G811)="",TRIM(H811)=""),1,0)</f>
        <v>0</v>
      </c>
    </row>
    <row r="812" customFormat="false" ht="15" hidden="false" customHeight="false" outlineLevel="0" collapsed="false">
      <c r="A812" s="22" t="n">
        <v>45629</v>
      </c>
      <c r="B812" s="23" t="s">
        <v>3508</v>
      </c>
      <c r="C812" s="23" t="s">
        <v>3509</v>
      </c>
      <c r="D812" s="23" t="s">
        <v>319</v>
      </c>
      <c r="E812" s="23" t="s">
        <v>99</v>
      </c>
      <c r="F812" s="23" t="s">
        <v>320</v>
      </c>
      <c r="G812" s="23" t="s">
        <v>3510</v>
      </c>
      <c r="H812" s="23" t="s">
        <v>3511</v>
      </c>
      <c r="J812" s="24" t="n">
        <v>250</v>
      </c>
      <c r="K812" s="0" t="n">
        <v>17408</v>
      </c>
      <c r="L812" s="23" t="s">
        <v>1694</v>
      </c>
      <c r="M812" s="0" t="n">
        <v>3</v>
      </c>
      <c r="N812" s="23" t="s">
        <v>93</v>
      </c>
      <c r="O812" s="0" t="n">
        <v>201</v>
      </c>
      <c r="P812" s="23" t="s">
        <v>94</v>
      </c>
      <c r="Q812" s="23" t="s">
        <v>3494</v>
      </c>
      <c r="R812" s="23" t="n">
        <f aca="false">YEAR(A812)</f>
        <v>2024</v>
      </c>
      <c r="S812" s="23" t="n">
        <f aca="false">IF(R812=2026,1,0)</f>
        <v>0</v>
      </c>
      <c r="T812" s="23" t="n">
        <f aca="false">IF(OR(P812="Individual",P812="Committee",P812="Union/Association",P812="Aggregated Unitemized Receipts"),1,0)</f>
        <v>1</v>
      </c>
      <c r="U812" s="0" t="str">
        <f aca="false">UPPER(TRIM(E812))</f>
        <v>MA</v>
      </c>
      <c r="V812" s="23" t="n">
        <f aca="false">IF(U812="MA",1,0)</f>
        <v>1</v>
      </c>
      <c r="W812" s="23" t="n">
        <f aca="false">IF(OR(ISNUMBER(SEARCH("malden",G812)),ISNUMBER(SEARCH("malden",H812))),1,0)</f>
        <v>0</v>
      </c>
      <c r="X812" s="23" t="n">
        <f aca="false">IF(AND(TRIM(G812)="",TRIM(H812)=""),1,0)</f>
        <v>0</v>
      </c>
    </row>
    <row r="813" customFormat="false" ht="15" hidden="false" customHeight="false" outlineLevel="0" collapsed="false">
      <c r="A813" s="22" t="n">
        <v>45629</v>
      </c>
      <c r="B813" s="23" t="s">
        <v>3280</v>
      </c>
      <c r="C813" s="23" t="s">
        <v>3281</v>
      </c>
      <c r="D813" s="23" t="s">
        <v>607</v>
      </c>
      <c r="E813" s="23" t="s">
        <v>99</v>
      </c>
      <c r="F813" s="23" t="s">
        <v>608</v>
      </c>
      <c r="G813" s="23" t="s">
        <v>641</v>
      </c>
      <c r="H813" s="23" t="s">
        <v>1880</v>
      </c>
      <c r="J813" s="24" t="n">
        <v>100</v>
      </c>
      <c r="K813" s="0" t="n">
        <v>17408</v>
      </c>
      <c r="L813" s="23" t="s">
        <v>1694</v>
      </c>
      <c r="M813" s="0" t="n">
        <v>3</v>
      </c>
      <c r="N813" s="23" t="s">
        <v>93</v>
      </c>
      <c r="O813" s="0" t="n">
        <v>201</v>
      </c>
      <c r="P813" s="23" t="s">
        <v>94</v>
      </c>
      <c r="Q813" s="23" t="s">
        <v>3494</v>
      </c>
      <c r="R813" s="23" t="n">
        <f aca="false">YEAR(A813)</f>
        <v>2024</v>
      </c>
      <c r="S813" s="23" t="n">
        <f aca="false">IF(R813=2026,1,0)</f>
        <v>0</v>
      </c>
      <c r="T813" s="23" t="n">
        <f aca="false">IF(OR(P813="Individual",P813="Committee",P813="Union/Association",P813="Aggregated Unitemized Receipts"),1,0)</f>
        <v>1</v>
      </c>
      <c r="U813" s="0" t="str">
        <f aca="false">UPPER(TRIM(E813))</f>
        <v>MA</v>
      </c>
      <c r="V813" s="23" t="n">
        <f aca="false">IF(U813="MA",1,0)</f>
        <v>1</v>
      </c>
      <c r="W813" s="23" t="n">
        <f aca="false">IF(OR(ISNUMBER(SEARCH("malden",G813)),ISNUMBER(SEARCH("malden",H813))),1,0)</f>
        <v>0</v>
      </c>
      <c r="X813" s="23" t="n">
        <f aca="false">IF(AND(TRIM(G813)="",TRIM(H813)=""),1,0)</f>
        <v>0</v>
      </c>
    </row>
    <row r="814" customFormat="false" ht="15" hidden="false" customHeight="false" outlineLevel="0" collapsed="false">
      <c r="A814" s="22" t="n">
        <v>45629</v>
      </c>
      <c r="B814" s="23" t="s">
        <v>2309</v>
      </c>
      <c r="C814" s="23" t="s">
        <v>2310</v>
      </c>
      <c r="D814" s="23" t="s">
        <v>2311</v>
      </c>
      <c r="E814" s="23" t="s">
        <v>2312</v>
      </c>
      <c r="F814" s="23" t="s">
        <v>2313</v>
      </c>
      <c r="G814" s="23" t="s">
        <v>174</v>
      </c>
      <c r="H814" s="23" t="s">
        <v>174</v>
      </c>
      <c r="J814" s="24" t="n">
        <v>50</v>
      </c>
      <c r="K814" s="0" t="n">
        <v>17408</v>
      </c>
      <c r="L814" s="23" t="s">
        <v>1694</v>
      </c>
      <c r="M814" s="0" t="n">
        <v>1</v>
      </c>
      <c r="N814" s="23" t="s">
        <v>182</v>
      </c>
      <c r="O814" s="0" t="n">
        <v>201</v>
      </c>
      <c r="P814" s="23" t="s">
        <v>94</v>
      </c>
      <c r="Q814" s="23" t="s">
        <v>3494</v>
      </c>
      <c r="R814" s="23" t="n">
        <f aca="false">YEAR(A814)</f>
        <v>2024</v>
      </c>
      <c r="S814" s="23" t="n">
        <f aca="false">IF(R814=2026,1,0)</f>
        <v>0</v>
      </c>
      <c r="T814" s="23" t="n">
        <f aca="false">IF(OR(P814="Individual",P814="Committee",P814="Union/Association",P814="Aggregated Unitemized Receipts"),1,0)</f>
        <v>1</v>
      </c>
      <c r="U814" s="0" t="str">
        <f aca="false">UPPER(TRIM(E814))</f>
        <v>TN</v>
      </c>
      <c r="V814" s="23" t="n">
        <f aca="false">IF(U814="MA",1,0)</f>
        <v>0</v>
      </c>
      <c r="W814" s="23" t="n">
        <f aca="false">IF(OR(ISNUMBER(SEARCH("malden",G814)),ISNUMBER(SEARCH("malden",H814))),1,0)</f>
        <v>0</v>
      </c>
      <c r="X814" s="23" t="n">
        <f aca="false">IF(AND(TRIM(G814)="",TRIM(H814)=""),1,0)</f>
        <v>0</v>
      </c>
    </row>
    <row r="815" customFormat="false" ht="15" hidden="false" customHeight="false" outlineLevel="0" collapsed="false">
      <c r="A815" s="22" t="n">
        <v>45629</v>
      </c>
      <c r="B815" s="23" t="s">
        <v>2683</v>
      </c>
      <c r="C815" s="23" t="s">
        <v>2684</v>
      </c>
      <c r="D815" s="23" t="s">
        <v>607</v>
      </c>
      <c r="E815" s="23" t="s">
        <v>99</v>
      </c>
      <c r="F815" s="23" t="s">
        <v>608</v>
      </c>
      <c r="G815" s="23" t="s">
        <v>2095</v>
      </c>
      <c r="H815" s="23" t="s">
        <v>91</v>
      </c>
      <c r="J815" s="24" t="n">
        <v>50</v>
      </c>
      <c r="K815" s="0" t="n">
        <v>17408</v>
      </c>
      <c r="L815" s="23" t="s">
        <v>1694</v>
      </c>
      <c r="M815" s="0" t="n">
        <v>3</v>
      </c>
      <c r="N815" s="23" t="s">
        <v>93</v>
      </c>
      <c r="O815" s="0" t="n">
        <v>201</v>
      </c>
      <c r="P815" s="23" t="s">
        <v>94</v>
      </c>
      <c r="Q815" s="23" t="s">
        <v>3494</v>
      </c>
      <c r="R815" s="23" t="n">
        <f aca="false">YEAR(A815)</f>
        <v>2024</v>
      </c>
      <c r="S815" s="23" t="n">
        <f aca="false">IF(R815=2026,1,0)</f>
        <v>0</v>
      </c>
      <c r="T815" s="23" t="n">
        <f aca="false">IF(OR(P815="Individual",P815="Committee",P815="Union/Association",P815="Aggregated Unitemized Receipts"),1,0)</f>
        <v>1</v>
      </c>
      <c r="U815" s="0" t="str">
        <f aca="false">UPPER(TRIM(E815))</f>
        <v>MA</v>
      </c>
      <c r="V815" s="23" t="n">
        <f aca="false">IF(U815="MA",1,0)</f>
        <v>1</v>
      </c>
      <c r="W815" s="23" t="n">
        <f aca="false">IF(OR(ISNUMBER(SEARCH("malden",G815)),ISNUMBER(SEARCH("malden",H815))),1,0)</f>
        <v>0</v>
      </c>
      <c r="X815" s="23" t="n">
        <f aca="false">IF(AND(TRIM(G815)="",TRIM(H815)=""),1,0)</f>
        <v>0</v>
      </c>
    </row>
    <row r="816" customFormat="false" ht="15" hidden="false" customHeight="false" outlineLevel="0" collapsed="false">
      <c r="A816" s="22" t="n">
        <v>45629</v>
      </c>
      <c r="B816" s="23" t="s">
        <v>3512</v>
      </c>
      <c r="C816" s="23" t="s">
        <v>3513</v>
      </c>
      <c r="D816" s="23" t="s">
        <v>319</v>
      </c>
      <c r="E816" s="23" t="s">
        <v>99</v>
      </c>
      <c r="F816" s="23" t="s">
        <v>320</v>
      </c>
      <c r="G816" s="23" t="s">
        <v>543</v>
      </c>
      <c r="H816" s="23" t="s">
        <v>3514</v>
      </c>
      <c r="J816" s="24" t="n">
        <v>50</v>
      </c>
      <c r="K816" s="0" t="n">
        <v>17408</v>
      </c>
      <c r="L816" s="23" t="s">
        <v>1694</v>
      </c>
      <c r="M816" s="0" t="n">
        <v>3</v>
      </c>
      <c r="N816" s="23" t="s">
        <v>93</v>
      </c>
      <c r="O816" s="0" t="n">
        <v>201</v>
      </c>
      <c r="P816" s="23" t="s">
        <v>94</v>
      </c>
      <c r="Q816" s="23" t="s">
        <v>3494</v>
      </c>
      <c r="R816" s="23" t="n">
        <f aca="false">YEAR(A816)</f>
        <v>2024</v>
      </c>
      <c r="S816" s="23" t="n">
        <f aca="false">IF(R816=2026,1,0)</f>
        <v>0</v>
      </c>
      <c r="T816" s="23" t="n">
        <f aca="false">IF(OR(P816="Individual",P816="Committee",P816="Union/Association",P816="Aggregated Unitemized Receipts"),1,0)</f>
        <v>1</v>
      </c>
      <c r="U816" s="0" t="str">
        <f aca="false">UPPER(TRIM(E816))</f>
        <v>MA</v>
      </c>
      <c r="V816" s="23" t="n">
        <f aca="false">IF(U816="MA",1,0)</f>
        <v>1</v>
      </c>
      <c r="W816" s="23" t="n">
        <f aca="false">IF(OR(ISNUMBER(SEARCH("malden",G816)),ISNUMBER(SEARCH("malden",H816))),1,0)</f>
        <v>0</v>
      </c>
      <c r="X816" s="23" t="n">
        <f aca="false">IF(AND(TRIM(G816)="",TRIM(H816)=""),1,0)</f>
        <v>0</v>
      </c>
    </row>
    <row r="817" customFormat="false" ht="15" hidden="false" customHeight="false" outlineLevel="0" collapsed="false">
      <c r="A817" s="22" t="n">
        <v>45628</v>
      </c>
      <c r="B817" s="23" t="s">
        <v>2049</v>
      </c>
      <c r="C817" s="23" t="s">
        <v>3387</v>
      </c>
      <c r="D817" s="23" t="s">
        <v>902</v>
      </c>
      <c r="E817" s="23" t="s">
        <v>99</v>
      </c>
      <c r="F817" s="23" t="s">
        <v>903</v>
      </c>
      <c r="G817" s="23" t="s">
        <v>1774</v>
      </c>
      <c r="H817" s="23" t="s">
        <v>2051</v>
      </c>
      <c r="J817" s="24" t="n">
        <v>200</v>
      </c>
      <c r="K817" s="0" t="n">
        <v>17408</v>
      </c>
      <c r="L817" s="23" t="s">
        <v>1694</v>
      </c>
      <c r="M817" s="0" t="n">
        <v>3</v>
      </c>
      <c r="N817" s="23" t="s">
        <v>93</v>
      </c>
      <c r="O817" s="0" t="n">
        <v>201</v>
      </c>
      <c r="P817" s="23" t="s">
        <v>94</v>
      </c>
      <c r="Q817" s="23" t="s">
        <v>3515</v>
      </c>
      <c r="R817" s="23" t="n">
        <f aca="false">YEAR(A817)</f>
        <v>2024</v>
      </c>
      <c r="S817" s="23" t="n">
        <f aca="false">IF(R817=2026,1,0)</f>
        <v>0</v>
      </c>
      <c r="T817" s="23" t="n">
        <f aca="false">IF(OR(P817="Individual",P817="Committee",P817="Union/Association",P817="Aggregated Unitemized Receipts"),1,0)</f>
        <v>1</v>
      </c>
      <c r="U817" s="0" t="str">
        <f aca="false">UPPER(TRIM(E817))</f>
        <v>MA</v>
      </c>
      <c r="V817" s="23" t="n">
        <f aca="false">IF(U817="MA",1,0)</f>
        <v>1</v>
      </c>
      <c r="W817" s="23" t="n">
        <f aca="false">IF(OR(ISNUMBER(SEARCH("malden",G817)),ISNUMBER(SEARCH("malden",H817))),1,0)</f>
        <v>0</v>
      </c>
      <c r="X817" s="23" t="n">
        <f aca="false">IF(AND(TRIM(G817)="",TRIM(H817)=""),1,0)</f>
        <v>0</v>
      </c>
    </row>
    <row r="818" customFormat="false" ht="15" hidden="false" customHeight="false" outlineLevel="0" collapsed="false">
      <c r="A818" s="22" t="n">
        <v>45628</v>
      </c>
      <c r="B818" s="23" t="s">
        <v>3200</v>
      </c>
      <c r="C818" s="23" t="s">
        <v>3201</v>
      </c>
      <c r="D818" s="23" t="s">
        <v>319</v>
      </c>
      <c r="E818" s="23" t="s">
        <v>99</v>
      </c>
      <c r="F818" s="23" t="s">
        <v>320</v>
      </c>
      <c r="G818" s="23" t="s">
        <v>3202</v>
      </c>
      <c r="H818" s="23" t="s">
        <v>3203</v>
      </c>
      <c r="J818" s="24" t="n">
        <v>100</v>
      </c>
      <c r="K818" s="0" t="n">
        <v>17408</v>
      </c>
      <c r="L818" s="23" t="s">
        <v>1694</v>
      </c>
      <c r="M818" s="0" t="n">
        <v>3</v>
      </c>
      <c r="N818" s="23" t="s">
        <v>93</v>
      </c>
      <c r="O818" s="0" t="n">
        <v>201</v>
      </c>
      <c r="P818" s="23" t="s">
        <v>94</v>
      </c>
      <c r="Q818" s="23" t="s">
        <v>3515</v>
      </c>
      <c r="R818" s="23" t="n">
        <f aca="false">YEAR(A818)</f>
        <v>2024</v>
      </c>
      <c r="S818" s="23" t="n">
        <f aca="false">IF(R818=2026,1,0)</f>
        <v>0</v>
      </c>
      <c r="T818" s="23" t="n">
        <f aca="false">IF(OR(P818="Individual",P818="Committee",P818="Union/Association",P818="Aggregated Unitemized Receipts"),1,0)</f>
        <v>1</v>
      </c>
      <c r="U818" s="0" t="str">
        <f aca="false">UPPER(TRIM(E818))</f>
        <v>MA</v>
      </c>
      <c r="V818" s="23" t="n">
        <f aca="false">IF(U818="MA",1,0)</f>
        <v>1</v>
      </c>
      <c r="W818" s="23" t="n">
        <f aca="false">IF(OR(ISNUMBER(SEARCH("malden",G818)),ISNUMBER(SEARCH("malden",H818))),1,0)</f>
        <v>0</v>
      </c>
      <c r="X818" s="23" t="n">
        <f aca="false">IF(AND(TRIM(G818)="",TRIM(H818)=""),1,0)</f>
        <v>0</v>
      </c>
    </row>
    <row r="819" customFormat="false" ht="15" hidden="false" customHeight="false" outlineLevel="0" collapsed="false">
      <c r="A819" s="22" t="n">
        <v>45628</v>
      </c>
      <c r="B819" s="23" t="s">
        <v>1956</v>
      </c>
      <c r="C819" s="23" t="s">
        <v>1957</v>
      </c>
      <c r="D819" s="23" t="s">
        <v>319</v>
      </c>
      <c r="E819" s="23" t="s">
        <v>99</v>
      </c>
      <c r="F819" s="23" t="s">
        <v>320</v>
      </c>
      <c r="G819" s="23" t="s">
        <v>2095</v>
      </c>
      <c r="H819" s="23" t="s">
        <v>91</v>
      </c>
      <c r="J819" s="24" t="n">
        <v>25</v>
      </c>
      <c r="K819" s="0" t="n">
        <v>17408</v>
      </c>
      <c r="L819" s="23" t="s">
        <v>1694</v>
      </c>
      <c r="M819" s="0" t="n">
        <v>3</v>
      </c>
      <c r="N819" s="23" t="s">
        <v>93</v>
      </c>
      <c r="O819" s="0" t="n">
        <v>201</v>
      </c>
      <c r="P819" s="23" t="s">
        <v>94</v>
      </c>
      <c r="Q819" s="23" t="s">
        <v>3515</v>
      </c>
      <c r="R819" s="23" t="n">
        <f aca="false">YEAR(A819)</f>
        <v>2024</v>
      </c>
      <c r="S819" s="23" t="n">
        <f aca="false">IF(R819=2026,1,0)</f>
        <v>0</v>
      </c>
      <c r="T819" s="23" t="n">
        <f aca="false">IF(OR(P819="Individual",P819="Committee",P819="Union/Association",P819="Aggregated Unitemized Receipts"),1,0)</f>
        <v>1</v>
      </c>
      <c r="U819" s="0" t="str">
        <f aca="false">UPPER(TRIM(E819))</f>
        <v>MA</v>
      </c>
      <c r="V819" s="23" t="n">
        <f aca="false">IF(U819="MA",1,0)</f>
        <v>1</v>
      </c>
      <c r="W819" s="23" t="n">
        <f aca="false">IF(OR(ISNUMBER(SEARCH("malden",G819)),ISNUMBER(SEARCH("malden",H819))),1,0)</f>
        <v>0</v>
      </c>
      <c r="X819" s="23" t="n">
        <f aca="false">IF(AND(TRIM(G819)="",TRIM(H819)=""),1,0)</f>
        <v>0</v>
      </c>
    </row>
    <row r="820" customFormat="false" ht="15" hidden="false" customHeight="false" outlineLevel="0" collapsed="false">
      <c r="A820" s="22" t="n">
        <v>45628</v>
      </c>
      <c r="B820" s="23" t="s">
        <v>2537</v>
      </c>
      <c r="C820" s="23" t="s">
        <v>2538</v>
      </c>
      <c r="D820" s="23" t="s">
        <v>319</v>
      </c>
      <c r="E820" s="23" t="s">
        <v>99</v>
      </c>
      <c r="F820" s="23" t="s">
        <v>320</v>
      </c>
      <c r="G820" s="23" t="s">
        <v>454</v>
      </c>
      <c r="H820" s="23" t="s">
        <v>3516</v>
      </c>
      <c r="J820" s="24" t="n">
        <v>250</v>
      </c>
      <c r="K820" s="0" t="n">
        <v>17408</v>
      </c>
      <c r="L820" s="23" t="s">
        <v>1694</v>
      </c>
      <c r="M820" s="0" t="n">
        <v>3</v>
      </c>
      <c r="N820" s="23" t="s">
        <v>93</v>
      </c>
      <c r="O820" s="0" t="n">
        <v>201</v>
      </c>
      <c r="P820" s="23" t="s">
        <v>94</v>
      </c>
      <c r="Q820" s="23" t="s">
        <v>3515</v>
      </c>
      <c r="R820" s="23" t="n">
        <f aca="false">YEAR(A820)</f>
        <v>2024</v>
      </c>
      <c r="S820" s="23" t="n">
        <f aca="false">IF(R820=2026,1,0)</f>
        <v>0</v>
      </c>
      <c r="T820" s="23" t="n">
        <f aca="false">IF(OR(P820="Individual",P820="Committee",P820="Union/Association",P820="Aggregated Unitemized Receipts"),1,0)</f>
        <v>1</v>
      </c>
      <c r="U820" s="0" t="str">
        <f aca="false">UPPER(TRIM(E820))</f>
        <v>MA</v>
      </c>
      <c r="V820" s="23" t="n">
        <f aca="false">IF(U820="MA",1,0)</f>
        <v>1</v>
      </c>
      <c r="W820" s="23" t="n">
        <f aca="false">IF(OR(ISNUMBER(SEARCH("malden",G820)),ISNUMBER(SEARCH("malden",H820))),1,0)</f>
        <v>0</v>
      </c>
      <c r="X820" s="23" t="n">
        <f aca="false">IF(AND(TRIM(G820)="",TRIM(H820)=""),1,0)</f>
        <v>0</v>
      </c>
    </row>
    <row r="821" customFormat="false" ht="15" hidden="false" customHeight="false" outlineLevel="0" collapsed="false">
      <c r="A821" s="22" t="n">
        <v>45628</v>
      </c>
      <c r="B821" s="23" t="s">
        <v>3218</v>
      </c>
      <c r="C821" s="23" t="s">
        <v>3219</v>
      </c>
      <c r="D821" s="23" t="s">
        <v>733</v>
      </c>
      <c r="E821" s="23" t="s">
        <v>99</v>
      </c>
      <c r="F821" s="23" t="s">
        <v>2716</v>
      </c>
      <c r="G821" s="23" t="s">
        <v>3220</v>
      </c>
      <c r="H821" s="23" t="s">
        <v>3221</v>
      </c>
      <c r="J821" s="24" t="n">
        <v>35</v>
      </c>
      <c r="K821" s="0" t="n">
        <v>17408</v>
      </c>
      <c r="L821" s="23" t="s">
        <v>1694</v>
      </c>
      <c r="M821" s="0" t="n">
        <v>3</v>
      </c>
      <c r="N821" s="23" t="s">
        <v>93</v>
      </c>
      <c r="O821" s="0" t="n">
        <v>201</v>
      </c>
      <c r="P821" s="23" t="s">
        <v>94</v>
      </c>
      <c r="Q821" s="23" t="s">
        <v>3515</v>
      </c>
      <c r="R821" s="23" t="n">
        <f aca="false">YEAR(A821)</f>
        <v>2024</v>
      </c>
      <c r="S821" s="23" t="n">
        <f aca="false">IF(R821=2026,1,0)</f>
        <v>0</v>
      </c>
      <c r="T821" s="23" t="n">
        <f aca="false">IF(OR(P821="Individual",P821="Committee",P821="Union/Association",P821="Aggregated Unitemized Receipts"),1,0)</f>
        <v>1</v>
      </c>
      <c r="U821" s="0" t="str">
        <f aca="false">UPPER(TRIM(E821))</f>
        <v>MA</v>
      </c>
      <c r="V821" s="23" t="n">
        <f aca="false">IF(U821="MA",1,0)</f>
        <v>1</v>
      </c>
      <c r="W821" s="23" t="n">
        <f aca="false">IF(OR(ISNUMBER(SEARCH("malden",G821)),ISNUMBER(SEARCH("malden",H821))),1,0)</f>
        <v>0</v>
      </c>
      <c r="X821" s="23" t="n">
        <f aca="false">IF(AND(TRIM(G821)="",TRIM(H821)=""),1,0)</f>
        <v>0</v>
      </c>
    </row>
    <row r="822" customFormat="false" ht="15" hidden="false" customHeight="false" outlineLevel="0" collapsed="false">
      <c r="A822" s="22" t="n">
        <v>45628</v>
      </c>
      <c r="B822" s="23" t="s">
        <v>3222</v>
      </c>
      <c r="C822" s="23" t="s">
        <v>2965</v>
      </c>
      <c r="D822" s="23" t="s">
        <v>319</v>
      </c>
      <c r="E822" s="23" t="s">
        <v>99</v>
      </c>
      <c r="F822" s="23" t="s">
        <v>320</v>
      </c>
      <c r="G822" s="23" t="s">
        <v>2966</v>
      </c>
      <c r="H822" s="23" t="s">
        <v>3517</v>
      </c>
      <c r="J822" s="24" t="n">
        <v>125</v>
      </c>
      <c r="K822" s="0" t="n">
        <v>17408</v>
      </c>
      <c r="L822" s="23" t="s">
        <v>1694</v>
      </c>
      <c r="M822" s="0" t="n">
        <v>3</v>
      </c>
      <c r="N822" s="23" t="s">
        <v>93</v>
      </c>
      <c r="O822" s="0" t="n">
        <v>201</v>
      </c>
      <c r="P822" s="23" t="s">
        <v>94</v>
      </c>
      <c r="Q822" s="23" t="s">
        <v>3515</v>
      </c>
      <c r="R822" s="23" t="n">
        <f aca="false">YEAR(A822)</f>
        <v>2024</v>
      </c>
      <c r="S822" s="23" t="n">
        <f aca="false">IF(R822=2026,1,0)</f>
        <v>0</v>
      </c>
      <c r="T822" s="23" t="n">
        <f aca="false">IF(OR(P822="Individual",P822="Committee",P822="Union/Association",P822="Aggregated Unitemized Receipts"),1,0)</f>
        <v>1</v>
      </c>
      <c r="U822" s="0" t="str">
        <f aca="false">UPPER(TRIM(E822))</f>
        <v>MA</v>
      </c>
      <c r="V822" s="23" t="n">
        <f aca="false">IF(U822="MA",1,0)</f>
        <v>1</v>
      </c>
      <c r="W822" s="23" t="n">
        <f aca="false">IF(OR(ISNUMBER(SEARCH("malden",G822)),ISNUMBER(SEARCH("malden",H822))),1,0)</f>
        <v>0</v>
      </c>
      <c r="X822" s="23" t="n">
        <f aca="false">IF(AND(TRIM(G822)="",TRIM(H822)=""),1,0)</f>
        <v>0</v>
      </c>
    </row>
    <row r="823" customFormat="false" ht="15" hidden="false" customHeight="false" outlineLevel="0" collapsed="false">
      <c r="A823" s="22" t="n">
        <v>45628</v>
      </c>
      <c r="B823" s="23" t="s">
        <v>3518</v>
      </c>
      <c r="C823" s="23" t="s">
        <v>3519</v>
      </c>
      <c r="D823" s="23" t="s">
        <v>319</v>
      </c>
      <c r="E823" s="23" t="s">
        <v>99</v>
      </c>
      <c r="F823" s="23" t="s">
        <v>320</v>
      </c>
      <c r="G823" s="23" t="s">
        <v>174</v>
      </c>
      <c r="H823" s="23" t="s">
        <v>174</v>
      </c>
      <c r="J823" s="24" t="n">
        <v>50</v>
      </c>
      <c r="K823" s="0" t="n">
        <v>17408</v>
      </c>
      <c r="L823" s="23" t="s">
        <v>1694</v>
      </c>
      <c r="M823" s="0" t="n">
        <v>3</v>
      </c>
      <c r="N823" s="23" t="s">
        <v>93</v>
      </c>
      <c r="O823" s="0" t="n">
        <v>201</v>
      </c>
      <c r="P823" s="23" t="s">
        <v>94</v>
      </c>
      <c r="Q823" s="23" t="s">
        <v>3515</v>
      </c>
      <c r="R823" s="23" t="n">
        <f aca="false">YEAR(A823)</f>
        <v>2024</v>
      </c>
      <c r="S823" s="23" t="n">
        <f aca="false">IF(R823=2026,1,0)</f>
        <v>0</v>
      </c>
      <c r="T823" s="23" t="n">
        <f aca="false">IF(OR(P823="Individual",P823="Committee",P823="Union/Association",P823="Aggregated Unitemized Receipts"),1,0)</f>
        <v>1</v>
      </c>
      <c r="U823" s="0" t="str">
        <f aca="false">UPPER(TRIM(E823))</f>
        <v>MA</v>
      </c>
      <c r="V823" s="23" t="n">
        <f aca="false">IF(U823="MA",1,0)</f>
        <v>1</v>
      </c>
      <c r="W823" s="23" t="n">
        <f aca="false">IF(OR(ISNUMBER(SEARCH("malden",G823)),ISNUMBER(SEARCH("malden",H823))),1,0)</f>
        <v>0</v>
      </c>
      <c r="X823" s="23" t="n">
        <f aca="false">IF(AND(TRIM(G823)="",TRIM(H823)=""),1,0)</f>
        <v>0</v>
      </c>
    </row>
    <row r="824" customFormat="false" ht="15" hidden="false" customHeight="false" outlineLevel="0" collapsed="false">
      <c r="A824" s="22" t="n">
        <v>45628</v>
      </c>
      <c r="B824" s="23" t="s">
        <v>3520</v>
      </c>
      <c r="C824" s="23" t="s">
        <v>2971</v>
      </c>
      <c r="D824" s="23" t="s">
        <v>319</v>
      </c>
      <c r="E824" s="23" t="s">
        <v>99</v>
      </c>
      <c r="F824" s="23" t="s">
        <v>320</v>
      </c>
      <c r="G824" s="23" t="s">
        <v>186</v>
      </c>
      <c r="H824" s="23" t="s">
        <v>1880</v>
      </c>
      <c r="J824" s="24" t="n">
        <v>100</v>
      </c>
      <c r="K824" s="0" t="n">
        <v>17408</v>
      </c>
      <c r="L824" s="23" t="s">
        <v>1694</v>
      </c>
      <c r="M824" s="0" t="n">
        <v>3</v>
      </c>
      <c r="N824" s="23" t="s">
        <v>93</v>
      </c>
      <c r="O824" s="0" t="n">
        <v>201</v>
      </c>
      <c r="P824" s="23" t="s">
        <v>94</v>
      </c>
      <c r="Q824" s="23" t="s">
        <v>3515</v>
      </c>
      <c r="R824" s="23" t="n">
        <f aca="false">YEAR(A824)</f>
        <v>2024</v>
      </c>
      <c r="S824" s="23" t="n">
        <f aca="false">IF(R824=2026,1,0)</f>
        <v>0</v>
      </c>
      <c r="T824" s="23" t="n">
        <f aca="false">IF(OR(P824="Individual",P824="Committee",P824="Union/Association",P824="Aggregated Unitemized Receipts"),1,0)</f>
        <v>1</v>
      </c>
      <c r="U824" s="0" t="str">
        <f aca="false">UPPER(TRIM(E824))</f>
        <v>MA</v>
      </c>
      <c r="V824" s="23" t="n">
        <f aca="false">IF(U824="MA",1,0)</f>
        <v>1</v>
      </c>
      <c r="W824" s="23" t="n">
        <f aca="false">IF(OR(ISNUMBER(SEARCH("malden",G824)),ISNUMBER(SEARCH("malden",H824))),1,0)</f>
        <v>0</v>
      </c>
      <c r="X824" s="23" t="n">
        <f aca="false">IF(AND(TRIM(G824)="",TRIM(H824)=""),1,0)</f>
        <v>0</v>
      </c>
    </row>
    <row r="825" customFormat="false" ht="15" hidden="false" customHeight="false" outlineLevel="0" collapsed="false">
      <c r="A825" s="22" t="n">
        <v>45628</v>
      </c>
      <c r="B825" s="23" t="s">
        <v>2144</v>
      </c>
      <c r="C825" s="23" t="s">
        <v>2145</v>
      </c>
      <c r="D825" s="23" t="s">
        <v>319</v>
      </c>
      <c r="E825" s="23" t="s">
        <v>99</v>
      </c>
      <c r="F825" s="23" t="s">
        <v>320</v>
      </c>
      <c r="G825" s="23" t="s">
        <v>1593</v>
      </c>
      <c r="H825" s="23" t="s">
        <v>3139</v>
      </c>
      <c r="J825" s="24" t="n">
        <v>50</v>
      </c>
      <c r="K825" s="0" t="n">
        <v>17408</v>
      </c>
      <c r="L825" s="23" t="s">
        <v>1694</v>
      </c>
      <c r="M825" s="0" t="n">
        <v>3</v>
      </c>
      <c r="N825" s="23" t="s">
        <v>93</v>
      </c>
      <c r="O825" s="0" t="n">
        <v>201</v>
      </c>
      <c r="P825" s="23" t="s">
        <v>94</v>
      </c>
      <c r="Q825" s="23" t="s">
        <v>3515</v>
      </c>
      <c r="R825" s="23" t="n">
        <f aca="false">YEAR(A825)</f>
        <v>2024</v>
      </c>
      <c r="S825" s="23" t="n">
        <f aca="false">IF(R825=2026,1,0)</f>
        <v>0</v>
      </c>
      <c r="T825" s="23" t="n">
        <f aca="false">IF(OR(P825="Individual",P825="Committee",P825="Union/Association",P825="Aggregated Unitemized Receipts"),1,0)</f>
        <v>1</v>
      </c>
      <c r="U825" s="0" t="str">
        <f aca="false">UPPER(TRIM(E825))</f>
        <v>MA</v>
      </c>
      <c r="V825" s="23" t="n">
        <f aca="false">IF(U825="MA",1,0)</f>
        <v>1</v>
      </c>
      <c r="W825" s="23" t="n">
        <f aca="false">IF(OR(ISNUMBER(SEARCH("malden",G825)),ISNUMBER(SEARCH("malden",H825))),1,0)</f>
        <v>0</v>
      </c>
      <c r="X825" s="23" t="n">
        <f aca="false">IF(AND(TRIM(G825)="",TRIM(H825)=""),1,0)</f>
        <v>0</v>
      </c>
    </row>
    <row r="826" customFormat="false" ht="15" hidden="false" customHeight="false" outlineLevel="0" collapsed="false">
      <c r="A826" s="22" t="n">
        <v>45628</v>
      </c>
      <c r="B826" s="23" t="s">
        <v>3521</v>
      </c>
      <c r="C826" s="23" t="s">
        <v>2408</v>
      </c>
      <c r="D826" s="23" t="s">
        <v>1990</v>
      </c>
      <c r="E826" s="23" t="s">
        <v>99</v>
      </c>
      <c r="F826" s="23" t="s">
        <v>1991</v>
      </c>
      <c r="G826" s="23" t="s">
        <v>166</v>
      </c>
      <c r="H826" s="23" t="s">
        <v>167</v>
      </c>
      <c r="J826" s="24" t="n">
        <v>1000</v>
      </c>
      <c r="K826" s="0" t="n">
        <v>17408</v>
      </c>
      <c r="L826" s="23" t="s">
        <v>1694</v>
      </c>
      <c r="M826" s="0" t="n">
        <v>3</v>
      </c>
      <c r="N826" s="23" t="s">
        <v>93</v>
      </c>
      <c r="O826" s="0" t="n">
        <v>201</v>
      </c>
      <c r="P826" s="23" t="s">
        <v>94</v>
      </c>
      <c r="Q826" s="23" t="s">
        <v>3515</v>
      </c>
      <c r="R826" s="23" t="n">
        <f aca="false">YEAR(A826)</f>
        <v>2024</v>
      </c>
      <c r="S826" s="23" t="n">
        <f aca="false">IF(R826=2026,1,0)</f>
        <v>0</v>
      </c>
      <c r="T826" s="23" t="n">
        <f aca="false">IF(OR(P826="Individual",P826="Committee",P826="Union/Association",P826="Aggregated Unitemized Receipts"),1,0)</f>
        <v>1</v>
      </c>
      <c r="U826" s="0" t="str">
        <f aca="false">UPPER(TRIM(E826))</f>
        <v>MA</v>
      </c>
      <c r="V826" s="23" t="n">
        <f aca="false">IF(U826="MA",1,0)</f>
        <v>1</v>
      </c>
      <c r="W826" s="23" t="n">
        <f aca="false">IF(OR(ISNUMBER(SEARCH("malden",G826)),ISNUMBER(SEARCH("malden",H826))),1,0)</f>
        <v>0</v>
      </c>
      <c r="X826" s="23" t="n">
        <f aca="false">IF(AND(TRIM(G826)="",TRIM(H826)=""),1,0)</f>
        <v>0</v>
      </c>
    </row>
    <row r="827" customFormat="false" ht="15" hidden="false" customHeight="false" outlineLevel="0" collapsed="false">
      <c r="A827" s="22" t="n">
        <v>45628</v>
      </c>
      <c r="B827" s="23" t="s">
        <v>2074</v>
      </c>
      <c r="C827" s="23" t="s">
        <v>2075</v>
      </c>
      <c r="D827" s="23" t="s">
        <v>450</v>
      </c>
      <c r="E827" s="23" t="s">
        <v>99</v>
      </c>
      <c r="F827" s="23" t="s">
        <v>1164</v>
      </c>
      <c r="G827" s="23" t="s">
        <v>1774</v>
      </c>
      <c r="H827" s="23" t="s">
        <v>2076</v>
      </c>
      <c r="J827" s="24" t="n">
        <v>200</v>
      </c>
      <c r="K827" s="0" t="n">
        <v>17408</v>
      </c>
      <c r="L827" s="23" t="s">
        <v>1694</v>
      </c>
      <c r="M827" s="0" t="n">
        <v>3</v>
      </c>
      <c r="N827" s="23" t="s">
        <v>93</v>
      </c>
      <c r="O827" s="0" t="n">
        <v>201</v>
      </c>
      <c r="P827" s="23" t="s">
        <v>94</v>
      </c>
      <c r="Q827" s="23" t="s">
        <v>3515</v>
      </c>
      <c r="R827" s="23" t="n">
        <f aca="false">YEAR(A827)</f>
        <v>2024</v>
      </c>
      <c r="S827" s="23" t="n">
        <f aca="false">IF(R827=2026,1,0)</f>
        <v>0</v>
      </c>
      <c r="T827" s="23" t="n">
        <f aca="false">IF(OR(P827="Individual",P827="Committee",P827="Union/Association",P827="Aggregated Unitemized Receipts"),1,0)</f>
        <v>1</v>
      </c>
      <c r="U827" s="0" t="str">
        <f aca="false">UPPER(TRIM(E827))</f>
        <v>MA</v>
      </c>
      <c r="V827" s="23" t="n">
        <f aca="false">IF(U827="MA",1,0)</f>
        <v>1</v>
      </c>
      <c r="W827" s="23" t="n">
        <f aca="false">IF(OR(ISNUMBER(SEARCH("malden",G827)),ISNUMBER(SEARCH("malden",H827))),1,0)</f>
        <v>0</v>
      </c>
      <c r="X827" s="23" t="n">
        <f aca="false">IF(AND(TRIM(G827)="",TRIM(H827)=""),1,0)</f>
        <v>0</v>
      </c>
    </row>
    <row r="828" customFormat="false" ht="15" hidden="false" customHeight="false" outlineLevel="0" collapsed="false">
      <c r="A828" s="22" t="n">
        <v>45628</v>
      </c>
      <c r="B828" s="23" t="s">
        <v>3522</v>
      </c>
      <c r="C828" s="23" t="s">
        <v>3523</v>
      </c>
      <c r="D828" s="23" t="s">
        <v>319</v>
      </c>
      <c r="E828" s="23" t="s">
        <v>99</v>
      </c>
      <c r="F828" s="23" t="s">
        <v>320</v>
      </c>
      <c r="G828" s="23" t="s">
        <v>3524</v>
      </c>
      <c r="H828" s="23" t="s">
        <v>3525</v>
      </c>
      <c r="J828" s="24" t="n">
        <v>50</v>
      </c>
      <c r="K828" s="0" t="n">
        <v>17408</v>
      </c>
      <c r="L828" s="23" t="s">
        <v>1694</v>
      </c>
      <c r="M828" s="0" t="n">
        <v>3</v>
      </c>
      <c r="N828" s="23" t="s">
        <v>93</v>
      </c>
      <c r="O828" s="0" t="n">
        <v>201</v>
      </c>
      <c r="P828" s="23" t="s">
        <v>94</v>
      </c>
      <c r="Q828" s="23" t="s">
        <v>3515</v>
      </c>
      <c r="R828" s="23" t="n">
        <f aca="false">YEAR(A828)</f>
        <v>2024</v>
      </c>
      <c r="S828" s="23" t="n">
        <f aca="false">IF(R828=2026,1,0)</f>
        <v>0</v>
      </c>
      <c r="T828" s="23" t="n">
        <f aca="false">IF(OR(P828="Individual",P828="Committee",P828="Union/Association",P828="Aggregated Unitemized Receipts"),1,0)</f>
        <v>1</v>
      </c>
      <c r="U828" s="0" t="str">
        <f aca="false">UPPER(TRIM(E828))</f>
        <v>MA</v>
      </c>
      <c r="V828" s="23" t="n">
        <f aca="false">IF(U828="MA",1,0)</f>
        <v>1</v>
      </c>
      <c r="W828" s="23" t="n">
        <f aca="false">IF(OR(ISNUMBER(SEARCH("malden",G828)),ISNUMBER(SEARCH("malden",H828))),1,0)</f>
        <v>0</v>
      </c>
      <c r="X828" s="23" t="n">
        <f aca="false">IF(AND(TRIM(G828)="",TRIM(H828)=""),1,0)</f>
        <v>0</v>
      </c>
    </row>
    <row r="829" customFormat="false" ht="15" hidden="false" customHeight="false" outlineLevel="0" collapsed="false">
      <c r="A829" s="22" t="n">
        <v>45628</v>
      </c>
      <c r="B829" s="23" t="s">
        <v>2410</v>
      </c>
      <c r="C829" s="23" t="s">
        <v>2411</v>
      </c>
      <c r="D829" s="23" t="s">
        <v>319</v>
      </c>
      <c r="E829" s="23" t="s">
        <v>99</v>
      </c>
      <c r="F829" s="23" t="s">
        <v>320</v>
      </c>
      <c r="G829" s="23" t="s">
        <v>298</v>
      </c>
      <c r="H829" s="23" t="s">
        <v>3289</v>
      </c>
      <c r="J829" s="24" t="n">
        <v>50</v>
      </c>
      <c r="K829" s="0" t="n">
        <v>17408</v>
      </c>
      <c r="L829" s="23" t="s">
        <v>1694</v>
      </c>
      <c r="M829" s="0" t="n">
        <v>3</v>
      </c>
      <c r="N829" s="23" t="s">
        <v>93</v>
      </c>
      <c r="O829" s="0" t="n">
        <v>201</v>
      </c>
      <c r="P829" s="23" t="s">
        <v>94</v>
      </c>
      <c r="Q829" s="23" t="s">
        <v>3515</v>
      </c>
      <c r="R829" s="23" t="n">
        <f aca="false">YEAR(A829)</f>
        <v>2024</v>
      </c>
      <c r="S829" s="23" t="n">
        <f aca="false">IF(R829=2026,1,0)</f>
        <v>0</v>
      </c>
      <c r="T829" s="23" t="n">
        <f aca="false">IF(OR(P829="Individual",P829="Committee",P829="Union/Association",P829="Aggregated Unitemized Receipts"),1,0)</f>
        <v>1</v>
      </c>
      <c r="U829" s="0" t="str">
        <f aca="false">UPPER(TRIM(E829))</f>
        <v>MA</v>
      </c>
      <c r="V829" s="23" t="n">
        <f aca="false">IF(U829="MA",1,0)</f>
        <v>1</v>
      </c>
      <c r="W829" s="23" t="n">
        <f aca="false">IF(OR(ISNUMBER(SEARCH("malden",G829)),ISNUMBER(SEARCH("malden",H829))),1,0)</f>
        <v>0</v>
      </c>
      <c r="X829" s="23" t="n">
        <f aca="false">IF(AND(TRIM(G829)="",TRIM(H829)=""),1,0)</f>
        <v>0</v>
      </c>
    </row>
    <row r="830" customFormat="false" ht="15" hidden="false" customHeight="false" outlineLevel="0" collapsed="false">
      <c r="A830" s="22" t="n">
        <v>45628</v>
      </c>
      <c r="B830" s="23" t="s">
        <v>2564</v>
      </c>
      <c r="C830" s="23" t="s">
        <v>3317</v>
      </c>
      <c r="D830" s="23" t="s">
        <v>319</v>
      </c>
      <c r="E830" s="23" t="s">
        <v>99</v>
      </c>
      <c r="F830" s="23" t="s">
        <v>320</v>
      </c>
      <c r="G830" s="23" t="s">
        <v>644</v>
      </c>
      <c r="H830" s="23" t="s">
        <v>3318</v>
      </c>
      <c r="J830" s="24" t="n">
        <v>200</v>
      </c>
      <c r="K830" s="0" t="n">
        <v>17408</v>
      </c>
      <c r="L830" s="23" t="s">
        <v>1694</v>
      </c>
      <c r="M830" s="0" t="n">
        <v>3</v>
      </c>
      <c r="N830" s="23" t="s">
        <v>93</v>
      </c>
      <c r="O830" s="0" t="n">
        <v>201</v>
      </c>
      <c r="P830" s="23" t="s">
        <v>94</v>
      </c>
      <c r="Q830" s="23" t="s">
        <v>3515</v>
      </c>
      <c r="R830" s="23" t="n">
        <f aca="false">YEAR(A830)</f>
        <v>2024</v>
      </c>
      <c r="S830" s="23" t="n">
        <f aca="false">IF(R830=2026,1,0)</f>
        <v>0</v>
      </c>
      <c r="T830" s="23" t="n">
        <f aca="false">IF(OR(P830="Individual",P830="Committee",P830="Union/Association",P830="Aggregated Unitemized Receipts"),1,0)</f>
        <v>1</v>
      </c>
      <c r="U830" s="0" t="str">
        <f aca="false">UPPER(TRIM(E830))</f>
        <v>MA</v>
      </c>
      <c r="V830" s="23" t="n">
        <f aca="false">IF(U830="MA",1,0)</f>
        <v>1</v>
      </c>
      <c r="W830" s="23" t="n">
        <f aca="false">IF(OR(ISNUMBER(SEARCH("malden",G830)),ISNUMBER(SEARCH("malden",H830))),1,0)</f>
        <v>0</v>
      </c>
      <c r="X830" s="23" t="n">
        <f aca="false">IF(AND(TRIM(G830)="",TRIM(H830)=""),1,0)</f>
        <v>0</v>
      </c>
    </row>
    <row r="831" customFormat="false" ht="15" hidden="false" customHeight="false" outlineLevel="0" collapsed="false">
      <c r="A831" s="22" t="n">
        <v>45628</v>
      </c>
      <c r="B831" s="23" t="s">
        <v>3526</v>
      </c>
      <c r="C831" s="23" t="s">
        <v>3527</v>
      </c>
      <c r="D831" s="23" t="s">
        <v>319</v>
      </c>
      <c r="E831" s="23" t="s">
        <v>99</v>
      </c>
      <c r="F831" s="23" t="s">
        <v>320</v>
      </c>
      <c r="G831" s="23" t="s">
        <v>2095</v>
      </c>
      <c r="H831" s="23" t="s">
        <v>91</v>
      </c>
      <c r="J831" s="24" t="n">
        <v>15</v>
      </c>
      <c r="K831" s="0" t="n">
        <v>17408</v>
      </c>
      <c r="L831" s="23" t="s">
        <v>1694</v>
      </c>
      <c r="M831" s="0" t="n">
        <v>3</v>
      </c>
      <c r="N831" s="23" t="s">
        <v>93</v>
      </c>
      <c r="O831" s="0" t="n">
        <v>201</v>
      </c>
      <c r="P831" s="23" t="s">
        <v>94</v>
      </c>
      <c r="Q831" s="23" t="s">
        <v>3515</v>
      </c>
      <c r="R831" s="23" t="n">
        <f aca="false">YEAR(A831)</f>
        <v>2024</v>
      </c>
      <c r="S831" s="23" t="n">
        <f aca="false">IF(R831=2026,1,0)</f>
        <v>0</v>
      </c>
      <c r="T831" s="23" t="n">
        <f aca="false">IF(OR(P831="Individual",P831="Committee",P831="Union/Association",P831="Aggregated Unitemized Receipts"),1,0)</f>
        <v>1</v>
      </c>
      <c r="U831" s="0" t="str">
        <f aca="false">UPPER(TRIM(E831))</f>
        <v>MA</v>
      </c>
      <c r="V831" s="23" t="n">
        <f aca="false">IF(U831="MA",1,0)</f>
        <v>1</v>
      </c>
      <c r="W831" s="23" t="n">
        <f aca="false">IF(OR(ISNUMBER(SEARCH("malden",G831)),ISNUMBER(SEARCH("malden",H831))),1,0)</f>
        <v>0</v>
      </c>
      <c r="X831" s="23" t="n">
        <f aca="false">IF(AND(TRIM(G831)="",TRIM(H831)=""),1,0)</f>
        <v>0</v>
      </c>
    </row>
    <row r="832" customFormat="false" ht="15" hidden="false" customHeight="false" outlineLevel="0" collapsed="false">
      <c r="A832" s="22" t="n">
        <v>45628</v>
      </c>
      <c r="B832" s="23" t="s">
        <v>1757</v>
      </c>
      <c r="C832" s="23" t="s">
        <v>1758</v>
      </c>
      <c r="D832" s="23" t="s">
        <v>1759</v>
      </c>
      <c r="E832" s="23" t="s">
        <v>682</v>
      </c>
      <c r="F832" s="23" t="s">
        <v>1760</v>
      </c>
      <c r="G832" s="23" t="s">
        <v>91</v>
      </c>
      <c r="H832" s="23" t="s">
        <v>91</v>
      </c>
      <c r="J832" s="24" t="n">
        <v>1000</v>
      </c>
      <c r="K832" s="0" t="n">
        <v>17408</v>
      </c>
      <c r="L832" s="23" t="s">
        <v>1694</v>
      </c>
      <c r="M832" s="0" t="n">
        <v>3</v>
      </c>
      <c r="N832" s="23" t="s">
        <v>93</v>
      </c>
      <c r="O832" s="0" t="n">
        <v>201</v>
      </c>
      <c r="P832" s="23" t="s">
        <v>94</v>
      </c>
      <c r="Q832" s="23" t="s">
        <v>3515</v>
      </c>
      <c r="R832" s="23" t="n">
        <f aca="false">YEAR(A832)</f>
        <v>2024</v>
      </c>
      <c r="S832" s="23" t="n">
        <f aca="false">IF(R832=2026,1,0)</f>
        <v>0</v>
      </c>
      <c r="T832" s="23" t="n">
        <f aca="false">IF(OR(P832="Individual",P832="Committee",P832="Union/Association",P832="Aggregated Unitemized Receipts"),1,0)</f>
        <v>1</v>
      </c>
      <c r="U832" s="0" t="str">
        <f aca="false">UPPER(TRIM(E832))</f>
        <v>NH</v>
      </c>
      <c r="V832" s="23" t="n">
        <f aca="false">IF(U832="MA",1,0)</f>
        <v>0</v>
      </c>
      <c r="W832" s="23" t="n">
        <f aca="false">IF(OR(ISNUMBER(SEARCH("malden",G832)),ISNUMBER(SEARCH("malden",H832))),1,0)</f>
        <v>0</v>
      </c>
      <c r="X832" s="23" t="n">
        <f aca="false">IF(AND(TRIM(G832)="",TRIM(H832)=""),1,0)</f>
        <v>0</v>
      </c>
    </row>
    <row r="833" customFormat="false" ht="15" hidden="false" customHeight="false" outlineLevel="0" collapsed="false">
      <c r="A833" s="22" t="n">
        <v>45628</v>
      </c>
      <c r="B833" s="23" t="s">
        <v>3528</v>
      </c>
      <c r="C833" s="23" t="s">
        <v>3529</v>
      </c>
      <c r="D833" s="23" t="s">
        <v>607</v>
      </c>
      <c r="E833" s="23" t="s">
        <v>99</v>
      </c>
      <c r="F833" s="23" t="s">
        <v>608</v>
      </c>
      <c r="G833" s="23" t="s">
        <v>3530</v>
      </c>
      <c r="H833" s="23" t="s">
        <v>3531</v>
      </c>
      <c r="J833" s="24" t="n">
        <v>100</v>
      </c>
      <c r="K833" s="0" t="n">
        <v>17408</v>
      </c>
      <c r="L833" s="23" t="s">
        <v>1694</v>
      </c>
      <c r="M833" s="0" t="n">
        <v>3</v>
      </c>
      <c r="N833" s="23" t="s">
        <v>93</v>
      </c>
      <c r="O833" s="0" t="n">
        <v>201</v>
      </c>
      <c r="P833" s="23" t="s">
        <v>94</v>
      </c>
      <c r="Q833" s="23" t="s">
        <v>3515</v>
      </c>
      <c r="R833" s="23" t="n">
        <f aca="false">YEAR(A833)</f>
        <v>2024</v>
      </c>
      <c r="S833" s="23" t="n">
        <f aca="false">IF(R833=2026,1,0)</f>
        <v>0</v>
      </c>
      <c r="T833" s="23" t="n">
        <f aca="false">IF(OR(P833="Individual",P833="Committee",P833="Union/Association",P833="Aggregated Unitemized Receipts"),1,0)</f>
        <v>1</v>
      </c>
      <c r="U833" s="0" t="str">
        <f aca="false">UPPER(TRIM(E833))</f>
        <v>MA</v>
      </c>
      <c r="V833" s="23" t="n">
        <f aca="false">IF(U833="MA",1,0)</f>
        <v>1</v>
      </c>
      <c r="W833" s="23" t="n">
        <f aca="false">IF(OR(ISNUMBER(SEARCH("malden",G833)),ISNUMBER(SEARCH("malden",H833))),1,0)</f>
        <v>0</v>
      </c>
      <c r="X833" s="23" t="n">
        <f aca="false">IF(AND(TRIM(G833)="",TRIM(H833)=""),1,0)</f>
        <v>0</v>
      </c>
    </row>
    <row r="834" customFormat="false" ht="15" hidden="false" customHeight="false" outlineLevel="0" collapsed="false">
      <c r="A834" s="22" t="n">
        <v>45628</v>
      </c>
      <c r="B834" s="23" t="s">
        <v>2674</v>
      </c>
      <c r="C834" s="23" t="s">
        <v>3239</v>
      </c>
      <c r="D834" s="23" t="s">
        <v>319</v>
      </c>
      <c r="E834" s="23" t="s">
        <v>99</v>
      </c>
      <c r="F834" s="23" t="s">
        <v>320</v>
      </c>
      <c r="G834" s="23" t="s">
        <v>233</v>
      </c>
      <c r="H834" s="23" t="s">
        <v>2676</v>
      </c>
      <c r="J834" s="24" t="n">
        <v>50</v>
      </c>
      <c r="K834" s="0" t="n">
        <v>17408</v>
      </c>
      <c r="L834" s="23" t="s">
        <v>1694</v>
      </c>
      <c r="M834" s="0" t="n">
        <v>3</v>
      </c>
      <c r="N834" s="23" t="s">
        <v>93</v>
      </c>
      <c r="O834" s="0" t="n">
        <v>201</v>
      </c>
      <c r="P834" s="23" t="s">
        <v>94</v>
      </c>
      <c r="Q834" s="23" t="s">
        <v>3515</v>
      </c>
      <c r="R834" s="23" t="n">
        <f aca="false">YEAR(A834)</f>
        <v>2024</v>
      </c>
      <c r="S834" s="23" t="n">
        <f aca="false">IF(R834=2026,1,0)</f>
        <v>0</v>
      </c>
      <c r="T834" s="23" t="n">
        <f aca="false">IF(OR(P834="Individual",P834="Committee",P834="Union/Association",P834="Aggregated Unitemized Receipts"),1,0)</f>
        <v>1</v>
      </c>
      <c r="U834" s="0" t="str">
        <f aca="false">UPPER(TRIM(E834))</f>
        <v>MA</v>
      </c>
      <c r="V834" s="23" t="n">
        <f aca="false">IF(U834="MA",1,0)</f>
        <v>1</v>
      </c>
      <c r="W834" s="23" t="n">
        <f aca="false">IF(OR(ISNUMBER(SEARCH("malden",G834)),ISNUMBER(SEARCH("malden",H834))),1,0)</f>
        <v>0</v>
      </c>
      <c r="X834" s="23" t="n">
        <f aca="false">IF(AND(TRIM(G834)="",TRIM(H834)=""),1,0)</f>
        <v>0</v>
      </c>
    </row>
    <row r="835" customFormat="false" ht="15" hidden="false" customHeight="false" outlineLevel="0" collapsed="false">
      <c r="A835" s="22" t="n">
        <v>45628</v>
      </c>
      <c r="B835" s="23" t="s">
        <v>2826</v>
      </c>
      <c r="C835" s="23" t="s">
        <v>3403</v>
      </c>
      <c r="D835" s="23" t="s">
        <v>1714</v>
      </c>
      <c r="E835" s="23" t="s">
        <v>99</v>
      </c>
      <c r="F835" s="23" t="s">
        <v>1536</v>
      </c>
      <c r="G835" s="23" t="s">
        <v>454</v>
      </c>
      <c r="H835" s="23" t="s">
        <v>3404</v>
      </c>
      <c r="J835" s="24" t="n">
        <v>200</v>
      </c>
      <c r="K835" s="0" t="n">
        <v>17408</v>
      </c>
      <c r="L835" s="23" t="s">
        <v>1694</v>
      </c>
      <c r="M835" s="0" t="n">
        <v>3</v>
      </c>
      <c r="N835" s="23" t="s">
        <v>93</v>
      </c>
      <c r="O835" s="0" t="n">
        <v>201</v>
      </c>
      <c r="P835" s="23" t="s">
        <v>94</v>
      </c>
      <c r="Q835" s="23" t="s">
        <v>3515</v>
      </c>
      <c r="R835" s="23" t="n">
        <f aca="false">YEAR(A835)</f>
        <v>2024</v>
      </c>
      <c r="S835" s="23" t="n">
        <f aca="false">IF(R835=2026,1,0)</f>
        <v>0</v>
      </c>
      <c r="T835" s="23" t="n">
        <f aca="false">IF(OR(P835="Individual",P835="Committee",P835="Union/Association",P835="Aggregated Unitemized Receipts"),1,0)</f>
        <v>1</v>
      </c>
      <c r="U835" s="0" t="str">
        <f aca="false">UPPER(TRIM(E835))</f>
        <v>MA</v>
      </c>
      <c r="V835" s="23" t="n">
        <f aca="false">IF(U835="MA",1,0)</f>
        <v>1</v>
      </c>
      <c r="W835" s="23" t="n">
        <f aca="false">IF(OR(ISNUMBER(SEARCH("malden",G835)),ISNUMBER(SEARCH("malden",H835))),1,0)</f>
        <v>0</v>
      </c>
      <c r="X835" s="23" t="n">
        <f aca="false">IF(AND(TRIM(G835)="",TRIM(H835)=""),1,0)</f>
        <v>0</v>
      </c>
    </row>
    <row r="836" customFormat="false" ht="15" hidden="false" customHeight="false" outlineLevel="0" collapsed="false">
      <c r="A836" s="22" t="n">
        <v>45628</v>
      </c>
      <c r="B836" s="23" t="s">
        <v>2831</v>
      </c>
      <c r="C836" s="23" t="s">
        <v>2832</v>
      </c>
      <c r="D836" s="23" t="s">
        <v>902</v>
      </c>
      <c r="E836" s="23" t="s">
        <v>99</v>
      </c>
      <c r="F836" s="23" t="s">
        <v>903</v>
      </c>
      <c r="G836" s="23" t="s">
        <v>1774</v>
      </c>
      <c r="H836" s="23" t="s">
        <v>2833</v>
      </c>
      <c r="J836" s="24" t="n">
        <v>100</v>
      </c>
      <c r="K836" s="0" t="n">
        <v>17408</v>
      </c>
      <c r="L836" s="23" t="s">
        <v>1694</v>
      </c>
      <c r="M836" s="0" t="n">
        <v>3</v>
      </c>
      <c r="N836" s="23" t="s">
        <v>93</v>
      </c>
      <c r="O836" s="0" t="n">
        <v>201</v>
      </c>
      <c r="P836" s="23" t="s">
        <v>94</v>
      </c>
      <c r="Q836" s="23" t="s">
        <v>3515</v>
      </c>
      <c r="R836" s="23" t="n">
        <f aca="false">YEAR(A836)</f>
        <v>2024</v>
      </c>
      <c r="S836" s="23" t="n">
        <f aca="false">IF(R836=2026,1,0)</f>
        <v>0</v>
      </c>
      <c r="T836" s="23" t="n">
        <f aca="false">IF(OR(P836="Individual",P836="Committee",P836="Union/Association",P836="Aggregated Unitemized Receipts"),1,0)</f>
        <v>1</v>
      </c>
      <c r="U836" s="0" t="str">
        <f aca="false">UPPER(TRIM(E836))</f>
        <v>MA</v>
      </c>
      <c r="V836" s="23" t="n">
        <f aca="false">IF(U836="MA",1,0)</f>
        <v>1</v>
      </c>
      <c r="W836" s="23" t="n">
        <f aca="false">IF(OR(ISNUMBER(SEARCH("malden",G836)),ISNUMBER(SEARCH("malden",H836))),1,0)</f>
        <v>0</v>
      </c>
      <c r="X836" s="23" t="n">
        <f aca="false">IF(AND(TRIM(G836)="",TRIM(H836)=""),1,0)</f>
        <v>0</v>
      </c>
    </row>
    <row r="837" customFormat="false" ht="15" hidden="false" customHeight="false" outlineLevel="0" collapsed="false">
      <c r="A837" s="22" t="n">
        <v>45628</v>
      </c>
      <c r="B837" s="23" t="s">
        <v>2590</v>
      </c>
      <c r="C837" s="23" t="s">
        <v>3292</v>
      </c>
      <c r="D837" s="23" t="s">
        <v>319</v>
      </c>
      <c r="E837" s="23" t="s">
        <v>99</v>
      </c>
      <c r="F837" s="23" t="s">
        <v>320</v>
      </c>
      <c r="G837" s="23" t="s">
        <v>3293</v>
      </c>
      <c r="H837" s="23" t="s">
        <v>2593</v>
      </c>
      <c r="J837" s="24" t="n">
        <v>100</v>
      </c>
      <c r="K837" s="0" t="n">
        <v>17408</v>
      </c>
      <c r="L837" s="23" t="s">
        <v>1694</v>
      </c>
      <c r="M837" s="0" t="n">
        <v>3</v>
      </c>
      <c r="N837" s="23" t="s">
        <v>93</v>
      </c>
      <c r="O837" s="0" t="n">
        <v>201</v>
      </c>
      <c r="P837" s="23" t="s">
        <v>94</v>
      </c>
      <c r="Q837" s="23" t="s">
        <v>3515</v>
      </c>
      <c r="R837" s="23" t="n">
        <f aca="false">YEAR(A837)</f>
        <v>2024</v>
      </c>
      <c r="S837" s="23" t="n">
        <f aca="false">IF(R837=2026,1,0)</f>
        <v>0</v>
      </c>
      <c r="T837" s="23" t="n">
        <f aca="false">IF(OR(P837="Individual",P837="Committee",P837="Union/Association",P837="Aggregated Unitemized Receipts"),1,0)</f>
        <v>1</v>
      </c>
      <c r="U837" s="0" t="str">
        <f aca="false">UPPER(TRIM(E837))</f>
        <v>MA</v>
      </c>
      <c r="V837" s="23" t="n">
        <f aca="false">IF(U837="MA",1,0)</f>
        <v>1</v>
      </c>
      <c r="W837" s="23" t="n">
        <f aca="false">IF(OR(ISNUMBER(SEARCH("malden",G837)),ISNUMBER(SEARCH("malden",H837))),1,0)</f>
        <v>0</v>
      </c>
      <c r="X837" s="23" t="n">
        <f aca="false">IF(AND(TRIM(G837)="",TRIM(H837)=""),1,0)</f>
        <v>0</v>
      </c>
    </row>
    <row r="838" customFormat="false" ht="15" hidden="false" customHeight="false" outlineLevel="0" collapsed="false">
      <c r="A838" s="22" t="n">
        <v>45628</v>
      </c>
      <c r="B838" s="23" t="s">
        <v>3532</v>
      </c>
      <c r="C838" s="23" t="s">
        <v>3533</v>
      </c>
      <c r="D838" s="23" t="s">
        <v>319</v>
      </c>
      <c r="E838" s="23" t="s">
        <v>99</v>
      </c>
      <c r="F838" s="23" t="s">
        <v>320</v>
      </c>
      <c r="G838" s="23" t="s">
        <v>2095</v>
      </c>
      <c r="H838" s="23" t="s">
        <v>91</v>
      </c>
      <c r="J838" s="24" t="n">
        <v>25</v>
      </c>
      <c r="K838" s="0" t="n">
        <v>17408</v>
      </c>
      <c r="L838" s="23" t="s">
        <v>1694</v>
      </c>
      <c r="M838" s="0" t="n">
        <v>3</v>
      </c>
      <c r="N838" s="23" t="s">
        <v>93</v>
      </c>
      <c r="O838" s="0" t="n">
        <v>201</v>
      </c>
      <c r="P838" s="23" t="s">
        <v>94</v>
      </c>
      <c r="Q838" s="23" t="s">
        <v>3515</v>
      </c>
      <c r="R838" s="23" t="n">
        <f aca="false">YEAR(A838)</f>
        <v>2024</v>
      </c>
      <c r="S838" s="23" t="n">
        <f aca="false">IF(R838=2026,1,0)</f>
        <v>0</v>
      </c>
      <c r="T838" s="23" t="n">
        <f aca="false">IF(OR(P838="Individual",P838="Committee",P838="Union/Association",P838="Aggregated Unitemized Receipts"),1,0)</f>
        <v>1</v>
      </c>
      <c r="U838" s="0" t="str">
        <f aca="false">UPPER(TRIM(E838))</f>
        <v>MA</v>
      </c>
      <c r="V838" s="23" t="n">
        <f aca="false">IF(U838="MA",1,0)</f>
        <v>1</v>
      </c>
      <c r="W838" s="23" t="n">
        <f aca="false">IF(OR(ISNUMBER(SEARCH("malden",G838)),ISNUMBER(SEARCH("malden",H838))),1,0)</f>
        <v>0</v>
      </c>
      <c r="X838" s="23" t="n">
        <f aca="false">IF(AND(TRIM(G838)="",TRIM(H838)=""),1,0)</f>
        <v>0</v>
      </c>
    </row>
    <row r="839" customFormat="false" ht="15" hidden="false" customHeight="false" outlineLevel="0" collapsed="false">
      <c r="A839" s="22" t="n">
        <v>45628</v>
      </c>
      <c r="B839" s="23" t="s">
        <v>2677</v>
      </c>
      <c r="C839" s="23" t="s">
        <v>2678</v>
      </c>
      <c r="D839" s="23" t="s">
        <v>319</v>
      </c>
      <c r="E839" s="23" t="s">
        <v>99</v>
      </c>
      <c r="F839" s="23" t="s">
        <v>320</v>
      </c>
      <c r="G839" s="23" t="s">
        <v>3294</v>
      </c>
      <c r="H839" s="23" t="s">
        <v>3295</v>
      </c>
      <c r="J839" s="24" t="n">
        <v>50</v>
      </c>
      <c r="K839" s="0" t="n">
        <v>17408</v>
      </c>
      <c r="L839" s="23" t="s">
        <v>1694</v>
      </c>
      <c r="M839" s="0" t="n">
        <v>3</v>
      </c>
      <c r="N839" s="23" t="s">
        <v>93</v>
      </c>
      <c r="O839" s="0" t="n">
        <v>201</v>
      </c>
      <c r="P839" s="23" t="s">
        <v>94</v>
      </c>
      <c r="Q839" s="23" t="s">
        <v>3515</v>
      </c>
      <c r="R839" s="23" t="n">
        <f aca="false">YEAR(A839)</f>
        <v>2024</v>
      </c>
      <c r="S839" s="23" t="n">
        <f aca="false">IF(R839=2026,1,0)</f>
        <v>0</v>
      </c>
      <c r="T839" s="23" t="n">
        <f aca="false">IF(OR(P839="Individual",P839="Committee",P839="Union/Association",P839="Aggregated Unitemized Receipts"),1,0)</f>
        <v>1</v>
      </c>
      <c r="U839" s="0" t="str">
        <f aca="false">UPPER(TRIM(E839))</f>
        <v>MA</v>
      </c>
      <c r="V839" s="23" t="n">
        <f aca="false">IF(U839="MA",1,0)</f>
        <v>1</v>
      </c>
      <c r="W839" s="23" t="n">
        <f aca="false">IF(OR(ISNUMBER(SEARCH("malden",G839)),ISNUMBER(SEARCH("malden",H839))),1,0)</f>
        <v>0</v>
      </c>
      <c r="X839" s="23" t="n">
        <f aca="false">IF(AND(TRIM(G839)="",TRIM(H839)=""),1,0)</f>
        <v>0</v>
      </c>
    </row>
    <row r="840" customFormat="false" ht="15" hidden="false" customHeight="false" outlineLevel="0" collapsed="false">
      <c r="A840" s="22" t="n">
        <v>45628</v>
      </c>
      <c r="B840" s="23" t="s">
        <v>2261</v>
      </c>
      <c r="C840" s="23" t="s">
        <v>2262</v>
      </c>
      <c r="D840" s="23" t="s">
        <v>494</v>
      </c>
      <c r="E840" s="23" t="s">
        <v>99</v>
      </c>
      <c r="F840" s="23" t="s">
        <v>495</v>
      </c>
      <c r="G840" s="23" t="s">
        <v>354</v>
      </c>
      <c r="H840" s="23" t="s">
        <v>3534</v>
      </c>
      <c r="J840" s="24" t="n">
        <v>200</v>
      </c>
      <c r="K840" s="0" t="n">
        <v>17408</v>
      </c>
      <c r="L840" s="23" t="s">
        <v>1694</v>
      </c>
      <c r="M840" s="0" t="n">
        <v>3</v>
      </c>
      <c r="N840" s="23" t="s">
        <v>93</v>
      </c>
      <c r="O840" s="0" t="n">
        <v>201</v>
      </c>
      <c r="P840" s="23" t="s">
        <v>94</v>
      </c>
      <c r="Q840" s="23" t="s">
        <v>3515</v>
      </c>
      <c r="R840" s="23" t="n">
        <f aca="false">YEAR(A840)</f>
        <v>2024</v>
      </c>
      <c r="S840" s="23" t="n">
        <f aca="false">IF(R840=2026,1,0)</f>
        <v>0</v>
      </c>
      <c r="T840" s="23" t="n">
        <f aca="false">IF(OR(P840="Individual",P840="Committee",P840="Union/Association",P840="Aggregated Unitemized Receipts"),1,0)</f>
        <v>1</v>
      </c>
      <c r="U840" s="0" t="str">
        <f aca="false">UPPER(TRIM(E840))</f>
        <v>MA</v>
      </c>
      <c r="V840" s="23" t="n">
        <f aca="false">IF(U840="MA",1,0)</f>
        <v>1</v>
      </c>
      <c r="W840" s="23" t="n">
        <f aca="false">IF(OR(ISNUMBER(SEARCH("malden",G840)),ISNUMBER(SEARCH("malden",H840))),1,0)</f>
        <v>0</v>
      </c>
      <c r="X840" s="23" t="n">
        <f aca="false">IF(AND(TRIM(G840)="",TRIM(H840)=""),1,0)</f>
        <v>0</v>
      </c>
    </row>
    <row r="841" customFormat="false" ht="15" hidden="false" customHeight="false" outlineLevel="0" collapsed="false">
      <c r="A841" s="22" t="n">
        <v>45628</v>
      </c>
      <c r="B841" s="23" t="s">
        <v>3052</v>
      </c>
      <c r="C841" s="23" t="s">
        <v>3053</v>
      </c>
      <c r="D841" s="23" t="s">
        <v>3054</v>
      </c>
      <c r="E841" s="23" t="s">
        <v>99</v>
      </c>
      <c r="F841" s="23" t="s">
        <v>3055</v>
      </c>
      <c r="G841" s="23" t="s">
        <v>1774</v>
      </c>
      <c r="H841" s="23" t="s">
        <v>2720</v>
      </c>
      <c r="J841" s="24" t="n">
        <v>200</v>
      </c>
      <c r="K841" s="0" t="n">
        <v>17408</v>
      </c>
      <c r="L841" s="23" t="s">
        <v>1694</v>
      </c>
      <c r="M841" s="0" t="n">
        <v>3</v>
      </c>
      <c r="N841" s="23" t="s">
        <v>93</v>
      </c>
      <c r="O841" s="0" t="n">
        <v>201</v>
      </c>
      <c r="P841" s="23" t="s">
        <v>94</v>
      </c>
      <c r="Q841" s="23" t="s">
        <v>3515</v>
      </c>
      <c r="R841" s="23" t="n">
        <f aca="false">YEAR(A841)</f>
        <v>2024</v>
      </c>
      <c r="S841" s="23" t="n">
        <f aca="false">IF(R841=2026,1,0)</f>
        <v>0</v>
      </c>
      <c r="T841" s="23" t="n">
        <f aca="false">IF(OR(P841="Individual",P841="Committee",P841="Union/Association",P841="Aggregated Unitemized Receipts"),1,0)</f>
        <v>1</v>
      </c>
      <c r="U841" s="0" t="str">
        <f aca="false">UPPER(TRIM(E841))</f>
        <v>MA</v>
      </c>
      <c r="V841" s="23" t="n">
        <f aca="false">IF(U841="MA",1,0)</f>
        <v>1</v>
      </c>
      <c r="W841" s="23" t="n">
        <f aca="false">IF(OR(ISNUMBER(SEARCH("malden",G841)),ISNUMBER(SEARCH("malden",H841))),1,0)</f>
        <v>0</v>
      </c>
      <c r="X841" s="23" t="n">
        <f aca="false">IF(AND(TRIM(G841)="",TRIM(H841)=""),1,0)</f>
        <v>0</v>
      </c>
    </row>
    <row r="842" customFormat="false" ht="15" hidden="false" customHeight="false" outlineLevel="0" collapsed="false">
      <c r="A842" s="22" t="n">
        <v>45628</v>
      </c>
      <c r="B842" s="23" t="s">
        <v>3535</v>
      </c>
      <c r="C842" s="23" t="s">
        <v>3536</v>
      </c>
      <c r="D842" s="23" t="s">
        <v>295</v>
      </c>
      <c r="E842" s="23" t="s">
        <v>296</v>
      </c>
      <c r="F842" s="23" t="s">
        <v>858</v>
      </c>
      <c r="G842" s="23" t="s">
        <v>3537</v>
      </c>
      <c r="H842" s="23" t="s">
        <v>3538</v>
      </c>
      <c r="J842" s="24" t="n">
        <v>25</v>
      </c>
      <c r="K842" s="0" t="n">
        <v>17408</v>
      </c>
      <c r="L842" s="23" t="s">
        <v>1694</v>
      </c>
      <c r="M842" s="0" t="n">
        <v>3</v>
      </c>
      <c r="N842" s="23" t="s">
        <v>93</v>
      </c>
      <c r="O842" s="0" t="n">
        <v>201</v>
      </c>
      <c r="P842" s="23" t="s">
        <v>94</v>
      </c>
      <c r="Q842" s="23" t="s">
        <v>3515</v>
      </c>
      <c r="R842" s="23" t="n">
        <f aca="false">YEAR(A842)</f>
        <v>2024</v>
      </c>
      <c r="S842" s="23" t="n">
        <f aca="false">IF(R842=2026,1,0)</f>
        <v>0</v>
      </c>
      <c r="T842" s="23" t="n">
        <f aca="false">IF(OR(P842="Individual",P842="Committee",P842="Union/Association",P842="Aggregated Unitemized Receipts"),1,0)</f>
        <v>1</v>
      </c>
      <c r="U842" s="0" t="str">
        <f aca="false">UPPER(TRIM(E842))</f>
        <v>DC</v>
      </c>
      <c r="V842" s="23" t="n">
        <f aca="false">IF(U842="MA",1,0)</f>
        <v>0</v>
      </c>
      <c r="W842" s="23" t="n">
        <f aca="false">IF(OR(ISNUMBER(SEARCH("malden",G842)),ISNUMBER(SEARCH("malden",H842))),1,0)</f>
        <v>0</v>
      </c>
      <c r="X842" s="23" t="n">
        <f aca="false">IF(AND(TRIM(G842)="",TRIM(H842)=""),1,0)</f>
        <v>0</v>
      </c>
    </row>
    <row r="843" customFormat="false" ht="15" hidden="false" customHeight="false" outlineLevel="0" collapsed="false">
      <c r="A843" s="22" t="n">
        <v>45628</v>
      </c>
      <c r="B843" s="23" t="s">
        <v>3270</v>
      </c>
      <c r="C843" s="23" t="s">
        <v>3271</v>
      </c>
      <c r="D843" s="23" t="s">
        <v>319</v>
      </c>
      <c r="E843" s="23" t="s">
        <v>99</v>
      </c>
      <c r="F843" s="23" t="s">
        <v>320</v>
      </c>
      <c r="G843" s="23" t="s">
        <v>3272</v>
      </c>
      <c r="H843" s="23" t="s">
        <v>2269</v>
      </c>
      <c r="J843" s="24" t="n">
        <v>200</v>
      </c>
      <c r="K843" s="0" t="n">
        <v>17408</v>
      </c>
      <c r="L843" s="23" t="s">
        <v>1694</v>
      </c>
      <c r="M843" s="0" t="n">
        <v>3</v>
      </c>
      <c r="N843" s="23" t="s">
        <v>93</v>
      </c>
      <c r="O843" s="0" t="n">
        <v>201</v>
      </c>
      <c r="P843" s="23" t="s">
        <v>94</v>
      </c>
      <c r="Q843" s="23" t="s">
        <v>3515</v>
      </c>
      <c r="R843" s="23" t="n">
        <f aca="false">YEAR(A843)</f>
        <v>2024</v>
      </c>
      <c r="S843" s="23" t="n">
        <f aca="false">IF(R843=2026,1,0)</f>
        <v>0</v>
      </c>
      <c r="T843" s="23" t="n">
        <f aca="false">IF(OR(P843="Individual",P843="Committee",P843="Union/Association",P843="Aggregated Unitemized Receipts"),1,0)</f>
        <v>1</v>
      </c>
      <c r="U843" s="0" t="str">
        <f aca="false">UPPER(TRIM(E843))</f>
        <v>MA</v>
      </c>
      <c r="V843" s="23" t="n">
        <f aca="false">IF(U843="MA",1,0)</f>
        <v>1</v>
      </c>
      <c r="W843" s="23" t="n">
        <f aca="false">IF(OR(ISNUMBER(SEARCH("malden",G843)),ISNUMBER(SEARCH("malden",H843))),1,0)</f>
        <v>0</v>
      </c>
      <c r="X843" s="23" t="n">
        <f aca="false">IF(AND(TRIM(G843)="",TRIM(H843)=""),1,0)</f>
        <v>0</v>
      </c>
    </row>
    <row r="844" customFormat="false" ht="15" hidden="false" customHeight="false" outlineLevel="0" collapsed="false">
      <c r="A844" s="22" t="n">
        <v>45628</v>
      </c>
      <c r="B844" s="23" t="s">
        <v>2615</v>
      </c>
      <c r="C844" s="23" t="s">
        <v>2616</v>
      </c>
      <c r="D844" s="23" t="s">
        <v>319</v>
      </c>
      <c r="E844" s="23" t="s">
        <v>99</v>
      </c>
      <c r="F844" s="23" t="s">
        <v>320</v>
      </c>
      <c r="G844" s="23" t="s">
        <v>454</v>
      </c>
      <c r="H844" s="23" t="s">
        <v>3539</v>
      </c>
      <c r="J844" s="24" t="n">
        <v>100</v>
      </c>
      <c r="K844" s="0" t="n">
        <v>17408</v>
      </c>
      <c r="L844" s="23" t="s">
        <v>1694</v>
      </c>
      <c r="M844" s="0" t="n">
        <v>3</v>
      </c>
      <c r="N844" s="23" t="s">
        <v>93</v>
      </c>
      <c r="O844" s="0" t="n">
        <v>201</v>
      </c>
      <c r="P844" s="23" t="s">
        <v>94</v>
      </c>
      <c r="Q844" s="23" t="s">
        <v>3515</v>
      </c>
      <c r="R844" s="23" t="n">
        <f aca="false">YEAR(A844)</f>
        <v>2024</v>
      </c>
      <c r="S844" s="23" t="n">
        <f aca="false">IF(R844=2026,1,0)</f>
        <v>0</v>
      </c>
      <c r="T844" s="23" t="n">
        <f aca="false">IF(OR(P844="Individual",P844="Committee",P844="Union/Association",P844="Aggregated Unitemized Receipts"),1,0)</f>
        <v>1</v>
      </c>
      <c r="U844" s="0" t="str">
        <f aca="false">UPPER(TRIM(E844))</f>
        <v>MA</v>
      </c>
      <c r="V844" s="23" t="n">
        <f aca="false">IF(U844="MA",1,0)</f>
        <v>1</v>
      </c>
      <c r="W844" s="23" t="n">
        <f aca="false">IF(OR(ISNUMBER(SEARCH("malden",G844)),ISNUMBER(SEARCH("malden",H844))),1,0)</f>
        <v>0</v>
      </c>
      <c r="X844" s="23" t="n">
        <f aca="false">IF(AND(TRIM(G844)="",TRIM(H844)=""),1,0)</f>
        <v>0</v>
      </c>
    </row>
    <row r="845" customFormat="false" ht="15" hidden="false" customHeight="false" outlineLevel="0" collapsed="false">
      <c r="A845" s="22" t="n">
        <v>45628</v>
      </c>
      <c r="B845" s="23" t="s">
        <v>3540</v>
      </c>
      <c r="C845" s="23" t="s">
        <v>3541</v>
      </c>
      <c r="D845" s="23" t="s">
        <v>98</v>
      </c>
      <c r="E845" s="23" t="s">
        <v>99</v>
      </c>
      <c r="F845" s="23" t="s">
        <v>100</v>
      </c>
      <c r="G845" s="23" t="s">
        <v>3542</v>
      </c>
      <c r="H845" s="23" t="s">
        <v>138</v>
      </c>
      <c r="J845" s="24" t="n">
        <v>100</v>
      </c>
      <c r="K845" s="0" t="n">
        <v>17408</v>
      </c>
      <c r="L845" s="23" t="s">
        <v>1694</v>
      </c>
      <c r="M845" s="0" t="n">
        <v>3</v>
      </c>
      <c r="N845" s="23" t="s">
        <v>93</v>
      </c>
      <c r="O845" s="0" t="n">
        <v>201</v>
      </c>
      <c r="P845" s="23" t="s">
        <v>94</v>
      </c>
      <c r="Q845" s="23" t="s">
        <v>3515</v>
      </c>
      <c r="R845" s="23" t="n">
        <f aca="false">YEAR(A845)</f>
        <v>2024</v>
      </c>
      <c r="S845" s="23" t="n">
        <f aca="false">IF(R845=2026,1,0)</f>
        <v>0</v>
      </c>
      <c r="T845" s="23" t="n">
        <f aca="false">IF(OR(P845="Individual",P845="Committee",P845="Union/Association",P845="Aggregated Unitemized Receipts"),1,0)</f>
        <v>1</v>
      </c>
      <c r="U845" s="0" t="str">
        <f aca="false">UPPER(TRIM(E845))</f>
        <v>MA</v>
      </c>
      <c r="V845" s="23" t="n">
        <f aca="false">IF(U845="MA",1,0)</f>
        <v>1</v>
      </c>
      <c r="W845" s="23" t="n">
        <f aca="false">IF(OR(ISNUMBER(SEARCH("malden",G845)),ISNUMBER(SEARCH("malden",H845))),1,0)</f>
        <v>1</v>
      </c>
      <c r="X845" s="23" t="n">
        <f aca="false">IF(AND(TRIM(G845)="",TRIM(H845)=""),1,0)</f>
        <v>0</v>
      </c>
    </row>
    <row r="846" customFormat="false" ht="15" hidden="false" customHeight="false" outlineLevel="0" collapsed="false">
      <c r="A846" s="22" t="n">
        <v>45628</v>
      </c>
      <c r="B846" s="23" t="s">
        <v>3249</v>
      </c>
      <c r="C846" s="23" t="s">
        <v>3250</v>
      </c>
      <c r="D846" s="23" t="s">
        <v>319</v>
      </c>
      <c r="E846" s="23" t="s">
        <v>99</v>
      </c>
      <c r="F846" s="23" t="s">
        <v>320</v>
      </c>
      <c r="G846" s="23" t="s">
        <v>3251</v>
      </c>
      <c r="H846" s="23" t="s">
        <v>3252</v>
      </c>
      <c r="J846" s="24" t="n">
        <v>100</v>
      </c>
      <c r="K846" s="0" t="n">
        <v>17408</v>
      </c>
      <c r="L846" s="23" t="s">
        <v>1694</v>
      </c>
      <c r="M846" s="0" t="n">
        <v>3</v>
      </c>
      <c r="N846" s="23" t="s">
        <v>93</v>
      </c>
      <c r="O846" s="0" t="n">
        <v>201</v>
      </c>
      <c r="P846" s="23" t="s">
        <v>94</v>
      </c>
      <c r="Q846" s="23" t="s">
        <v>3515</v>
      </c>
      <c r="R846" s="23" t="n">
        <f aca="false">YEAR(A846)</f>
        <v>2024</v>
      </c>
      <c r="S846" s="23" t="n">
        <f aca="false">IF(R846=2026,1,0)</f>
        <v>0</v>
      </c>
      <c r="T846" s="23" t="n">
        <f aca="false">IF(OR(P846="Individual",P846="Committee",P846="Union/Association",P846="Aggregated Unitemized Receipts"),1,0)</f>
        <v>1</v>
      </c>
      <c r="U846" s="0" t="str">
        <f aca="false">UPPER(TRIM(E846))</f>
        <v>MA</v>
      </c>
      <c r="V846" s="23" t="n">
        <f aca="false">IF(U846="MA",1,0)</f>
        <v>1</v>
      </c>
      <c r="W846" s="23" t="n">
        <f aca="false">IF(OR(ISNUMBER(SEARCH("malden",G846)),ISNUMBER(SEARCH("malden",H846))),1,0)</f>
        <v>0</v>
      </c>
      <c r="X846" s="23" t="n">
        <f aca="false">IF(AND(TRIM(G846)="",TRIM(H846)=""),1,0)</f>
        <v>0</v>
      </c>
    </row>
    <row r="847" customFormat="false" ht="15" hidden="false" customHeight="false" outlineLevel="0" collapsed="false">
      <c r="A847" s="22" t="n">
        <v>45628</v>
      </c>
      <c r="B847" s="23" t="s">
        <v>3418</v>
      </c>
      <c r="C847" s="23" t="s">
        <v>2874</v>
      </c>
      <c r="D847" s="23" t="s">
        <v>2009</v>
      </c>
      <c r="E847" s="23" t="s">
        <v>99</v>
      </c>
      <c r="F847" s="23" t="s">
        <v>2875</v>
      </c>
      <c r="G847" s="23" t="s">
        <v>166</v>
      </c>
      <c r="H847" s="23" t="s">
        <v>167</v>
      </c>
      <c r="J847" s="24" t="n">
        <v>200</v>
      </c>
      <c r="K847" s="0" t="n">
        <v>17408</v>
      </c>
      <c r="L847" s="23" t="s">
        <v>1694</v>
      </c>
      <c r="M847" s="0" t="n">
        <v>3</v>
      </c>
      <c r="N847" s="23" t="s">
        <v>93</v>
      </c>
      <c r="O847" s="0" t="n">
        <v>201</v>
      </c>
      <c r="P847" s="23" t="s">
        <v>94</v>
      </c>
      <c r="Q847" s="23" t="s">
        <v>3515</v>
      </c>
      <c r="R847" s="23" t="n">
        <f aca="false">YEAR(A847)</f>
        <v>2024</v>
      </c>
      <c r="S847" s="23" t="n">
        <f aca="false">IF(R847=2026,1,0)</f>
        <v>0</v>
      </c>
      <c r="T847" s="23" t="n">
        <f aca="false">IF(OR(P847="Individual",P847="Committee",P847="Union/Association",P847="Aggregated Unitemized Receipts"),1,0)</f>
        <v>1</v>
      </c>
      <c r="U847" s="0" t="str">
        <f aca="false">UPPER(TRIM(E847))</f>
        <v>MA</v>
      </c>
      <c r="V847" s="23" t="n">
        <f aca="false">IF(U847="MA",1,0)</f>
        <v>1</v>
      </c>
      <c r="W847" s="23" t="n">
        <f aca="false">IF(OR(ISNUMBER(SEARCH("malden",G847)),ISNUMBER(SEARCH("malden",H847))),1,0)</f>
        <v>0</v>
      </c>
      <c r="X847" s="23" t="n">
        <f aca="false">IF(AND(TRIM(G847)="",TRIM(H847)=""),1,0)</f>
        <v>0</v>
      </c>
    </row>
    <row r="848" customFormat="false" ht="15" hidden="false" customHeight="false" outlineLevel="0" collapsed="false">
      <c r="A848" s="22" t="n">
        <v>45628</v>
      </c>
      <c r="B848" s="23" t="s">
        <v>3254</v>
      </c>
      <c r="C848" s="23" t="s">
        <v>3255</v>
      </c>
      <c r="D848" s="23" t="s">
        <v>319</v>
      </c>
      <c r="E848" s="23" t="s">
        <v>99</v>
      </c>
      <c r="F848" s="23" t="s">
        <v>320</v>
      </c>
      <c r="G848" s="23" t="s">
        <v>166</v>
      </c>
      <c r="H848" s="23" t="s">
        <v>3256</v>
      </c>
      <c r="J848" s="24" t="n">
        <v>100</v>
      </c>
      <c r="K848" s="0" t="n">
        <v>17408</v>
      </c>
      <c r="L848" s="23" t="s">
        <v>1694</v>
      </c>
      <c r="M848" s="0" t="n">
        <v>3</v>
      </c>
      <c r="N848" s="23" t="s">
        <v>93</v>
      </c>
      <c r="O848" s="0" t="n">
        <v>201</v>
      </c>
      <c r="P848" s="23" t="s">
        <v>94</v>
      </c>
      <c r="Q848" s="23" t="s">
        <v>3515</v>
      </c>
      <c r="R848" s="23" t="n">
        <f aca="false">YEAR(A848)</f>
        <v>2024</v>
      </c>
      <c r="S848" s="23" t="n">
        <f aca="false">IF(R848=2026,1,0)</f>
        <v>0</v>
      </c>
      <c r="T848" s="23" t="n">
        <f aca="false">IF(OR(P848="Individual",P848="Committee",P848="Union/Association",P848="Aggregated Unitemized Receipts"),1,0)</f>
        <v>1</v>
      </c>
      <c r="U848" s="0" t="str">
        <f aca="false">UPPER(TRIM(E848))</f>
        <v>MA</v>
      </c>
      <c r="V848" s="23" t="n">
        <f aca="false">IF(U848="MA",1,0)</f>
        <v>1</v>
      </c>
      <c r="W848" s="23" t="n">
        <f aca="false">IF(OR(ISNUMBER(SEARCH("malden",G848)),ISNUMBER(SEARCH("malden",H848))),1,0)</f>
        <v>0</v>
      </c>
      <c r="X848" s="23" t="n">
        <f aca="false">IF(AND(TRIM(G848)="",TRIM(H848)=""),1,0)</f>
        <v>0</v>
      </c>
    </row>
    <row r="849" customFormat="false" ht="15" hidden="false" customHeight="false" outlineLevel="0" collapsed="false">
      <c r="A849" s="22" t="n">
        <v>45628</v>
      </c>
      <c r="B849" s="23" t="s">
        <v>2631</v>
      </c>
      <c r="C849" s="23" t="s">
        <v>3543</v>
      </c>
      <c r="D849" s="23" t="s">
        <v>98</v>
      </c>
      <c r="E849" s="23" t="s">
        <v>99</v>
      </c>
      <c r="F849" s="23" t="s">
        <v>100</v>
      </c>
      <c r="G849" s="23" t="s">
        <v>2095</v>
      </c>
      <c r="H849" s="23" t="s">
        <v>91</v>
      </c>
      <c r="J849" s="24" t="n">
        <v>20</v>
      </c>
      <c r="K849" s="0" t="n">
        <v>17408</v>
      </c>
      <c r="L849" s="23" t="s">
        <v>1694</v>
      </c>
      <c r="M849" s="0" t="n">
        <v>3</v>
      </c>
      <c r="N849" s="23" t="s">
        <v>93</v>
      </c>
      <c r="O849" s="0" t="n">
        <v>201</v>
      </c>
      <c r="P849" s="23" t="s">
        <v>94</v>
      </c>
      <c r="Q849" s="23" t="s">
        <v>3515</v>
      </c>
      <c r="R849" s="23" t="n">
        <f aca="false">YEAR(A849)</f>
        <v>2024</v>
      </c>
      <c r="S849" s="23" t="n">
        <f aca="false">IF(R849=2026,1,0)</f>
        <v>0</v>
      </c>
      <c r="T849" s="23" t="n">
        <f aca="false">IF(OR(P849="Individual",P849="Committee",P849="Union/Association",P849="Aggregated Unitemized Receipts"),1,0)</f>
        <v>1</v>
      </c>
      <c r="U849" s="0" t="str">
        <f aca="false">UPPER(TRIM(E849))</f>
        <v>MA</v>
      </c>
      <c r="V849" s="23" t="n">
        <f aca="false">IF(U849="MA",1,0)</f>
        <v>1</v>
      </c>
      <c r="W849" s="23" t="n">
        <f aca="false">IF(OR(ISNUMBER(SEARCH("malden",G849)),ISNUMBER(SEARCH("malden",H849))),1,0)</f>
        <v>0</v>
      </c>
      <c r="X849" s="23" t="n">
        <f aca="false">IF(AND(TRIM(G849)="",TRIM(H849)=""),1,0)</f>
        <v>0</v>
      </c>
    </row>
    <row r="850" customFormat="false" ht="15" hidden="false" customHeight="false" outlineLevel="0" collapsed="false">
      <c r="A850" s="22" t="n">
        <v>45628</v>
      </c>
      <c r="B850" s="23" t="s">
        <v>2650</v>
      </c>
      <c r="C850" s="23" t="s">
        <v>3261</v>
      </c>
      <c r="D850" s="23" t="s">
        <v>319</v>
      </c>
      <c r="E850" s="23" t="s">
        <v>99</v>
      </c>
      <c r="F850" s="23" t="s">
        <v>320</v>
      </c>
      <c r="G850" s="23" t="s">
        <v>2095</v>
      </c>
      <c r="H850" s="23" t="s">
        <v>91</v>
      </c>
      <c r="J850" s="24" t="n">
        <v>150</v>
      </c>
      <c r="K850" s="0" t="n">
        <v>17408</v>
      </c>
      <c r="L850" s="23" t="s">
        <v>1694</v>
      </c>
      <c r="M850" s="0" t="n">
        <v>3</v>
      </c>
      <c r="N850" s="23" t="s">
        <v>93</v>
      </c>
      <c r="O850" s="0" t="n">
        <v>201</v>
      </c>
      <c r="P850" s="23" t="s">
        <v>94</v>
      </c>
      <c r="Q850" s="23" t="s">
        <v>3515</v>
      </c>
      <c r="R850" s="23" t="n">
        <f aca="false">YEAR(A850)</f>
        <v>2024</v>
      </c>
      <c r="S850" s="23" t="n">
        <f aca="false">IF(R850=2026,1,0)</f>
        <v>0</v>
      </c>
      <c r="T850" s="23" t="n">
        <f aca="false">IF(OR(P850="Individual",P850="Committee",P850="Union/Association",P850="Aggregated Unitemized Receipts"),1,0)</f>
        <v>1</v>
      </c>
      <c r="U850" s="0" t="str">
        <f aca="false">UPPER(TRIM(E850))</f>
        <v>MA</v>
      </c>
      <c r="V850" s="23" t="n">
        <f aca="false">IF(U850="MA",1,0)</f>
        <v>1</v>
      </c>
      <c r="W850" s="23" t="n">
        <f aca="false">IF(OR(ISNUMBER(SEARCH("malden",G850)),ISNUMBER(SEARCH("malden",H850))),1,0)</f>
        <v>0</v>
      </c>
      <c r="X850" s="23" t="n">
        <f aca="false">IF(AND(TRIM(G850)="",TRIM(H850)=""),1,0)</f>
        <v>0</v>
      </c>
    </row>
    <row r="851" customFormat="false" ht="15" hidden="false" customHeight="false" outlineLevel="0" collapsed="false">
      <c r="A851" s="22" t="n">
        <v>45628</v>
      </c>
      <c r="B851" s="23" t="s">
        <v>3544</v>
      </c>
      <c r="C851" s="23" t="s">
        <v>3545</v>
      </c>
      <c r="D851" s="23" t="s">
        <v>319</v>
      </c>
      <c r="E851" s="23" t="s">
        <v>99</v>
      </c>
      <c r="F851" s="23" t="s">
        <v>320</v>
      </c>
      <c r="G851" s="23" t="s">
        <v>661</v>
      </c>
      <c r="H851" s="23" t="s">
        <v>3546</v>
      </c>
      <c r="J851" s="24" t="n">
        <v>50</v>
      </c>
      <c r="K851" s="0" t="n">
        <v>17408</v>
      </c>
      <c r="L851" s="23" t="s">
        <v>1694</v>
      </c>
      <c r="M851" s="0" t="n">
        <v>3</v>
      </c>
      <c r="N851" s="23" t="s">
        <v>93</v>
      </c>
      <c r="O851" s="0" t="n">
        <v>201</v>
      </c>
      <c r="P851" s="23" t="s">
        <v>94</v>
      </c>
      <c r="Q851" s="23" t="s">
        <v>3515</v>
      </c>
      <c r="R851" s="23" t="n">
        <f aca="false">YEAR(A851)</f>
        <v>2024</v>
      </c>
      <c r="S851" s="23" t="n">
        <f aca="false">IF(R851=2026,1,0)</f>
        <v>0</v>
      </c>
      <c r="T851" s="23" t="n">
        <f aca="false">IF(OR(P851="Individual",P851="Committee",P851="Union/Association",P851="Aggregated Unitemized Receipts"),1,0)</f>
        <v>1</v>
      </c>
      <c r="U851" s="0" t="str">
        <f aca="false">UPPER(TRIM(E851))</f>
        <v>MA</v>
      </c>
      <c r="V851" s="23" t="n">
        <f aca="false">IF(U851="MA",1,0)</f>
        <v>1</v>
      </c>
      <c r="W851" s="23" t="n">
        <f aca="false">IF(OR(ISNUMBER(SEARCH("malden",G851)),ISNUMBER(SEARCH("malden",H851))),1,0)</f>
        <v>0</v>
      </c>
      <c r="X851" s="23" t="n">
        <f aca="false">IF(AND(TRIM(G851)="",TRIM(H851)=""),1,0)</f>
        <v>0</v>
      </c>
    </row>
    <row r="852" customFormat="false" ht="15" hidden="false" customHeight="false" outlineLevel="0" collapsed="false">
      <c r="A852" s="22" t="n">
        <v>45622</v>
      </c>
      <c r="B852" s="23" t="s">
        <v>2425</v>
      </c>
      <c r="C852" s="23" t="s">
        <v>2426</v>
      </c>
      <c r="D852" s="23" t="s">
        <v>319</v>
      </c>
      <c r="E852" s="23" t="s">
        <v>99</v>
      </c>
      <c r="F852" s="23" t="s">
        <v>320</v>
      </c>
      <c r="G852" s="23" t="s">
        <v>2095</v>
      </c>
      <c r="H852" s="23" t="s">
        <v>91</v>
      </c>
      <c r="J852" s="24" t="n">
        <v>100</v>
      </c>
      <c r="K852" s="0" t="n">
        <v>17408</v>
      </c>
      <c r="L852" s="23" t="s">
        <v>1694</v>
      </c>
      <c r="M852" s="0" t="n">
        <v>1</v>
      </c>
      <c r="N852" s="23" t="s">
        <v>182</v>
      </c>
      <c r="O852" s="0" t="n">
        <v>201</v>
      </c>
      <c r="P852" s="23" t="s">
        <v>94</v>
      </c>
      <c r="Q852" s="23" t="s">
        <v>3547</v>
      </c>
      <c r="R852" s="23" t="n">
        <f aca="false">YEAR(A852)</f>
        <v>2024</v>
      </c>
      <c r="S852" s="23" t="n">
        <f aca="false">IF(R852=2026,1,0)</f>
        <v>0</v>
      </c>
      <c r="T852" s="23" t="n">
        <f aca="false">IF(OR(P852="Individual",P852="Committee",P852="Union/Association",P852="Aggregated Unitemized Receipts"),1,0)</f>
        <v>1</v>
      </c>
      <c r="U852" s="0" t="str">
        <f aca="false">UPPER(TRIM(E852))</f>
        <v>MA</v>
      </c>
      <c r="V852" s="23" t="n">
        <f aca="false">IF(U852="MA",1,0)</f>
        <v>1</v>
      </c>
      <c r="W852" s="23" t="n">
        <f aca="false">IF(OR(ISNUMBER(SEARCH("malden",G852)),ISNUMBER(SEARCH("malden",H852))),1,0)</f>
        <v>0</v>
      </c>
      <c r="X852" s="23" t="n">
        <f aca="false">IF(AND(TRIM(G852)="",TRIM(H852)=""),1,0)</f>
        <v>0</v>
      </c>
    </row>
    <row r="853" customFormat="false" ht="15" hidden="false" customHeight="false" outlineLevel="0" collapsed="false">
      <c r="A853" s="22" t="n">
        <v>45622</v>
      </c>
      <c r="B853" s="23" t="s">
        <v>3100</v>
      </c>
      <c r="C853" s="23" t="s">
        <v>3101</v>
      </c>
      <c r="D853" s="23" t="s">
        <v>1919</v>
      </c>
      <c r="E853" s="23" t="s">
        <v>1253</v>
      </c>
      <c r="F853" s="23" t="s">
        <v>3102</v>
      </c>
      <c r="G853" s="23" t="s">
        <v>174</v>
      </c>
      <c r="H853" s="23" t="s">
        <v>174</v>
      </c>
      <c r="J853" s="24" t="n">
        <v>200</v>
      </c>
      <c r="K853" s="0" t="n">
        <v>17408</v>
      </c>
      <c r="L853" s="23" t="s">
        <v>1694</v>
      </c>
      <c r="M853" s="0" t="n">
        <v>1</v>
      </c>
      <c r="N853" s="23" t="s">
        <v>182</v>
      </c>
      <c r="O853" s="0" t="n">
        <v>201</v>
      </c>
      <c r="P853" s="23" t="s">
        <v>94</v>
      </c>
      <c r="Q853" s="23" t="s">
        <v>3547</v>
      </c>
      <c r="R853" s="23" t="n">
        <f aca="false">YEAR(A853)</f>
        <v>2024</v>
      </c>
      <c r="S853" s="23" t="n">
        <f aca="false">IF(R853=2026,1,0)</f>
        <v>0</v>
      </c>
      <c r="T853" s="23" t="n">
        <f aca="false">IF(OR(P853="Individual",P853="Committee",P853="Union/Association",P853="Aggregated Unitemized Receipts"),1,0)</f>
        <v>1</v>
      </c>
      <c r="U853" s="0" t="str">
        <f aca="false">UPPER(TRIM(E853))</f>
        <v>VA</v>
      </c>
      <c r="V853" s="23" t="n">
        <f aca="false">IF(U853="MA",1,0)</f>
        <v>0</v>
      </c>
      <c r="W853" s="23" t="n">
        <f aca="false">IF(OR(ISNUMBER(SEARCH("malden",G853)),ISNUMBER(SEARCH("malden",H853))),1,0)</f>
        <v>0</v>
      </c>
      <c r="X853" s="23" t="n">
        <f aca="false">IF(AND(TRIM(G853)="",TRIM(H853)=""),1,0)</f>
        <v>0</v>
      </c>
    </row>
    <row r="854" customFormat="false" ht="15" hidden="false" customHeight="false" outlineLevel="0" collapsed="false">
      <c r="A854" s="22" t="n">
        <v>45622</v>
      </c>
      <c r="B854" s="23" t="s">
        <v>2555</v>
      </c>
      <c r="C854" s="23" t="s">
        <v>2556</v>
      </c>
      <c r="D854" s="23" t="s">
        <v>319</v>
      </c>
      <c r="E854" s="23" t="s">
        <v>99</v>
      </c>
      <c r="F854" s="23" t="s">
        <v>320</v>
      </c>
      <c r="G854" s="23" t="s">
        <v>558</v>
      </c>
      <c r="H854" s="23" t="s">
        <v>3179</v>
      </c>
      <c r="J854" s="24" t="n">
        <v>250</v>
      </c>
      <c r="K854" s="0" t="n">
        <v>17408</v>
      </c>
      <c r="L854" s="23" t="s">
        <v>1694</v>
      </c>
      <c r="M854" s="0" t="n">
        <v>1</v>
      </c>
      <c r="N854" s="23" t="s">
        <v>182</v>
      </c>
      <c r="O854" s="0" t="n">
        <v>201</v>
      </c>
      <c r="P854" s="23" t="s">
        <v>94</v>
      </c>
      <c r="Q854" s="23" t="s">
        <v>3547</v>
      </c>
      <c r="R854" s="23" t="n">
        <f aca="false">YEAR(A854)</f>
        <v>2024</v>
      </c>
      <c r="S854" s="23" t="n">
        <f aca="false">IF(R854=2026,1,0)</f>
        <v>0</v>
      </c>
      <c r="T854" s="23" t="n">
        <f aca="false">IF(OR(P854="Individual",P854="Committee",P854="Union/Association",P854="Aggregated Unitemized Receipts"),1,0)</f>
        <v>1</v>
      </c>
      <c r="U854" s="0" t="str">
        <f aca="false">UPPER(TRIM(E854))</f>
        <v>MA</v>
      </c>
      <c r="V854" s="23" t="n">
        <f aca="false">IF(U854="MA",1,0)</f>
        <v>1</v>
      </c>
      <c r="W854" s="23" t="n">
        <f aca="false">IF(OR(ISNUMBER(SEARCH("malden",G854)),ISNUMBER(SEARCH("malden",H854))),1,0)</f>
        <v>0</v>
      </c>
      <c r="X854" s="23" t="n">
        <f aca="false">IF(AND(TRIM(G854)="",TRIM(H854)=""),1,0)</f>
        <v>0</v>
      </c>
    </row>
    <row r="855" customFormat="false" ht="15" hidden="false" customHeight="false" outlineLevel="0" collapsed="false">
      <c r="A855" s="22" t="n">
        <v>45622</v>
      </c>
      <c r="B855" s="23" t="s">
        <v>1915</v>
      </c>
      <c r="C855" s="23" t="s">
        <v>1916</v>
      </c>
      <c r="D855" s="23" t="s">
        <v>319</v>
      </c>
      <c r="E855" s="23" t="s">
        <v>99</v>
      </c>
      <c r="F855" s="23" t="s">
        <v>320</v>
      </c>
      <c r="G855" s="23" t="s">
        <v>174</v>
      </c>
      <c r="H855" s="23" t="s">
        <v>174</v>
      </c>
      <c r="J855" s="24" t="n">
        <v>100</v>
      </c>
      <c r="K855" s="0" t="n">
        <v>17408</v>
      </c>
      <c r="L855" s="23" t="s">
        <v>1694</v>
      </c>
      <c r="M855" s="0" t="n">
        <v>1</v>
      </c>
      <c r="N855" s="23" t="s">
        <v>182</v>
      </c>
      <c r="O855" s="0" t="n">
        <v>201</v>
      </c>
      <c r="P855" s="23" t="s">
        <v>94</v>
      </c>
      <c r="Q855" s="23" t="s">
        <v>3547</v>
      </c>
      <c r="R855" s="23" t="n">
        <f aca="false">YEAR(A855)</f>
        <v>2024</v>
      </c>
      <c r="S855" s="23" t="n">
        <f aca="false">IF(R855=2026,1,0)</f>
        <v>0</v>
      </c>
      <c r="T855" s="23" t="n">
        <f aca="false">IF(OR(P855="Individual",P855="Committee",P855="Union/Association",P855="Aggregated Unitemized Receipts"),1,0)</f>
        <v>1</v>
      </c>
      <c r="U855" s="0" t="str">
        <f aca="false">UPPER(TRIM(E855))</f>
        <v>MA</v>
      </c>
      <c r="V855" s="23" t="n">
        <f aca="false">IF(U855="MA",1,0)</f>
        <v>1</v>
      </c>
      <c r="W855" s="23" t="n">
        <f aca="false">IF(OR(ISNUMBER(SEARCH("malden",G855)),ISNUMBER(SEARCH("malden",H855))),1,0)</f>
        <v>0</v>
      </c>
      <c r="X855" s="23" t="n">
        <f aca="false">IF(AND(TRIM(G855)="",TRIM(H855)=""),1,0)</f>
        <v>0</v>
      </c>
    </row>
    <row r="856" customFormat="false" ht="15" hidden="false" customHeight="false" outlineLevel="0" collapsed="false">
      <c r="A856" s="22" t="n">
        <v>45622</v>
      </c>
      <c r="B856" s="23" t="s">
        <v>2207</v>
      </c>
      <c r="C856" s="23" t="s">
        <v>2208</v>
      </c>
      <c r="D856" s="23" t="s">
        <v>2209</v>
      </c>
      <c r="E856" s="23" t="s">
        <v>99</v>
      </c>
      <c r="F856" s="23" t="s">
        <v>518</v>
      </c>
      <c r="J856" s="24" t="n">
        <v>250</v>
      </c>
      <c r="K856" s="0" t="n">
        <v>17408</v>
      </c>
      <c r="L856" s="23" t="s">
        <v>1694</v>
      </c>
      <c r="M856" s="0" t="n">
        <v>1</v>
      </c>
      <c r="N856" s="23" t="s">
        <v>182</v>
      </c>
      <c r="O856" s="0" t="n">
        <v>202</v>
      </c>
      <c r="P856" s="23" t="s">
        <v>206</v>
      </c>
      <c r="Q856" s="23" t="s">
        <v>3547</v>
      </c>
      <c r="R856" s="23" t="n">
        <f aca="false">YEAR(A856)</f>
        <v>2024</v>
      </c>
      <c r="S856" s="23" t="n">
        <f aca="false">IF(R856=2026,1,0)</f>
        <v>0</v>
      </c>
      <c r="T856" s="23" t="n">
        <f aca="false">IF(OR(P856="Individual",P856="Committee",P856="Union/Association",P856="Aggregated Unitemized Receipts"),1,0)</f>
        <v>1</v>
      </c>
      <c r="U856" s="0" t="str">
        <f aca="false">UPPER(TRIM(E856))</f>
        <v>MA</v>
      </c>
      <c r="V856" s="23" t="n">
        <f aca="false">IF(U856="MA",1,0)</f>
        <v>1</v>
      </c>
      <c r="W856" s="23" t="n">
        <f aca="false">IF(OR(ISNUMBER(SEARCH("malden",G856)),ISNUMBER(SEARCH("malden",H856))),1,0)</f>
        <v>0</v>
      </c>
      <c r="X856" s="23" t="n">
        <f aca="false">IF(AND(TRIM(G856)="",TRIM(H856)=""),1,0)</f>
        <v>1</v>
      </c>
    </row>
    <row r="857" customFormat="false" ht="15" hidden="false" customHeight="false" outlineLevel="0" collapsed="false">
      <c r="A857" s="22" t="n">
        <v>45622</v>
      </c>
      <c r="B857" s="23" t="s">
        <v>2297</v>
      </c>
      <c r="C857" s="23" t="s">
        <v>2298</v>
      </c>
      <c r="D857" s="23" t="s">
        <v>319</v>
      </c>
      <c r="E857" s="23" t="s">
        <v>99</v>
      </c>
      <c r="F857" s="23" t="s">
        <v>320</v>
      </c>
      <c r="G857" s="23" t="s">
        <v>110</v>
      </c>
      <c r="H857" s="23" t="s">
        <v>2299</v>
      </c>
      <c r="J857" s="24" t="n">
        <v>250</v>
      </c>
      <c r="K857" s="0" t="n">
        <v>17408</v>
      </c>
      <c r="L857" s="23" t="s">
        <v>1694</v>
      </c>
      <c r="M857" s="0" t="n">
        <v>1</v>
      </c>
      <c r="N857" s="23" t="s">
        <v>182</v>
      </c>
      <c r="O857" s="0" t="n">
        <v>201</v>
      </c>
      <c r="P857" s="23" t="s">
        <v>94</v>
      </c>
      <c r="Q857" s="23" t="s">
        <v>3547</v>
      </c>
      <c r="R857" s="23" t="n">
        <f aca="false">YEAR(A857)</f>
        <v>2024</v>
      </c>
      <c r="S857" s="23" t="n">
        <f aca="false">IF(R857=2026,1,0)</f>
        <v>0</v>
      </c>
      <c r="T857" s="23" t="n">
        <f aca="false">IF(OR(P857="Individual",P857="Committee",P857="Union/Association",P857="Aggregated Unitemized Receipts"),1,0)</f>
        <v>1</v>
      </c>
      <c r="U857" s="0" t="str">
        <f aca="false">UPPER(TRIM(E857))</f>
        <v>MA</v>
      </c>
      <c r="V857" s="23" t="n">
        <f aca="false">IF(U857="MA",1,0)</f>
        <v>1</v>
      </c>
      <c r="W857" s="23" t="n">
        <f aca="false">IF(OR(ISNUMBER(SEARCH("malden",G857)),ISNUMBER(SEARCH("malden",H857))),1,0)</f>
        <v>0</v>
      </c>
      <c r="X857" s="23" t="n">
        <f aca="false">IF(AND(TRIM(G857)="",TRIM(H857)=""),1,0)</f>
        <v>0</v>
      </c>
    </row>
    <row r="858" customFormat="false" ht="15" hidden="false" customHeight="false" outlineLevel="0" collapsed="false">
      <c r="A858" s="22" t="n">
        <v>45622</v>
      </c>
      <c r="B858" s="23" t="s">
        <v>2976</v>
      </c>
      <c r="C858" s="23" t="s">
        <v>2977</v>
      </c>
      <c r="D858" s="23" t="s">
        <v>319</v>
      </c>
      <c r="E858" s="23" t="s">
        <v>99</v>
      </c>
      <c r="F858" s="23" t="s">
        <v>320</v>
      </c>
      <c r="G858" s="23" t="s">
        <v>2978</v>
      </c>
      <c r="H858" s="23" t="s">
        <v>711</v>
      </c>
      <c r="J858" s="24" t="n">
        <v>150</v>
      </c>
      <c r="K858" s="0" t="n">
        <v>17408</v>
      </c>
      <c r="L858" s="23" t="s">
        <v>1694</v>
      </c>
      <c r="M858" s="0" t="n">
        <v>1</v>
      </c>
      <c r="N858" s="23" t="s">
        <v>182</v>
      </c>
      <c r="O858" s="0" t="n">
        <v>201</v>
      </c>
      <c r="P858" s="23" t="s">
        <v>94</v>
      </c>
      <c r="Q858" s="23" t="s">
        <v>3547</v>
      </c>
      <c r="R858" s="23" t="n">
        <f aca="false">YEAR(A858)</f>
        <v>2024</v>
      </c>
      <c r="S858" s="23" t="n">
        <f aca="false">IF(R858=2026,1,0)</f>
        <v>0</v>
      </c>
      <c r="T858" s="23" t="n">
        <f aca="false">IF(OR(P858="Individual",P858="Committee",P858="Union/Association",P858="Aggregated Unitemized Receipts"),1,0)</f>
        <v>1</v>
      </c>
      <c r="U858" s="0" t="str">
        <f aca="false">UPPER(TRIM(E858))</f>
        <v>MA</v>
      </c>
      <c r="V858" s="23" t="n">
        <f aca="false">IF(U858="MA",1,0)</f>
        <v>1</v>
      </c>
      <c r="W858" s="23" t="n">
        <f aca="false">IF(OR(ISNUMBER(SEARCH("malden",G858)),ISNUMBER(SEARCH("malden",H858))),1,0)</f>
        <v>0</v>
      </c>
      <c r="X858" s="23" t="n">
        <f aca="false">IF(AND(TRIM(G858)="",TRIM(H858)=""),1,0)</f>
        <v>0</v>
      </c>
    </row>
    <row r="859" customFormat="false" ht="15" hidden="false" customHeight="false" outlineLevel="0" collapsed="false">
      <c r="A859" s="22" t="n">
        <v>45622</v>
      </c>
      <c r="B859" s="23" t="s">
        <v>2216</v>
      </c>
      <c r="C859" s="23" t="s">
        <v>2217</v>
      </c>
      <c r="D859" s="23" t="s">
        <v>607</v>
      </c>
      <c r="E859" s="23" t="s">
        <v>99</v>
      </c>
      <c r="F859" s="23" t="s">
        <v>608</v>
      </c>
      <c r="G859" s="23" t="s">
        <v>174</v>
      </c>
      <c r="H859" s="23" t="s">
        <v>174</v>
      </c>
      <c r="J859" s="24" t="n">
        <v>100</v>
      </c>
      <c r="K859" s="0" t="n">
        <v>17408</v>
      </c>
      <c r="L859" s="23" t="s">
        <v>1694</v>
      </c>
      <c r="M859" s="0" t="n">
        <v>1</v>
      </c>
      <c r="N859" s="23" t="s">
        <v>182</v>
      </c>
      <c r="O859" s="0" t="n">
        <v>201</v>
      </c>
      <c r="P859" s="23" t="s">
        <v>94</v>
      </c>
      <c r="Q859" s="23" t="s">
        <v>3547</v>
      </c>
      <c r="R859" s="23" t="n">
        <f aca="false">YEAR(A859)</f>
        <v>2024</v>
      </c>
      <c r="S859" s="23" t="n">
        <f aca="false">IF(R859=2026,1,0)</f>
        <v>0</v>
      </c>
      <c r="T859" s="23" t="n">
        <f aca="false">IF(OR(P859="Individual",P859="Committee",P859="Union/Association",P859="Aggregated Unitemized Receipts"),1,0)</f>
        <v>1</v>
      </c>
      <c r="U859" s="0" t="str">
        <f aca="false">UPPER(TRIM(E859))</f>
        <v>MA</v>
      </c>
      <c r="V859" s="23" t="n">
        <f aca="false">IF(U859="MA",1,0)</f>
        <v>1</v>
      </c>
      <c r="W859" s="23" t="n">
        <f aca="false">IF(OR(ISNUMBER(SEARCH("malden",G859)),ISNUMBER(SEARCH("malden",H859))),1,0)</f>
        <v>0</v>
      </c>
      <c r="X859" s="23" t="n">
        <f aca="false">IF(AND(TRIM(G859)="",TRIM(H859)=""),1,0)</f>
        <v>0</v>
      </c>
    </row>
    <row r="860" customFormat="false" ht="15" hidden="false" customHeight="false" outlineLevel="0" collapsed="false">
      <c r="A860" s="22" t="n">
        <v>45622</v>
      </c>
      <c r="B860" s="23" t="s">
        <v>2304</v>
      </c>
      <c r="C860" s="23" t="s">
        <v>2305</v>
      </c>
      <c r="D860" s="23" t="s">
        <v>319</v>
      </c>
      <c r="E860" s="23" t="s">
        <v>99</v>
      </c>
      <c r="F860" s="23" t="s">
        <v>320</v>
      </c>
      <c r="G860" s="23" t="s">
        <v>174</v>
      </c>
      <c r="J860" s="24" t="n">
        <v>50</v>
      </c>
      <c r="K860" s="0" t="n">
        <v>17408</v>
      </c>
      <c r="L860" s="23" t="s">
        <v>1694</v>
      </c>
      <c r="M860" s="0" t="n">
        <v>1</v>
      </c>
      <c r="N860" s="23" t="s">
        <v>182</v>
      </c>
      <c r="O860" s="0" t="n">
        <v>201</v>
      </c>
      <c r="P860" s="23" t="s">
        <v>94</v>
      </c>
      <c r="Q860" s="23" t="s">
        <v>3547</v>
      </c>
      <c r="R860" s="23" t="n">
        <f aca="false">YEAR(A860)</f>
        <v>2024</v>
      </c>
      <c r="S860" s="23" t="n">
        <f aca="false">IF(R860=2026,1,0)</f>
        <v>0</v>
      </c>
      <c r="T860" s="23" t="n">
        <f aca="false">IF(OR(P860="Individual",P860="Committee",P860="Union/Association",P860="Aggregated Unitemized Receipts"),1,0)</f>
        <v>1</v>
      </c>
      <c r="U860" s="0" t="str">
        <f aca="false">UPPER(TRIM(E860))</f>
        <v>MA</v>
      </c>
      <c r="V860" s="23" t="n">
        <f aca="false">IF(U860="MA",1,0)</f>
        <v>1</v>
      </c>
      <c r="W860" s="23" t="n">
        <f aca="false">IF(OR(ISNUMBER(SEARCH("malden",G860)),ISNUMBER(SEARCH("malden",H860))),1,0)</f>
        <v>0</v>
      </c>
      <c r="X860" s="23" t="n">
        <f aca="false">IF(AND(TRIM(G860)="",TRIM(H860)=""),1,0)</f>
        <v>0</v>
      </c>
    </row>
    <row r="861" customFormat="false" ht="15" hidden="false" customHeight="false" outlineLevel="0" collapsed="false">
      <c r="A861" s="22" t="n">
        <v>45622</v>
      </c>
      <c r="B861" s="23" t="s">
        <v>3111</v>
      </c>
      <c r="C861" s="23" t="s">
        <v>3112</v>
      </c>
      <c r="D861" s="23" t="s">
        <v>3113</v>
      </c>
      <c r="E861" s="23" t="s">
        <v>257</v>
      </c>
      <c r="F861" s="23" t="s">
        <v>3114</v>
      </c>
      <c r="G861" s="23" t="s">
        <v>3297</v>
      </c>
      <c r="H861" s="23" t="s">
        <v>3298</v>
      </c>
      <c r="J861" s="24" t="n">
        <v>250</v>
      </c>
      <c r="K861" s="0" t="n">
        <v>17408</v>
      </c>
      <c r="L861" s="23" t="s">
        <v>1694</v>
      </c>
      <c r="M861" s="0" t="n">
        <v>3</v>
      </c>
      <c r="N861" s="23" t="s">
        <v>93</v>
      </c>
      <c r="O861" s="0" t="n">
        <v>201</v>
      </c>
      <c r="P861" s="23" t="s">
        <v>94</v>
      </c>
      <c r="Q861" s="23" t="s">
        <v>3547</v>
      </c>
      <c r="R861" s="23" t="n">
        <f aca="false">YEAR(A861)</f>
        <v>2024</v>
      </c>
      <c r="S861" s="23" t="n">
        <f aca="false">IF(R861=2026,1,0)</f>
        <v>0</v>
      </c>
      <c r="T861" s="23" t="n">
        <f aca="false">IF(OR(P861="Individual",P861="Committee",P861="Union/Association",P861="Aggregated Unitemized Receipts"),1,0)</f>
        <v>1</v>
      </c>
      <c r="U861" s="0" t="str">
        <f aca="false">UPPER(TRIM(E861))</f>
        <v>CA</v>
      </c>
      <c r="V861" s="23" t="n">
        <f aca="false">IF(U861="MA",1,0)</f>
        <v>0</v>
      </c>
      <c r="W861" s="23" t="n">
        <f aca="false">IF(OR(ISNUMBER(SEARCH("malden",G861)),ISNUMBER(SEARCH("malden",H861))),1,0)</f>
        <v>0</v>
      </c>
      <c r="X861" s="23" t="n">
        <f aca="false">IF(AND(TRIM(G861)="",TRIM(H861)=""),1,0)</f>
        <v>0</v>
      </c>
    </row>
    <row r="862" customFormat="false" ht="15" hidden="false" customHeight="false" outlineLevel="0" collapsed="false">
      <c r="A862" s="22" t="n">
        <v>45622</v>
      </c>
      <c r="B862" s="23" t="s">
        <v>3548</v>
      </c>
      <c r="C862" s="23" t="s">
        <v>3549</v>
      </c>
      <c r="D862" s="23" t="s">
        <v>319</v>
      </c>
      <c r="E862" s="23" t="s">
        <v>99</v>
      </c>
      <c r="F862" s="23" t="s">
        <v>320</v>
      </c>
      <c r="G862" s="23" t="s">
        <v>174</v>
      </c>
      <c r="J862" s="24" t="n">
        <v>20</v>
      </c>
      <c r="K862" s="0" t="n">
        <v>17408</v>
      </c>
      <c r="L862" s="23" t="s">
        <v>1694</v>
      </c>
      <c r="M862" s="0" t="n">
        <v>6</v>
      </c>
      <c r="N862" s="23" t="s">
        <v>265</v>
      </c>
      <c r="O862" s="0" t="n">
        <v>201</v>
      </c>
      <c r="P862" s="23" t="s">
        <v>94</v>
      </c>
      <c r="Q862" s="23" t="s">
        <v>3547</v>
      </c>
      <c r="R862" s="23" t="n">
        <f aca="false">YEAR(A862)</f>
        <v>2024</v>
      </c>
      <c r="S862" s="23" t="n">
        <f aca="false">IF(R862=2026,1,0)</f>
        <v>0</v>
      </c>
      <c r="T862" s="23" t="n">
        <f aca="false">IF(OR(P862="Individual",P862="Committee",P862="Union/Association",P862="Aggregated Unitemized Receipts"),1,0)</f>
        <v>1</v>
      </c>
      <c r="U862" s="0" t="str">
        <f aca="false">UPPER(TRIM(E862))</f>
        <v>MA</v>
      </c>
      <c r="V862" s="23" t="n">
        <f aca="false">IF(U862="MA",1,0)</f>
        <v>1</v>
      </c>
      <c r="W862" s="23" t="n">
        <f aca="false">IF(OR(ISNUMBER(SEARCH("malden",G862)),ISNUMBER(SEARCH("malden",H862))),1,0)</f>
        <v>0</v>
      </c>
      <c r="X862" s="23" t="n">
        <f aca="false">IF(AND(TRIM(G862)="",TRIM(H862)=""),1,0)</f>
        <v>0</v>
      </c>
    </row>
    <row r="863" customFormat="false" ht="15" hidden="false" customHeight="false" outlineLevel="0" collapsed="false">
      <c r="A863" s="22" t="n">
        <v>45622</v>
      </c>
      <c r="B863" s="23" t="s">
        <v>2465</v>
      </c>
      <c r="C863" s="23" t="s">
        <v>2466</v>
      </c>
      <c r="D863" s="23" t="s">
        <v>319</v>
      </c>
      <c r="E863" s="23" t="s">
        <v>99</v>
      </c>
      <c r="F863" s="23" t="s">
        <v>320</v>
      </c>
      <c r="G863" s="23" t="s">
        <v>915</v>
      </c>
      <c r="H863" s="23" t="s">
        <v>1558</v>
      </c>
      <c r="J863" s="24" t="n">
        <v>100</v>
      </c>
      <c r="K863" s="0" t="n">
        <v>17408</v>
      </c>
      <c r="L863" s="23" t="s">
        <v>1694</v>
      </c>
      <c r="M863" s="0" t="n">
        <v>7</v>
      </c>
      <c r="N863" s="23" t="s">
        <v>2467</v>
      </c>
      <c r="O863" s="0" t="n">
        <v>201</v>
      </c>
      <c r="P863" s="23" t="s">
        <v>94</v>
      </c>
      <c r="Q863" s="23" t="s">
        <v>3547</v>
      </c>
      <c r="R863" s="23" t="n">
        <f aca="false">YEAR(A863)</f>
        <v>2024</v>
      </c>
      <c r="S863" s="23" t="n">
        <f aca="false">IF(R863=2026,1,0)</f>
        <v>0</v>
      </c>
      <c r="T863" s="23" t="n">
        <f aca="false">IF(OR(P863="Individual",P863="Committee",P863="Union/Association",P863="Aggregated Unitemized Receipts"),1,0)</f>
        <v>1</v>
      </c>
      <c r="U863" s="0" t="str">
        <f aca="false">UPPER(TRIM(E863))</f>
        <v>MA</v>
      </c>
      <c r="V863" s="23" t="n">
        <f aca="false">IF(U863="MA",1,0)</f>
        <v>1</v>
      </c>
      <c r="W863" s="23" t="n">
        <f aca="false">IF(OR(ISNUMBER(SEARCH("malden",G863)),ISNUMBER(SEARCH("malden",H863))),1,0)</f>
        <v>0</v>
      </c>
      <c r="X863" s="23" t="n">
        <f aca="false">IF(AND(TRIM(G863)="",TRIM(H863)=""),1,0)</f>
        <v>0</v>
      </c>
    </row>
    <row r="864" customFormat="false" ht="15" hidden="false" customHeight="false" outlineLevel="0" collapsed="false">
      <c r="A864" s="22" t="n">
        <v>45622</v>
      </c>
      <c r="B864" s="23" t="s">
        <v>2613</v>
      </c>
      <c r="C864" s="23" t="s">
        <v>2614</v>
      </c>
      <c r="D864" s="23" t="s">
        <v>607</v>
      </c>
      <c r="E864" s="23" t="s">
        <v>99</v>
      </c>
      <c r="F864" s="23" t="s">
        <v>608</v>
      </c>
      <c r="G864" s="23" t="s">
        <v>2095</v>
      </c>
      <c r="H864" s="23" t="s">
        <v>91</v>
      </c>
      <c r="J864" s="24" t="n">
        <v>50</v>
      </c>
      <c r="K864" s="0" t="n">
        <v>17408</v>
      </c>
      <c r="L864" s="23" t="s">
        <v>1694</v>
      </c>
      <c r="M864" s="0" t="n">
        <v>3</v>
      </c>
      <c r="N864" s="23" t="s">
        <v>93</v>
      </c>
      <c r="O864" s="0" t="n">
        <v>201</v>
      </c>
      <c r="P864" s="23" t="s">
        <v>94</v>
      </c>
      <c r="Q864" s="23" t="s">
        <v>3547</v>
      </c>
      <c r="R864" s="23" t="n">
        <f aca="false">YEAR(A864)</f>
        <v>2024</v>
      </c>
      <c r="S864" s="23" t="n">
        <f aca="false">IF(R864=2026,1,0)</f>
        <v>0</v>
      </c>
      <c r="T864" s="23" t="n">
        <f aca="false">IF(OR(P864="Individual",P864="Committee",P864="Union/Association",P864="Aggregated Unitemized Receipts"),1,0)</f>
        <v>1</v>
      </c>
      <c r="U864" s="0" t="str">
        <f aca="false">UPPER(TRIM(E864))</f>
        <v>MA</v>
      </c>
      <c r="V864" s="23" t="n">
        <f aca="false">IF(U864="MA",1,0)</f>
        <v>1</v>
      </c>
      <c r="W864" s="23" t="n">
        <f aca="false">IF(OR(ISNUMBER(SEARCH("malden",G864)),ISNUMBER(SEARCH("malden",H864))),1,0)</f>
        <v>0</v>
      </c>
      <c r="X864" s="23" t="n">
        <f aca="false">IF(AND(TRIM(G864)="",TRIM(H864)=""),1,0)</f>
        <v>0</v>
      </c>
    </row>
    <row r="865" customFormat="false" ht="15" hidden="false" customHeight="false" outlineLevel="0" collapsed="false">
      <c r="A865" s="22" t="n">
        <v>45622</v>
      </c>
      <c r="B865" s="23" t="s">
        <v>1947</v>
      </c>
      <c r="C865" s="23" t="s">
        <v>3282</v>
      </c>
      <c r="D865" s="23" t="s">
        <v>319</v>
      </c>
      <c r="E865" s="23" t="s">
        <v>99</v>
      </c>
      <c r="F865" s="23" t="s">
        <v>320</v>
      </c>
      <c r="G865" s="23" t="s">
        <v>174</v>
      </c>
      <c r="J865" s="24" t="n">
        <v>50</v>
      </c>
      <c r="K865" s="0" t="n">
        <v>17408</v>
      </c>
      <c r="L865" s="23" t="s">
        <v>1694</v>
      </c>
      <c r="M865" s="0" t="n">
        <v>1</v>
      </c>
      <c r="N865" s="23" t="s">
        <v>182</v>
      </c>
      <c r="O865" s="0" t="n">
        <v>201</v>
      </c>
      <c r="P865" s="23" t="s">
        <v>94</v>
      </c>
      <c r="Q865" s="23" t="s">
        <v>3547</v>
      </c>
      <c r="R865" s="23" t="n">
        <f aca="false">YEAR(A865)</f>
        <v>2024</v>
      </c>
      <c r="S865" s="23" t="n">
        <f aca="false">IF(R865=2026,1,0)</f>
        <v>0</v>
      </c>
      <c r="T865" s="23" t="n">
        <f aca="false">IF(OR(P865="Individual",P865="Committee",P865="Union/Association",P865="Aggregated Unitemized Receipts"),1,0)</f>
        <v>1</v>
      </c>
      <c r="U865" s="0" t="str">
        <f aca="false">UPPER(TRIM(E865))</f>
        <v>MA</v>
      </c>
      <c r="V865" s="23" t="n">
        <f aca="false">IF(U865="MA",1,0)</f>
        <v>1</v>
      </c>
      <c r="W865" s="23" t="n">
        <f aca="false">IF(OR(ISNUMBER(SEARCH("malden",G865)),ISNUMBER(SEARCH("malden",H865))),1,0)</f>
        <v>0</v>
      </c>
      <c r="X865" s="23" t="n">
        <f aca="false">IF(AND(TRIM(G865)="",TRIM(H865)=""),1,0)</f>
        <v>0</v>
      </c>
    </row>
    <row r="866" customFormat="false" ht="15" hidden="false" customHeight="false" outlineLevel="0" collapsed="false">
      <c r="A866" s="22" t="n">
        <v>45622</v>
      </c>
      <c r="B866" s="23" t="s">
        <v>2486</v>
      </c>
      <c r="C866" s="23" t="s">
        <v>2487</v>
      </c>
      <c r="D866" s="23" t="s">
        <v>319</v>
      </c>
      <c r="E866" s="23" t="s">
        <v>99</v>
      </c>
      <c r="F866" s="23" t="s">
        <v>320</v>
      </c>
      <c r="G866" s="23" t="s">
        <v>2134</v>
      </c>
      <c r="H866" s="23" t="s">
        <v>2488</v>
      </c>
      <c r="J866" s="24" t="n">
        <v>200</v>
      </c>
      <c r="K866" s="0" t="n">
        <v>17408</v>
      </c>
      <c r="L866" s="23" t="s">
        <v>1694</v>
      </c>
      <c r="M866" s="0" t="n">
        <v>1</v>
      </c>
      <c r="N866" s="23" t="s">
        <v>182</v>
      </c>
      <c r="O866" s="0" t="n">
        <v>201</v>
      </c>
      <c r="P866" s="23" t="s">
        <v>94</v>
      </c>
      <c r="Q866" s="23" t="s">
        <v>3547</v>
      </c>
      <c r="R866" s="23" t="n">
        <f aca="false">YEAR(A866)</f>
        <v>2024</v>
      </c>
      <c r="S866" s="23" t="n">
        <f aca="false">IF(R866=2026,1,0)</f>
        <v>0</v>
      </c>
      <c r="T866" s="23" t="n">
        <f aca="false">IF(OR(P866="Individual",P866="Committee",P866="Union/Association",P866="Aggregated Unitemized Receipts"),1,0)</f>
        <v>1</v>
      </c>
      <c r="U866" s="0" t="str">
        <f aca="false">UPPER(TRIM(E866))</f>
        <v>MA</v>
      </c>
      <c r="V866" s="23" t="n">
        <f aca="false">IF(U866="MA",1,0)</f>
        <v>1</v>
      </c>
      <c r="W866" s="23" t="n">
        <f aca="false">IF(OR(ISNUMBER(SEARCH("malden",G866)),ISNUMBER(SEARCH("malden",H866))),1,0)</f>
        <v>0</v>
      </c>
      <c r="X866" s="23" t="n">
        <f aca="false">IF(AND(TRIM(G866)="",TRIM(H866)=""),1,0)</f>
        <v>0</v>
      </c>
    </row>
    <row r="867" customFormat="false" ht="15" hidden="false" customHeight="false" outlineLevel="0" collapsed="false">
      <c r="A867" s="22" t="n">
        <v>45621</v>
      </c>
      <c r="B867" s="23" t="s">
        <v>3091</v>
      </c>
      <c r="C867" s="23" t="s">
        <v>3092</v>
      </c>
      <c r="D867" s="23" t="s">
        <v>2745</v>
      </c>
      <c r="E867" s="23" t="s">
        <v>304</v>
      </c>
      <c r="F867" s="23" t="s">
        <v>2746</v>
      </c>
      <c r="G867" s="23" t="s">
        <v>174</v>
      </c>
      <c r="H867" s="23" t="s">
        <v>3316</v>
      </c>
      <c r="J867" s="24" t="n">
        <v>1000</v>
      </c>
      <c r="K867" s="0" t="n">
        <v>17408</v>
      </c>
      <c r="L867" s="23" t="s">
        <v>1694</v>
      </c>
      <c r="M867" s="0" t="n">
        <v>1</v>
      </c>
      <c r="N867" s="23" t="s">
        <v>182</v>
      </c>
      <c r="O867" s="0" t="n">
        <v>201</v>
      </c>
      <c r="P867" s="23" t="s">
        <v>94</v>
      </c>
      <c r="Q867" s="23" t="s">
        <v>3550</v>
      </c>
      <c r="R867" s="23" t="n">
        <f aca="false">YEAR(A867)</f>
        <v>2024</v>
      </c>
      <c r="S867" s="23" t="n">
        <f aca="false">IF(R867=2026,1,0)</f>
        <v>0</v>
      </c>
      <c r="T867" s="23" t="n">
        <f aca="false">IF(OR(P867="Individual",P867="Committee",P867="Union/Association",P867="Aggregated Unitemized Receipts"),1,0)</f>
        <v>1</v>
      </c>
      <c r="U867" s="0" t="str">
        <f aca="false">UPPER(TRIM(E867))</f>
        <v>MD</v>
      </c>
      <c r="V867" s="23" t="n">
        <f aca="false">IF(U867="MA",1,0)</f>
        <v>0</v>
      </c>
      <c r="W867" s="23" t="n">
        <f aca="false">IF(OR(ISNUMBER(SEARCH("malden",G867)),ISNUMBER(SEARCH("malden",H867))),1,0)</f>
        <v>0</v>
      </c>
      <c r="X867" s="23" t="n">
        <f aca="false">IF(AND(TRIM(G867)="",TRIM(H867)=""),1,0)</f>
        <v>0</v>
      </c>
    </row>
    <row r="868" customFormat="false" ht="15" hidden="false" customHeight="false" outlineLevel="0" collapsed="false">
      <c r="A868" s="22" t="n">
        <v>45621</v>
      </c>
      <c r="B868" s="23" t="s">
        <v>3094</v>
      </c>
      <c r="C868" s="23" t="s">
        <v>3092</v>
      </c>
      <c r="D868" s="23" t="s">
        <v>2745</v>
      </c>
      <c r="E868" s="23" t="s">
        <v>304</v>
      </c>
      <c r="F868" s="23" t="s">
        <v>2746</v>
      </c>
      <c r="G868" s="23" t="s">
        <v>174</v>
      </c>
      <c r="H868" s="23" t="s">
        <v>174</v>
      </c>
      <c r="J868" s="24" t="n">
        <v>1000</v>
      </c>
      <c r="K868" s="0" t="n">
        <v>17408</v>
      </c>
      <c r="L868" s="23" t="s">
        <v>1694</v>
      </c>
      <c r="M868" s="0" t="n">
        <v>1</v>
      </c>
      <c r="N868" s="23" t="s">
        <v>182</v>
      </c>
      <c r="O868" s="0" t="n">
        <v>201</v>
      </c>
      <c r="P868" s="23" t="s">
        <v>94</v>
      </c>
      <c r="Q868" s="23" t="s">
        <v>3550</v>
      </c>
      <c r="R868" s="23" t="n">
        <f aca="false">YEAR(A868)</f>
        <v>2024</v>
      </c>
      <c r="S868" s="23" t="n">
        <f aca="false">IF(R868=2026,1,0)</f>
        <v>0</v>
      </c>
      <c r="T868" s="23" t="n">
        <f aca="false">IF(OR(P868="Individual",P868="Committee",P868="Union/Association",P868="Aggregated Unitemized Receipts"),1,0)</f>
        <v>1</v>
      </c>
      <c r="U868" s="0" t="str">
        <f aca="false">UPPER(TRIM(E868))</f>
        <v>MD</v>
      </c>
      <c r="V868" s="23" t="n">
        <f aca="false">IF(U868="MA",1,0)</f>
        <v>0</v>
      </c>
      <c r="W868" s="23" t="n">
        <f aca="false">IF(OR(ISNUMBER(SEARCH("malden",G868)),ISNUMBER(SEARCH("malden",H868))),1,0)</f>
        <v>0</v>
      </c>
      <c r="X868" s="23" t="n">
        <f aca="false">IF(AND(TRIM(G868)="",TRIM(H868)=""),1,0)</f>
        <v>0</v>
      </c>
    </row>
    <row r="869" customFormat="false" ht="15" hidden="false" customHeight="false" outlineLevel="0" collapsed="false">
      <c r="A869" s="22" t="n">
        <v>45621</v>
      </c>
      <c r="B869" s="23" t="s">
        <v>3058</v>
      </c>
      <c r="C869" s="23" t="s">
        <v>3059</v>
      </c>
      <c r="D869" s="23" t="s">
        <v>450</v>
      </c>
      <c r="E869" s="23" t="s">
        <v>99</v>
      </c>
      <c r="F869" s="23" t="s">
        <v>1164</v>
      </c>
      <c r="J869" s="24" t="n">
        <v>300</v>
      </c>
      <c r="K869" s="0" t="n">
        <v>17408</v>
      </c>
      <c r="L869" s="23" t="s">
        <v>1694</v>
      </c>
      <c r="M869" s="0" t="n">
        <v>1</v>
      </c>
      <c r="N869" s="23" t="s">
        <v>182</v>
      </c>
      <c r="O869" s="0" t="n">
        <v>202</v>
      </c>
      <c r="P869" s="23" t="s">
        <v>206</v>
      </c>
      <c r="Q869" s="23" t="s">
        <v>3550</v>
      </c>
      <c r="R869" s="23" t="n">
        <f aca="false">YEAR(A869)</f>
        <v>2024</v>
      </c>
      <c r="S869" s="23" t="n">
        <f aca="false">IF(R869=2026,1,0)</f>
        <v>0</v>
      </c>
      <c r="T869" s="23" t="n">
        <f aca="false">IF(OR(P869="Individual",P869="Committee",P869="Union/Association",P869="Aggregated Unitemized Receipts"),1,0)</f>
        <v>1</v>
      </c>
      <c r="U869" s="0" t="str">
        <f aca="false">UPPER(TRIM(E869))</f>
        <v>MA</v>
      </c>
      <c r="V869" s="23" t="n">
        <f aca="false">IF(U869="MA",1,0)</f>
        <v>1</v>
      </c>
      <c r="W869" s="23" t="n">
        <f aca="false">IF(OR(ISNUMBER(SEARCH("malden",G869)),ISNUMBER(SEARCH("malden",H869))),1,0)</f>
        <v>0</v>
      </c>
      <c r="X869" s="23" t="n">
        <f aca="false">IF(AND(TRIM(G869)="",TRIM(H869)=""),1,0)</f>
        <v>1</v>
      </c>
    </row>
    <row r="870" customFormat="false" ht="15" hidden="false" customHeight="false" outlineLevel="0" collapsed="false">
      <c r="A870" s="22" t="n">
        <v>45621</v>
      </c>
      <c r="B870" s="23" t="s">
        <v>2098</v>
      </c>
      <c r="C870" s="23" t="s">
        <v>3551</v>
      </c>
      <c r="D870" s="23" t="s">
        <v>1729</v>
      </c>
      <c r="E870" s="23" t="s">
        <v>99</v>
      </c>
      <c r="F870" s="23" t="s">
        <v>1730</v>
      </c>
      <c r="J870" s="24" t="n">
        <v>100</v>
      </c>
      <c r="K870" s="0" t="n">
        <v>17408</v>
      </c>
      <c r="L870" s="23" t="s">
        <v>1694</v>
      </c>
      <c r="M870" s="0" t="n">
        <v>1</v>
      </c>
      <c r="N870" s="23" t="s">
        <v>182</v>
      </c>
      <c r="O870" s="0" t="n">
        <v>202</v>
      </c>
      <c r="P870" s="23" t="s">
        <v>206</v>
      </c>
      <c r="Q870" s="23" t="s">
        <v>3550</v>
      </c>
      <c r="R870" s="23" t="n">
        <f aca="false">YEAR(A870)</f>
        <v>2024</v>
      </c>
      <c r="S870" s="23" t="n">
        <f aca="false">IF(R870=2026,1,0)</f>
        <v>0</v>
      </c>
      <c r="T870" s="23" t="n">
        <f aca="false">IF(OR(P870="Individual",P870="Committee",P870="Union/Association",P870="Aggregated Unitemized Receipts"),1,0)</f>
        <v>1</v>
      </c>
      <c r="U870" s="0" t="str">
        <f aca="false">UPPER(TRIM(E870))</f>
        <v>MA</v>
      </c>
      <c r="V870" s="23" t="n">
        <f aca="false">IF(U870="MA",1,0)</f>
        <v>1</v>
      </c>
      <c r="W870" s="23" t="n">
        <f aca="false">IF(OR(ISNUMBER(SEARCH("malden",G870)),ISNUMBER(SEARCH("malden",H870))),1,0)</f>
        <v>0</v>
      </c>
      <c r="X870" s="23" t="n">
        <f aca="false">IF(AND(TRIM(G870)="",TRIM(H870)=""),1,0)</f>
        <v>1</v>
      </c>
    </row>
    <row r="871" customFormat="false" ht="15" hidden="false" customHeight="false" outlineLevel="0" collapsed="false">
      <c r="A871" s="22" t="n">
        <v>45615</v>
      </c>
      <c r="B871" s="23" t="s">
        <v>1712</v>
      </c>
      <c r="C871" s="23" t="s">
        <v>3153</v>
      </c>
      <c r="D871" s="23" t="s">
        <v>450</v>
      </c>
      <c r="E871" s="23" t="s">
        <v>99</v>
      </c>
      <c r="F871" s="23" t="s">
        <v>3154</v>
      </c>
      <c r="G871" s="23" t="s">
        <v>1076</v>
      </c>
      <c r="H871" s="23" t="s">
        <v>3155</v>
      </c>
      <c r="J871" s="24" t="n">
        <v>250</v>
      </c>
      <c r="K871" s="0" t="n">
        <v>17408</v>
      </c>
      <c r="L871" s="23" t="s">
        <v>1694</v>
      </c>
      <c r="M871" s="0" t="n">
        <v>3</v>
      </c>
      <c r="N871" s="23" t="s">
        <v>93</v>
      </c>
      <c r="O871" s="0" t="n">
        <v>201</v>
      </c>
      <c r="P871" s="23" t="s">
        <v>94</v>
      </c>
      <c r="Q871" s="23" t="s">
        <v>3552</v>
      </c>
      <c r="R871" s="23" t="n">
        <f aca="false">YEAR(A871)</f>
        <v>2024</v>
      </c>
      <c r="S871" s="23" t="n">
        <f aca="false">IF(R871=2026,1,0)</f>
        <v>0</v>
      </c>
      <c r="T871" s="23" t="n">
        <f aca="false">IF(OR(P871="Individual",P871="Committee",P871="Union/Association",P871="Aggregated Unitemized Receipts"),1,0)</f>
        <v>1</v>
      </c>
      <c r="U871" s="0" t="str">
        <f aca="false">UPPER(TRIM(E871))</f>
        <v>MA</v>
      </c>
      <c r="V871" s="23" t="n">
        <f aca="false">IF(U871="MA",1,0)</f>
        <v>1</v>
      </c>
      <c r="W871" s="23" t="n">
        <f aca="false">IF(OR(ISNUMBER(SEARCH("malden",G871)),ISNUMBER(SEARCH("malden",H871))),1,0)</f>
        <v>0</v>
      </c>
      <c r="X871" s="23" t="n">
        <f aca="false">IF(AND(TRIM(G871)="",TRIM(H871)=""),1,0)</f>
        <v>0</v>
      </c>
    </row>
    <row r="872" customFormat="false" ht="15" hidden="false" customHeight="false" outlineLevel="0" collapsed="false">
      <c r="A872" s="22" t="n">
        <v>45615</v>
      </c>
      <c r="B872" s="23" t="s">
        <v>2087</v>
      </c>
      <c r="C872" s="23" t="s">
        <v>2088</v>
      </c>
      <c r="D872" s="23" t="s">
        <v>319</v>
      </c>
      <c r="E872" s="23" t="s">
        <v>99</v>
      </c>
      <c r="F872" s="23" t="s">
        <v>320</v>
      </c>
      <c r="G872" s="23" t="s">
        <v>174</v>
      </c>
      <c r="H872" s="23" t="s">
        <v>174</v>
      </c>
      <c r="J872" s="24" t="n">
        <v>50</v>
      </c>
      <c r="K872" s="0" t="n">
        <v>17408</v>
      </c>
      <c r="L872" s="23" t="s">
        <v>1694</v>
      </c>
      <c r="M872" s="0" t="n">
        <v>1</v>
      </c>
      <c r="N872" s="23" t="s">
        <v>182</v>
      </c>
      <c r="O872" s="0" t="n">
        <v>201</v>
      </c>
      <c r="P872" s="23" t="s">
        <v>94</v>
      </c>
      <c r="Q872" s="23" t="s">
        <v>3552</v>
      </c>
      <c r="R872" s="23" t="n">
        <f aca="false">YEAR(A872)</f>
        <v>2024</v>
      </c>
      <c r="S872" s="23" t="n">
        <f aca="false">IF(R872=2026,1,0)</f>
        <v>0</v>
      </c>
      <c r="T872" s="23" t="n">
        <f aca="false">IF(OR(P872="Individual",P872="Committee",P872="Union/Association",P872="Aggregated Unitemized Receipts"),1,0)</f>
        <v>1</v>
      </c>
      <c r="U872" s="0" t="str">
        <f aca="false">UPPER(TRIM(E872))</f>
        <v>MA</v>
      </c>
      <c r="V872" s="23" t="n">
        <f aca="false">IF(U872="MA",1,0)</f>
        <v>1</v>
      </c>
      <c r="W872" s="23" t="n">
        <f aca="false">IF(OR(ISNUMBER(SEARCH("malden",G872)),ISNUMBER(SEARCH("malden",H872))),1,0)</f>
        <v>0</v>
      </c>
      <c r="X872" s="23" t="n">
        <f aca="false">IF(AND(TRIM(G872)="",TRIM(H872)=""),1,0)</f>
        <v>0</v>
      </c>
    </row>
    <row r="873" customFormat="false" ht="15" hidden="false" customHeight="false" outlineLevel="0" collapsed="false">
      <c r="A873" s="22" t="n">
        <v>45615</v>
      </c>
      <c r="B873" s="23" t="s">
        <v>2167</v>
      </c>
      <c r="C873" s="23" t="s">
        <v>2280</v>
      </c>
      <c r="D873" s="23" t="s">
        <v>607</v>
      </c>
      <c r="E873" s="23" t="s">
        <v>99</v>
      </c>
      <c r="F873" s="23" t="s">
        <v>608</v>
      </c>
      <c r="G873" s="23" t="s">
        <v>2095</v>
      </c>
      <c r="H873" s="23" t="s">
        <v>91</v>
      </c>
      <c r="J873" s="24" t="n">
        <v>15</v>
      </c>
      <c r="K873" s="0" t="n">
        <v>17408</v>
      </c>
      <c r="L873" s="23" t="s">
        <v>1694</v>
      </c>
      <c r="M873" s="0" t="n">
        <v>3</v>
      </c>
      <c r="N873" s="23" t="s">
        <v>93</v>
      </c>
      <c r="O873" s="0" t="n">
        <v>201</v>
      </c>
      <c r="P873" s="23" t="s">
        <v>94</v>
      </c>
      <c r="Q873" s="23" t="s">
        <v>3552</v>
      </c>
      <c r="R873" s="23" t="n">
        <f aca="false">YEAR(A873)</f>
        <v>2024</v>
      </c>
      <c r="S873" s="23" t="n">
        <f aca="false">IF(R873=2026,1,0)</f>
        <v>0</v>
      </c>
      <c r="T873" s="23" t="n">
        <f aca="false">IF(OR(P873="Individual",P873="Committee",P873="Union/Association",P873="Aggregated Unitemized Receipts"),1,0)</f>
        <v>1</v>
      </c>
      <c r="U873" s="0" t="str">
        <f aca="false">UPPER(TRIM(E873))</f>
        <v>MA</v>
      </c>
      <c r="V873" s="23" t="n">
        <f aca="false">IF(U873="MA",1,0)</f>
        <v>1</v>
      </c>
      <c r="W873" s="23" t="n">
        <f aca="false">IF(OR(ISNUMBER(SEARCH("malden",G873)),ISNUMBER(SEARCH("malden",H873))),1,0)</f>
        <v>0</v>
      </c>
      <c r="X873" s="23" t="n">
        <f aca="false">IF(AND(TRIM(G873)="",TRIM(H873)=""),1,0)</f>
        <v>0</v>
      </c>
    </row>
    <row r="874" customFormat="false" ht="15" hidden="false" customHeight="false" outlineLevel="0" collapsed="false">
      <c r="A874" s="22" t="n">
        <v>45615</v>
      </c>
      <c r="B874" s="23" t="s">
        <v>3553</v>
      </c>
      <c r="C874" s="23" t="s">
        <v>3554</v>
      </c>
      <c r="D874" s="23" t="s">
        <v>3555</v>
      </c>
      <c r="E874" s="23" t="s">
        <v>3556</v>
      </c>
      <c r="F874" s="23" t="s">
        <v>3557</v>
      </c>
      <c r="G874" s="23" t="s">
        <v>454</v>
      </c>
      <c r="H874" s="23" t="s">
        <v>174</v>
      </c>
      <c r="J874" s="24" t="n">
        <v>50</v>
      </c>
      <c r="K874" s="0" t="n">
        <v>17408</v>
      </c>
      <c r="L874" s="23" t="s">
        <v>1694</v>
      </c>
      <c r="M874" s="0" t="n">
        <v>3</v>
      </c>
      <c r="N874" s="23" t="s">
        <v>93</v>
      </c>
      <c r="O874" s="0" t="n">
        <v>201</v>
      </c>
      <c r="P874" s="23" t="s">
        <v>94</v>
      </c>
      <c r="Q874" s="23" t="s">
        <v>3552</v>
      </c>
      <c r="R874" s="23" t="n">
        <f aca="false">YEAR(A874)</f>
        <v>2024</v>
      </c>
      <c r="S874" s="23" t="n">
        <f aca="false">IF(R874=2026,1,0)</f>
        <v>0</v>
      </c>
      <c r="T874" s="23" t="n">
        <f aca="false">IF(OR(P874="Individual",P874="Committee",P874="Union/Association",P874="Aggregated Unitemized Receipts"),1,0)</f>
        <v>1</v>
      </c>
      <c r="U874" s="0" t="str">
        <f aca="false">UPPER(TRIM(E874))</f>
        <v>VA</v>
      </c>
      <c r="V874" s="23" t="n">
        <f aca="false">IF(U874="MA",1,0)</f>
        <v>0</v>
      </c>
      <c r="W874" s="23" t="n">
        <f aca="false">IF(OR(ISNUMBER(SEARCH("malden",G874)),ISNUMBER(SEARCH("malden",H874))),1,0)</f>
        <v>0</v>
      </c>
      <c r="X874" s="23" t="n">
        <f aca="false">IF(AND(TRIM(G874)="",TRIM(H874)=""),1,0)</f>
        <v>0</v>
      </c>
    </row>
    <row r="875" customFormat="false" ht="15" hidden="false" customHeight="false" outlineLevel="0" collapsed="false">
      <c r="A875" s="22" t="n">
        <v>45609</v>
      </c>
      <c r="B875" s="23" t="s">
        <v>3115</v>
      </c>
      <c r="C875" s="23" t="s">
        <v>3116</v>
      </c>
      <c r="D875" s="23" t="s">
        <v>450</v>
      </c>
      <c r="E875" s="23" t="s">
        <v>99</v>
      </c>
      <c r="F875" s="23" t="s">
        <v>1979</v>
      </c>
      <c r="G875" s="23" t="s">
        <v>454</v>
      </c>
      <c r="H875" s="23" t="s">
        <v>3117</v>
      </c>
      <c r="J875" s="24" t="n">
        <v>500</v>
      </c>
      <c r="K875" s="0" t="n">
        <v>17408</v>
      </c>
      <c r="L875" s="23" t="s">
        <v>1694</v>
      </c>
      <c r="M875" s="0" t="n">
        <v>3</v>
      </c>
      <c r="N875" s="23" t="s">
        <v>93</v>
      </c>
      <c r="O875" s="0" t="n">
        <v>201</v>
      </c>
      <c r="P875" s="23" t="s">
        <v>94</v>
      </c>
      <c r="Q875" s="23" t="s">
        <v>3558</v>
      </c>
      <c r="R875" s="23" t="n">
        <f aca="false">YEAR(A875)</f>
        <v>2024</v>
      </c>
      <c r="S875" s="23" t="n">
        <f aca="false">IF(R875=2026,1,0)</f>
        <v>0</v>
      </c>
      <c r="T875" s="23" t="n">
        <f aca="false">IF(OR(P875="Individual",P875="Committee",P875="Union/Association",P875="Aggregated Unitemized Receipts"),1,0)</f>
        <v>1</v>
      </c>
      <c r="U875" s="0" t="str">
        <f aca="false">UPPER(TRIM(E875))</f>
        <v>MA</v>
      </c>
      <c r="V875" s="23" t="n">
        <f aca="false">IF(U875="MA",1,0)</f>
        <v>1</v>
      </c>
      <c r="W875" s="23" t="n">
        <f aca="false">IF(OR(ISNUMBER(SEARCH("malden",G875)),ISNUMBER(SEARCH("malden",H875))),1,0)</f>
        <v>0</v>
      </c>
      <c r="X875" s="23" t="n">
        <f aca="false">IF(AND(TRIM(G875)="",TRIM(H875)=""),1,0)</f>
        <v>0</v>
      </c>
    </row>
    <row r="876" customFormat="false" ht="15" hidden="false" customHeight="false" outlineLevel="0" collapsed="false">
      <c r="A876" s="22" t="n">
        <v>45609</v>
      </c>
      <c r="B876" s="23" t="s">
        <v>2550</v>
      </c>
      <c r="C876" s="23" t="s">
        <v>3448</v>
      </c>
      <c r="D876" s="23" t="s">
        <v>319</v>
      </c>
      <c r="E876" s="23" t="s">
        <v>99</v>
      </c>
      <c r="F876" s="23" t="s">
        <v>320</v>
      </c>
      <c r="G876" s="23" t="s">
        <v>91</v>
      </c>
      <c r="H876" s="23" t="s">
        <v>91</v>
      </c>
      <c r="J876" s="24" t="n">
        <v>25</v>
      </c>
      <c r="K876" s="0" t="n">
        <v>17408</v>
      </c>
      <c r="L876" s="23" t="s">
        <v>1694</v>
      </c>
      <c r="M876" s="0" t="n">
        <v>3</v>
      </c>
      <c r="N876" s="23" t="s">
        <v>93</v>
      </c>
      <c r="O876" s="0" t="n">
        <v>201</v>
      </c>
      <c r="P876" s="23" t="s">
        <v>94</v>
      </c>
      <c r="Q876" s="23" t="s">
        <v>3558</v>
      </c>
      <c r="R876" s="23" t="n">
        <f aca="false">YEAR(A876)</f>
        <v>2024</v>
      </c>
      <c r="S876" s="23" t="n">
        <f aca="false">IF(R876=2026,1,0)</f>
        <v>0</v>
      </c>
      <c r="T876" s="23" t="n">
        <f aca="false">IF(OR(P876="Individual",P876="Committee",P876="Union/Association",P876="Aggregated Unitemized Receipts"),1,0)</f>
        <v>1</v>
      </c>
      <c r="U876" s="0" t="str">
        <f aca="false">UPPER(TRIM(E876))</f>
        <v>MA</v>
      </c>
      <c r="V876" s="23" t="n">
        <f aca="false">IF(U876="MA",1,0)</f>
        <v>1</v>
      </c>
      <c r="W876" s="23" t="n">
        <f aca="false">IF(OR(ISNUMBER(SEARCH("malden",G876)),ISNUMBER(SEARCH("malden",H876))),1,0)</f>
        <v>0</v>
      </c>
      <c r="X876" s="23" t="n">
        <f aca="false">IF(AND(TRIM(G876)="",TRIM(H876)=""),1,0)</f>
        <v>0</v>
      </c>
    </row>
    <row r="877" customFormat="false" ht="15" hidden="false" customHeight="false" outlineLevel="0" collapsed="false">
      <c r="A877" s="22" t="n">
        <v>45609</v>
      </c>
      <c r="B877" s="23" t="s">
        <v>3223</v>
      </c>
      <c r="C877" s="23" t="s">
        <v>3224</v>
      </c>
      <c r="D877" s="23" t="s">
        <v>607</v>
      </c>
      <c r="E877" s="23" t="s">
        <v>99</v>
      </c>
      <c r="F877" s="23" t="s">
        <v>608</v>
      </c>
      <c r="G877" s="23" t="s">
        <v>2095</v>
      </c>
      <c r="H877" s="23" t="s">
        <v>91</v>
      </c>
      <c r="J877" s="24" t="n">
        <v>50</v>
      </c>
      <c r="K877" s="0" t="n">
        <v>17408</v>
      </c>
      <c r="L877" s="23" t="s">
        <v>1694</v>
      </c>
      <c r="M877" s="0" t="n">
        <v>3</v>
      </c>
      <c r="N877" s="23" t="s">
        <v>93</v>
      </c>
      <c r="O877" s="0" t="n">
        <v>201</v>
      </c>
      <c r="P877" s="23" t="s">
        <v>94</v>
      </c>
      <c r="Q877" s="23" t="s">
        <v>3558</v>
      </c>
      <c r="R877" s="23" t="n">
        <f aca="false">YEAR(A877)</f>
        <v>2024</v>
      </c>
      <c r="S877" s="23" t="n">
        <f aca="false">IF(R877=2026,1,0)</f>
        <v>0</v>
      </c>
      <c r="T877" s="23" t="n">
        <f aca="false">IF(OR(P877="Individual",P877="Committee",P877="Union/Association",P877="Aggregated Unitemized Receipts"),1,0)</f>
        <v>1</v>
      </c>
      <c r="U877" s="0" t="str">
        <f aca="false">UPPER(TRIM(E877))</f>
        <v>MA</v>
      </c>
      <c r="V877" s="23" t="n">
        <f aca="false">IF(U877="MA",1,0)</f>
        <v>1</v>
      </c>
      <c r="W877" s="23" t="n">
        <f aca="false">IF(OR(ISNUMBER(SEARCH("malden",G877)),ISNUMBER(SEARCH("malden",H877))),1,0)</f>
        <v>0</v>
      </c>
      <c r="X877" s="23" t="n">
        <f aca="false">IF(AND(TRIM(G877)="",TRIM(H877)=""),1,0)</f>
        <v>0</v>
      </c>
    </row>
    <row r="878" customFormat="false" ht="15" hidden="false" customHeight="false" outlineLevel="0" collapsed="false">
      <c r="A878" s="22" t="n">
        <v>45609</v>
      </c>
      <c r="B878" s="23" t="s">
        <v>2773</v>
      </c>
      <c r="C878" s="23" t="s">
        <v>2774</v>
      </c>
      <c r="D878" s="23" t="s">
        <v>319</v>
      </c>
      <c r="E878" s="23" t="s">
        <v>99</v>
      </c>
      <c r="F878" s="23" t="s">
        <v>320</v>
      </c>
      <c r="G878" s="23" t="s">
        <v>3345</v>
      </c>
      <c r="H878" s="23" t="s">
        <v>3346</v>
      </c>
      <c r="J878" s="24" t="n">
        <v>200</v>
      </c>
      <c r="K878" s="0" t="n">
        <v>17408</v>
      </c>
      <c r="L878" s="23" t="s">
        <v>1694</v>
      </c>
      <c r="M878" s="0" t="n">
        <v>3</v>
      </c>
      <c r="N878" s="23" t="s">
        <v>93</v>
      </c>
      <c r="O878" s="0" t="n">
        <v>201</v>
      </c>
      <c r="P878" s="23" t="s">
        <v>94</v>
      </c>
      <c r="Q878" s="23" t="s">
        <v>3558</v>
      </c>
      <c r="R878" s="23" t="n">
        <f aca="false">YEAR(A878)</f>
        <v>2024</v>
      </c>
      <c r="S878" s="23" t="n">
        <f aca="false">IF(R878=2026,1,0)</f>
        <v>0</v>
      </c>
      <c r="T878" s="23" t="n">
        <f aca="false">IF(OR(P878="Individual",P878="Committee",P878="Union/Association",P878="Aggregated Unitemized Receipts"),1,0)</f>
        <v>1</v>
      </c>
      <c r="U878" s="0" t="str">
        <f aca="false">UPPER(TRIM(E878))</f>
        <v>MA</v>
      </c>
      <c r="V878" s="23" t="n">
        <f aca="false">IF(U878="MA",1,0)</f>
        <v>1</v>
      </c>
      <c r="W878" s="23" t="n">
        <f aca="false">IF(OR(ISNUMBER(SEARCH("malden",G878)),ISNUMBER(SEARCH("malden",H878))),1,0)</f>
        <v>0</v>
      </c>
      <c r="X878" s="23" t="n">
        <f aca="false">IF(AND(TRIM(G878)="",TRIM(H878)=""),1,0)</f>
        <v>0</v>
      </c>
    </row>
    <row r="879" customFormat="false" ht="15" hidden="false" customHeight="false" outlineLevel="0" collapsed="false">
      <c r="A879" s="22" t="n">
        <v>45609</v>
      </c>
      <c r="B879" s="23" t="s">
        <v>2293</v>
      </c>
      <c r="C879" s="23" t="s">
        <v>2294</v>
      </c>
      <c r="D879" s="23" t="s">
        <v>319</v>
      </c>
      <c r="E879" s="23" t="s">
        <v>99</v>
      </c>
      <c r="F879" s="23" t="s">
        <v>320</v>
      </c>
      <c r="G879" s="23" t="s">
        <v>2295</v>
      </c>
      <c r="H879" s="23" t="s">
        <v>2296</v>
      </c>
      <c r="J879" s="24" t="n">
        <v>100</v>
      </c>
      <c r="K879" s="0" t="n">
        <v>17408</v>
      </c>
      <c r="L879" s="23" t="s">
        <v>1694</v>
      </c>
      <c r="M879" s="0" t="n">
        <v>3</v>
      </c>
      <c r="N879" s="23" t="s">
        <v>93</v>
      </c>
      <c r="O879" s="0" t="n">
        <v>201</v>
      </c>
      <c r="P879" s="23" t="s">
        <v>94</v>
      </c>
      <c r="Q879" s="23" t="s">
        <v>3558</v>
      </c>
      <c r="R879" s="23" t="n">
        <f aca="false">YEAR(A879)</f>
        <v>2024</v>
      </c>
      <c r="S879" s="23" t="n">
        <f aca="false">IF(R879=2026,1,0)</f>
        <v>0</v>
      </c>
      <c r="T879" s="23" t="n">
        <f aca="false">IF(OR(P879="Individual",P879="Committee",P879="Union/Association",P879="Aggregated Unitemized Receipts"),1,0)</f>
        <v>1</v>
      </c>
      <c r="U879" s="0" t="str">
        <f aca="false">UPPER(TRIM(E879))</f>
        <v>MA</v>
      </c>
      <c r="V879" s="23" t="n">
        <f aca="false">IF(U879="MA",1,0)</f>
        <v>1</v>
      </c>
      <c r="W879" s="23" t="n">
        <f aca="false">IF(OR(ISNUMBER(SEARCH("malden",G879)),ISNUMBER(SEARCH("malden",H879))),1,0)</f>
        <v>0</v>
      </c>
      <c r="X879" s="23" t="n">
        <f aca="false">IF(AND(TRIM(G879)="",TRIM(H879)=""),1,0)</f>
        <v>0</v>
      </c>
    </row>
    <row r="880" customFormat="false" ht="15" hidden="false" customHeight="false" outlineLevel="0" collapsed="false">
      <c r="A880" s="22" t="n">
        <v>45609</v>
      </c>
      <c r="B880" s="23" t="s">
        <v>3322</v>
      </c>
      <c r="C880" s="23" t="s">
        <v>3323</v>
      </c>
      <c r="D880" s="23" t="s">
        <v>319</v>
      </c>
      <c r="E880" s="23" t="s">
        <v>99</v>
      </c>
      <c r="F880" s="23" t="s">
        <v>320</v>
      </c>
      <c r="G880" s="23" t="s">
        <v>543</v>
      </c>
      <c r="H880" s="23" t="s">
        <v>711</v>
      </c>
      <c r="J880" s="24" t="n">
        <v>50</v>
      </c>
      <c r="K880" s="0" t="n">
        <v>17408</v>
      </c>
      <c r="L880" s="23" t="s">
        <v>1694</v>
      </c>
      <c r="M880" s="0" t="n">
        <v>3</v>
      </c>
      <c r="N880" s="23" t="s">
        <v>93</v>
      </c>
      <c r="O880" s="0" t="n">
        <v>201</v>
      </c>
      <c r="P880" s="23" t="s">
        <v>94</v>
      </c>
      <c r="Q880" s="23" t="s">
        <v>3558</v>
      </c>
      <c r="R880" s="23" t="n">
        <f aca="false">YEAR(A880)</f>
        <v>2024</v>
      </c>
      <c r="S880" s="23" t="n">
        <f aca="false">IF(R880=2026,1,0)</f>
        <v>0</v>
      </c>
      <c r="T880" s="23" t="n">
        <f aca="false">IF(OR(P880="Individual",P880="Committee",P880="Union/Association",P880="Aggregated Unitemized Receipts"),1,0)</f>
        <v>1</v>
      </c>
      <c r="U880" s="0" t="str">
        <f aca="false">UPPER(TRIM(E880))</f>
        <v>MA</v>
      </c>
      <c r="V880" s="23" t="n">
        <f aca="false">IF(U880="MA",1,0)</f>
        <v>1</v>
      </c>
      <c r="W880" s="23" t="n">
        <f aca="false">IF(OR(ISNUMBER(SEARCH("malden",G880)),ISNUMBER(SEARCH("malden",H880))),1,0)</f>
        <v>0</v>
      </c>
      <c r="X880" s="23" t="n">
        <f aca="false">IF(AND(TRIM(G880)="",TRIM(H880)=""),1,0)</f>
        <v>0</v>
      </c>
    </row>
    <row r="881" customFormat="false" ht="15" hidden="false" customHeight="false" outlineLevel="0" collapsed="false">
      <c r="A881" s="22" t="n">
        <v>45609</v>
      </c>
      <c r="B881" s="23" t="s">
        <v>2199</v>
      </c>
      <c r="C881" s="23" t="s">
        <v>3304</v>
      </c>
      <c r="D881" s="23" t="s">
        <v>319</v>
      </c>
      <c r="E881" s="23" t="s">
        <v>99</v>
      </c>
      <c r="F881" s="23" t="s">
        <v>320</v>
      </c>
      <c r="G881" s="23" t="s">
        <v>3559</v>
      </c>
      <c r="H881" s="23" t="s">
        <v>3305</v>
      </c>
      <c r="J881" s="24" t="n">
        <v>100</v>
      </c>
      <c r="K881" s="0" t="n">
        <v>17408</v>
      </c>
      <c r="L881" s="23" t="s">
        <v>1694</v>
      </c>
      <c r="M881" s="0" t="n">
        <v>3</v>
      </c>
      <c r="N881" s="23" t="s">
        <v>93</v>
      </c>
      <c r="O881" s="0" t="n">
        <v>201</v>
      </c>
      <c r="P881" s="23" t="s">
        <v>94</v>
      </c>
      <c r="Q881" s="23" t="s">
        <v>3558</v>
      </c>
      <c r="R881" s="23" t="n">
        <f aca="false">YEAR(A881)</f>
        <v>2024</v>
      </c>
      <c r="S881" s="23" t="n">
        <f aca="false">IF(R881=2026,1,0)</f>
        <v>0</v>
      </c>
      <c r="T881" s="23" t="n">
        <f aca="false">IF(OR(P881="Individual",P881="Committee",P881="Union/Association",P881="Aggregated Unitemized Receipts"),1,0)</f>
        <v>1</v>
      </c>
      <c r="U881" s="0" t="str">
        <f aca="false">UPPER(TRIM(E881))</f>
        <v>MA</v>
      </c>
      <c r="V881" s="23" t="n">
        <f aca="false">IF(U881="MA",1,0)</f>
        <v>1</v>
      </c>
      <c r="W881" s="23" t="n">
        <f aca="false">IF(OR(ISNUMBER(SEARCH("malden",G881)),ISNUMBER(SEARCH("malden",H881))),1,0)</f>
        <v>0</v>
      </c>
      <c r="X881" s="23" t="n">
        <f aca="false">IF(AND(TRIM(G881)="",TRIM(H881)=""),1,0)</f>
        <v>0</v>
      </c>
    </row>
    <row r="882" customFormat="false" ht="15" hidden="false" customHeight="false" outlineLevel="0" collapsed="false">
      <c r="A882" s="22" t="n">
        <v>45609</v>
      </c>
      <c r="B882" s="23" t="s">
        <v>3560</v>
      </c>
      <c r="C882" s="23" t="s">
        <v>3561</v>
      </c>
      <c r="D882" s="23" t="s">
        <v>319</v>
      </c>
      <c r="E882" s="23" t="s">
        <v>99</v>
      </c>
      <c r="F882" s="23" t="s">
        <v>320</v>
      </c>
      <c r="G882" s="23" t="s">
        <v>1680</v>
      </c>
      <c r="H882" s="23" t="s">
        <v>3562</v>
      </c>
      <c r="J882" s="24" t="n">
        <v>150</v>
      </c>
      <c r="K882" s="0" t="n">
        <v>17408</v>
      </c>
      <c r="L882" s="23" t="s">
        <v>1694</v>
      </c>
      <c r="M882" s="0" t="n">
        <v>3</v>
      </c>
      <c r="N882" s="23" t="s">
        <v>93</v>
      </c>
      <c r="O882" s="0" t="n">
        <v>201</v>
      </c>
      <c r="P882" s="23" t="s">
        <v>94</v>
      </c>
      <c r="Q882" s="23" t="s">
        <v>3558</v>
      </c>
      <c r="R882" s="23" t="n">
        <f aca="false">YEAR(A882)</f>
        <v>2024</v>
      </c>
      <c r="S882" s="23" t="n">
        <f aca="false">IF(R882=2026,1,0)</f>
        <v>0</v>
      </c>
      <c r="T882" s="23" t="n">
        <f aca="false">IF(OR(P882="Individual",P882="Committee",P882="Union/Association",P882="Aggregated Unitemized Receipts"),1,0)</f>
        <v>1</v>
      </c>
      <c r="U882" s="0" t="str">
        <f aca="false">UPPER(TRIM(E882))</f>
        <v>MA</v>
      </c>
      <c r="V882" s="23" t="n">
        <f aca="false">IF(U882="MA",1,0)</f>
        <v>1</v>
      </c>
      <c r="W882" s="23" t="n">
        <f aca="false">IF(OR(ISNUMBER(SEARCH("malden",G882)),ISNUMBER(SEARCH("malden",H882))),1,0)</f>
        <v>0</v>
      </c>
      <c r="X882" s="23" t="n">
        <f aca="false">IF(AND(TRIM(G882)="",TRIM(H882)=""),1,0)</f>
        <v>0</v>
      </c>
    </row>
    <row r="883" customFormat="false" ht="15" hidden="false" customHeight="false" outlineLevel="0" collapsed="false">
      <c r="A883" s="22" t="n">
        <v>45609</v>
      </c>
      <c r="B883" s="23" t="s">
        <v>3563</v>
      </c>
      <c r="C883" s="23" t="s">
        <v>3564</v>
      </c>
      <c r="D883" s="23" t="s">
        <v>295</v>
      </c>
      <c r="E883" s="23" t="s">
        <v>296</v>
      </c>
      <c r="F883" s="23" t="s">
        <v>3565</v>
      </c>
      <c r="G883" s="23" t="s">
        <v>3566</v>
      </c>
      <c r="H883" s="23" t="s">
        <v>3567</v>
      </c>
      <c r="J883" s="24" t="n">
        <v>100</v>
      </c>
      <c r="K883" s="0" t="n">
        <v>17408</v>
      </c>
      <c r="L883" s="23" t="s">
        <v>1694</v>
      </c>
      <c r="M883" s="0" t="n">
        <v>3</v>
      </c>
      <c r="N883" s="23" t="s">
        <v>93</v>
      </c>
      <c r="O883" s="0" t="n">
        <v>201</v>
      </c>
      <c r="P883" s="23" t="s">
        <v>94</v>
      </c>
      <c r="Q883" s="23" t="s">
        <v>3558</v>
      </c>
      <c r="R883" s="23" t="n">
        <f aca="false">YEAR(A883)</f>
        <v>2024</v>
      </c>
      <c r="S883" s="23" t="n">
        <f aca="false">IF(R883=2026,1,0)</f>
        <v>0</v>
      </c>
      <c r="T883" s="23" t="n">
        <f aca="false">IF(OR(P883="Individual",P883="Committee",P883="Union/Association",P883="Aggregated Unitemized Receipts"),1,0)</f>
        <v>1</v>
      </c>
      <c r="U883" s="0" t="str">
        <f aca="false">UPPER(TRIM(E883))</f>
        <v>DC</v>
      </c>
      <c r="V883" s="23" t="n">
        <f aca="false">IF(U883="MA",1,0)</f>
        <v>0</v>
      </c>
      <c r="W883" s="23" t="n">
        <f aca="false">IF(OR(ISNUMBER(SEARCH("malden",G883)),ISNUMBER(SEARCH("malden",H883))),1,0)</f>
        <v>0</v>
      </c>
      <c r="X883" s="23" t="n">
        <f aca="false">IF(AND(TRIM(G883)="",TRIM(H883)=""),1,0)</f>
        <v>0</v>
      </c>
    </row>
    <row r="884" customFormat="false" ht="15" hidden="false" customHeight="false" outlineLevel="0" collapsed="false">
      <c r="A884" s="22" t="n">
        <v>45603</v>
      </c>
      <c r="B884" s="23" t="s">
        <v>3568</v>
      </c>
      <c r="C884" s="23" t="s">
        <v>3276</v>
      </c>
      <c r="D884" s="23" t="s">
        <v>319</v>
      </c>
      <c r="E884" s="23" t="s">
        <v>99</v>
      </c>
      <c r="F884" s="23" t="s">
        <v>320</v>
      </c>
      <c r="G884" s="23" t="s">
        <v>2095</v>
      </c>
      <c r="J884" s="24" t="n">
        <v>50</v>
      </c>
      <c r="K884" s="0" t="n">
        <v>17408</v>
      </c>
      <c r="L884" s="23" t="s">
        <v>1694</v>
      </c>
      <c r="M884" s="0" t="n">
        <v>1</v>
      </c>
      <c r="N884" s="23" t="s">
        <v>182</v>
      </c>
      <c r="O884" s="0" t="n">
        <v>201</v>
      </c>
      <c r="P884" s="23" t="s">
        <v>94</v>
      </c>
      <c r="Q884" s="23" t="s">
        <v>3569</v>
      </c>
      <c r="R884" s="23" t="n">
        <f aca="false">YEAR(A884)</f>
        <v>2024</v>
      </c>
      <c r="S884" s="23" t="n">
        <f aca="false">IF(R884=2026,1,0)</f>
        <v>0</v>
      </c>
      <c r="T884" s="23" t="n">
        <f aca="false">IF(OR(P884="Individual",P884="Committee",P884="Union/Association",P884="Aggregated Unitemized Receipts"),1,0)</f>
        <v>1</v>
      </c>
      <c r="U884" s="0" t="str">
        <f aca="false">UPPER(TRIM(E884))</f>
        <v>MA</v>
      </c>
      <c r="V884" s="23" t="n">
        <f aca="false">IF(U884="MA",1,0)</f>
        <v>1</v>
      </c>
      <c r="W884" s="23" t="n">
        <f aca="false">IF(OR(ISNUMBER(SEARCH("malden",G884)),ISNUMBER(SEARCH("malden",H884))),1,0)</f>
        <v>0</v>
      </c>
      <c r="X884" s="23" t="n">
        <f aca="false">IF(AND(TRIM(G884)="",TRIM(H884)=""),1,0)</f>
        <v>0</v>
      </c>
    </row>
    <row r="885" customFormat="false" ht="15" hidden="false" customHeight="false" outlineLevel="0" collapsed="false">
      <c r="A885" s="22" t="n">
        <v>45603</v>
      </c>
      <c r="B885" s="23" t="s">
        <v>3570</v>
      </c>
      <c r="E885" s="23" t="s">
        <v>99</v>
      </c>
      <c r="J885" s="24" t="n">
        <v>38.19</v>
      </c>
      <c r="K885" s="0" t="n">
        <v>17408</v>
      </c>
      <c r="L885" s="23" t="s">
        <v>1694</v>
      </c>
      <c r="M885" s="0" t="n">
        <v>0</v>
      </c>
      <c r="O885" s="0" t="n">
        <v>403</v>
      </c>
      <c r="P885" s="23" t="s">
        <v>765</v>
      </c>
      <c r="Q885" s="23" t="s">
        <v>3571</v>
      </c>
      <c r="R885" s="23" t="n">
        <f aca="false">YEAR(A885)</f>
        <v>2024</v>
      </c>
      <c r="S885" s="23" t="n">
        <f aca="false">IF(R885=2026,1,0)</f>
        <v>0</v>
      </c>
      <c r="T885" s="23" t="n">
        <f aca="false">IF(OR(P885="Individual",P885="Committee",P885="Union/Association",P885="Aggregated Unitemized Receipts"),1,0)</f>
        <v>1</v>
      </c>
      <c r="U885" s="0" t="str">
        <f aca="false">UPPER(TRIM(E885))</f>
        <v>MA</v>
      </c>
      <c r="V885" s="23" t="n">
        <f aca="false">IF(U885="MA",1,0)</f>
        <v>1</v>
      </c>
      <c r="W885" s="23" t="n">
        <f aca="false">IF(OR(ISNUMBER(SEARCH("malden",G885)),ISNUMBER(SEARCH("malden",H885))),1,0)</f>
        <v>0</v>
      </c>
      <c r="X885" s="23" t="n">
        <f aca="false">IF(AND(TRIM(G885)="",TRIM(H885)=""),1,0)</f>
        <v>1</v>
      </c>
    </row>
    <row r="886" customFormat="false" ht="15" hidden="false" customHeight="false" outlineLevel="0" collapsed="false">
      <c r="A886" s="22" t="n">
        <v>45603</v>
      </c>
      <c r="B886" s="23" t="s">
        <v>2474</v>
      </c>
      <c r="C886" s="23" t="s">
        <v>3572</v>
      </c>
      <c r="D886" s="23" t="s">
        <v>319</v>
      </c>
      <c r="E886" s="23" t="s">
        <v>99</v>
      </c>
      <c r="F886" s="23" t="s">
        <v>320</v>
      </c>
      <c r="J886" s="24" t="n">
        <v>200</v>
      </c>
      <c r="K886" s="0" t="n">
        <v>17408</v>
      </c>
      <c r="L886" s="23" t="s">
        <v>1694</v>
      </c>
      <c r="M886" s="0" t="n">
        <v>1</v>
      </c>
      <c r="N886" s="23" t="s">
        <v>182</v>
      </c>
      <c r="O886" s="0" t="n">
        <v>201</v>
      </c>
      <c r="P886" s="23" t="s">
        <v>94</v>
      </c>
      <c r="Q886" s="23" t="s">
        <v>3569</v>
      </c>
      <c r="R886" s="23" t="n">
        <f aca="false">YEAR(A886)</f>
        <v>2024</v>
      </c>
      <c r="S886" s="23" t="n">
        <f aca="false">IF(R886=2026,1,0)</f>
        <v>0</v>
      </c>
      <c r="T886" s="23" t="n">
        <f aca="false">IF(OR(P886="Individual",P886="Committee",P886="Union/Association",P886="Aggregated Unitemized Receipts"),1,0)</f>
        <v>1</v>
      </c>
      <c r="U886" s="0" t="str">
        <f aca="false">UPPER(TRIM(E886))</f>
        <v>MA</v>
      </c>
      <c r="V886" s="23" t="n">
        <f aca="false">IF(U886="MA",1,0)</f>
        <v>1</v>
      </c>
      <c r="W886" s="23" t="n">
        <f aca="false">IF(OR(ISNUMBER(SEARCH("malden",G886)),ISNUMBER(SEARCH("malden",H886))),1,0)</f>
        <v>0</v>
      </c>
      <c r="X886" s="23" t="n">
        <f aca="false">IF(AND(TRIM(G886)="",TRIM(H886)=""),1,0)</f>
        <v>1</v>
      </c>
    </row>
    <row r="887" customFormat="false" ht="15" hidden="false" customHeight="false" outlineLevel="0" collapsed="false">
      <c r="A887" s="22" t="n">
        <v>45593</v>
      </c>
      <c r="B887" s="23" t="s">
        <v>3573</v>
      </c>
      <c r="C887" s="23" t="s">
        <v>3574</v>
      </c>
      <c r="D887" s="23" t="s">
        <v>450</v>
      </c>
      <c r="E887" s="23" t="s">
        <v>99</v>
      </c>
      <c r="F887" s="23" t="s">
        <v>1810</v>
      </c>
      <c r="J887" s="24" t="n">
        <v>100</v>
      </c>
      <c r="K887" s="0" t="n">
        <v>17408</v>
      </c>
      <c r="L887" s="23" t="s">
        <v>1694</v>
      </c>
      <c r="M887" s="0" t="n">
        <v>1</v>
      </c>
      <c r="N887" s="23" t="s">
        <v>182</v>
      </c>
      <c r="O887" s="0" t="n">
        <v>202</v>
      </c>
      <c r="P887" s="23" t="s">
        <v>206</v>
      </c>
      <c r="Q887" s="23" t="s">
        <v>3575</v>
      </c>
      <c r="R887" s="23" t="n">
        <f aca="false">YEAR(A887)</f>
        <v>2024</v>
      </c>
      <c r="S887" s="23" t="n">
        <f aca="false">IF(R887=2026,1,0)</f>
        <v>0</v>
      </c>
      <c r="T887" s="23" t="n">
        <f aca="false">IF(OR(P887="Individual",P887="Committee",P887="Union/Association",P887="Aggregated Unitemized Receipts"),1,0)</f>
        <v>1</v>
      </c>
      <c r="U887" s="0" t="str">
        <f aca="false">UPPER(TRIM(E887))</f>
        <v>MA</v>
      </c>
      <c r="V887" s="23" t="n">
        <f aca="false">IF(U887="MA",1,0)</f>
        <v>1</v>
      </c>
      <c r="W887" s="23" t="n">
        <f aca="false">IF(OR(ISNUMBER(SEARCH("malden",G887)),ISNUMBER(SEARCH("malden",H887))),1,0)</f>
        <v>0</v>
      </c>
      <c r="X887" s="23" t="n">
        <f aca="false">IF(AND(TRIM(G887)="",TRIM(H887)=""),1,0)</f>
        <v>1</v>
      </c>
    </row>
    <row r="888" customFormat="false" ht="15" hidden="false" customHeight="false" outlineLevel="0" collapsed="false">
      <c r="A888" s="22" t="n">
        <v>45593</v>
      </c>
      <c r="B888" s="23" t="s">
        <v>1737</v>
      </c>
      <c r="C888" s="23" t="s">
        <v>3032</v>
      </c>
      <c r="D888" s="23" t="s">
        <v>319</v>
      </c>
      <c r="E888" s="23" t="s">
        <v>99</v>
      </c>
      <c r="F888" s="23" t="s">
        <v>320</v>
      </c>
      <c r="G888" s="23" t="s">
        <v>3033</v>
      </c>
      <c r="H888" s="23" t="s">
        <v>3034</v>
      </c>
      <c r="J888" s="24" t="n">
        <v>7</v>
      </c>
      <c r="K888" s="0" t="n">
        <v>17408</v>
      </c>
      <c r="L888" s="23" t="s">
        <v>1694</v>
      </c>
      <c r="M888" s="0" t="n">
        <v>3</v>
      </c>
      <c r="N888" s="23" t="s">
        <v>93</v>
      </c>
      <c r="O888" s="0" t="n">
        <v>201</v>
      </c>
      <c r="P888" s="23" t="s">
        <v>94</v>
      </c>
      <c r="Q888" s="23" t="s">
        <v>3575</v>
      </c>
      <c r="R888" s="23" t="n">
        <f aca="false">YEAR(A888)</f>
        <v>2024</v>
      </c>
      <c r="S888" s="23" t="n">
        <f aca="false">IF(R888=2026,1,0)</f>
        <v>0</v>
      </c>
      <c r="T888" s="23" t="n">
        <f aca="false">IF(OR(P888="Individual",P888="Committee",P888="Union/Association",P888="Aggregated Unitemized Receipts"),1,0)</f>
        <v>1</v>
      </c>
      <c r="U888" s="0" t="str">
        <f aca="false">UPPER(TRIM(E888))</f>
        <v>MA</v>
      </c>
      <c r="V888" s="23" t="n">
        <f aca="false">IF(U888="MA",1,0)</f>
        <v>1</v>
      </c>
      <c r="W888" s="23" t="n">
        <f aca="false">IF(OR(ISNUMBER(SEARCH("malden",G888)),ISNUMBER(SEARCH("malden",H888))),1,0)</f>
        <v>0</v>
      </c>
      <c r="X888" s="23" t="n">
        <f aca="false">IF(AND(TRIM(G888)="",TRIM(H888)=""),1,0)</f>
        <v>0</v>
      </c>
    </row>
    <row r="889" customFormat="false" ht="15" hidden="false" customHeight="false" outlineLevel="0" collapsed="false">
      <c r="A889" s="22" t="n">
        <v>45593</v>
      </c>
      <c r="B889" s="23" t="s">
        <v>1750</v>
      </c>
      <c r="C889" s="23" t="s">
        <v>1751</v>
      </c>
      <c r="D889" s="23" t="s">
        <v>1752</v>
      </c>
      <c r="E889" s="23" t="s">
        <v>99</v>
      </c>
      <c r="F889" s="23" t="s">
        <v>320</v>
      </c>
      <c r="G889" s="23" t="s">
        <v>2095</v>
      </c>
      <c r="H889" s="23" t="s">
        <v>91</v>
      </c>
      <c r="J889" s="24" t="n">
        <v>6</v>
      </c>
      <c r="K889" s="0" t="n">
        <v>17408</v>
      </c>
      <c r="L889" s="23" t="s">
        <v>1694</v>
      </c>
      <c r="M889" s="0" t="n">
        <v>3</v>
      </c>
      <c r="N889" s="23" t="s">
        <v>93</v>
      </c>
      <c r="O889" s="0" t="n">
        <v>201</v>
      </c>
      <c r="P889" s="23" t="s">
        <v>94</v>
      </c>
      <c r="Q889" s="23" t="s">
        <v>3575</v>
      </c>
      <c r="R889" s="23" t="n">
        <f aca="false">YEAR(A889)</f>
        <v>2024</v>
      </c>
      <c r="S889" s="23" t="n">
        <f aca="false">IF(R889=2026,1,0)</f>
        <v>0</v>
      </c>
      <c r="T889" s="23" t="n">
        <f aca="false">IF(OR(P889="Individual",P889="Committee",P889="Union/Association",P889="Aggregated Unitemized Receipts"),1,0)</f>
        <v>1</v>
      </c>
      <c r="U889" s="0" t="str">
        <f aca="false">UPPER(TRIM(E889))</f>
        <v>MA</v>
      </c>
      <c r="V889" s="23" t="n">
        <f aca="false">IF(U889="MA",1,0)</f>
        <v>1</v>
      </c>
      <c r="W889" s="23" t="n">
        <f aca="false">IF(OR(ISNUMBER(SEARCH("malden",G889)),ISNUMBER(SEARCH("malden",H889))),1,0)</f>
        <v>0</v>
      </c>
      <c r="X889" s="23" t="n">
        <f aca="false">IF(AND(TRIM(G889)="",TRIM(H889)=""),1,0)</f>
        <v>0</v>
      </c>
    </row>
    <row r="890" customFormat="false" ht="15" hidden="false" customHeight="false" outlineLevel="0" collapsed="false">
      <c r="A890" s="22" t="n">
        <v>45593</v>
      </c>
      <c r="B890" s="23" t="s">
        <v>3576</v>
      </c>
      <c r="C890" s="23" t="s">
        <v>2529</v>
      </c>
      <c r="D890" s="23" t="s">
        <v>319</v>
      </c>
      <c r="E890" s="23" t="s">
        <v>99</v>
      </c>
      <c r="F890" s="23" t="s">
        <v>320</v>
      </c>
      <c r="G890" s="23" t="s">
        <v>670</v>
      </c>
      <c r="H890" s="23" t="s">
        <v>3577</v>
      </c>
      <c r="J890" s="24" t="n">
        <v>100</v>
      </c>
      <c r="K890" s="0" t="n">
        <v>17408</v>
      </c>
      <c r="L890" s="23" t="s">
        <v>1694</v>
      </c>
      <c r="M890" s="0" t="n">
        <v>3</v>
      </c>
      <c r="N890" s="23" t="s">
        <v>93</v>
      </c>
      <c r="O890" s="0" t="n">
        <v>201</v>
      </c>
      <c r="P890" s="23" t="s">
        <v>94</v>
      </c>
      <c r="Q890" s="23" t="s">
        <v>3575</v>
      </c>
      <c r="R890" s="23" t="n">
        <f aca="false">YEAR(A890)</f>
        <v>2024</v>
      </c>
      <c r="S890" s="23" t="n">
        <f aca="false">IF(R890=2026,1,0)</f>
        <v>0</v>
      </c>
      <c r="T890" s="23" t="n">
        <f aca="false">IF(OR(P890="Individual",P890="Committee",P890="Union/Association",P890="Aggregated Unitemized Receipts"),1,0)</f>
        <v>1</v>
      </c>
      <c r="U890" s="0" t="str">
        <f aca="false">UPPER(TRIM(E890))</f>
        <v>MA</v>
      </c>
      <c r="V890" s="23" t="n">
        <f aca="false">IF(U890="MA",1,0)</f>
        <v>1</v>
      </c>
      <c r="W890" s="23" t="n">
        <f aca="false">IF(OR(ISNUMBER(SEARCH("malden",G890)),ISNUMBER(SEARCH("malden",H890))),1,0)</f>
        <v>0</v>
      </c>
      <c r="X890" s="23" t="n">
        <f aca="false">IF(AND(TRIM(G890)="",TRIM(H890)=""),1,0)</f>
        <v>0</v>
      </c>
    </row>
    <row r="891" customFormat="false" ht="15" hidden="false" customHeight="false" outlineLevel="0" collapsed="false">
      <c r="A891" s="22" t="n">
        <v>45580</v>
      </c>
      <c r="B891" s="23" t="s">
        <v>2167</v>
      </c>
      <c r="C891" s="23" t="s">
        <v>2280</v>
      </c>
      <c r="D891" s="23" t="s">
        <v>607</v>
      </c>
      <c r="E891" s="23" t="s">
        <v>99</v>
      </c>
      <c r="F891" s="23" t="s">
        <v>608</v>
      </c>
      <c r="G891" s="23" t="s">
        <v>2095</v>
      </c>
      <c r="H891" s="23" t="s">
        <v>91</v>
      </c>
      <c r="J891" s="24" t="n">
        <v>15</v>
      </c>
      <c r="K891" s="0" t="n">
        <v>17408</v>
      </c>
      <c r="L891" s="23" t="s">
        <v>1694</v>
      </c>
      <c r="M891" s="0" t="n">
        <v>3</v>
      </c>
      <c r="N891" s="23" t="s">
        <v>93</v>
      </c>
      <c r="O891" s="0" t="n">
        <v>201</v>
      </c>
      <c r="P891" s="23" t="s">
        <v>94</v>
      </c>
      <c r="Q891" s="23" t="s">
        <v>3578</v>
      </c>
      <c r="R891" s="23" t="n">
        <f aca="false">YEAR(A891)</f>
        <v>2024</v>
      </c>
      <c r="S891" s="23" t="n">
        <f aca="false">IF(R891=2026,1,0)</f>
        <v>0</v>
      </c>
      <c r="T891" s="23" t="n">
        <f aca="false">IF(OR(P891="Individual",P891="Committee",P891="Union/Association",P891="Aggregated Unitemized Receipts"),1,0)</f>
        <v>1</v>
      </c>
      <c r="U891" s="0" t="str">
        <f aca="false">UPPER(TRIM(E891))</f>
        <v>MA</v>
      </c>
      <c r="V891" s="23" t="n">
        <f aca="false">IF(U891="MA",1,0)</f>
        <v>1</v>
      </c>
      <c r="W891" s="23" t="n">
        <f aca="false">IF(OR(ISNUMBER(SEARCH("malden",G891)),ISNUMBER(SEARCH("malden",H891))),1,0)</f>
        <v>0</v>
      </c>
      <c r="X891" s="23" t="n">
        <f aca="false">IF(AND(TRIM(G891)="",TRIM(H891)=""),1,0)</f>
        <v>0</v>
      </c>
    </row>
    <row r="892" customFormat="false" ht="15" hidden="false" customHeight="false" outlineLevel="0" collapsed="false">
      <c r="A892" s="22" t="n">
        <v>45559</v>
      </c>
      <c r="B892" s="23" t="s">
        <v>1737</v>
      </c>
      <c r="C892" s="23" t="s">
        <v>3032</v>
      </c>
      <c r="D892" s="23" t="s">
        <v>319</v>
      </c>
      <c r="E892" s="23" t="s">
        <v>99</v>
      </c>
      <c r="F892" s="23" t="s">
        <v>320</v>
      </c>
      <c r="G892" s="23" t="s">
        <v>3033</v>
      </c>
      <c r="H892" s="23" t="s">
        <v>3034</v>
      </c>
      <c r="J892" s="24" t="n">
        <v>7</v>
      </c>
      <c r="K892" s="0" t="n">
        <v>17408</v>
      </c>
      <c r="L892" s="23" t="s">
        <v>1694</v>
      </c>
      <c r="M892" s="0" t="n">
        <v>3</v>
      </c>
      <c r="N892" s="23" t="s">
        <v>93</v>
      </c>
      <c r="O892" s="0" t="n">
        <v>201</v>
      </c>
      <c r="P892" s="23" t="s">
        <v>94</v>
      </c>
      <c r="Q892" s="23" t="s">
        <v>3579</v>
      </c>
      <c r="R892" s="23" t="n">
        <f aca="false">YEAR(A892)</f>
        <v>2024</v>
      </c>
      <c r="S892" s="23" t="n">
        <f aca="false">IF(R892=2026,1,0)</f>
        <v>0</v>
      </c>
      <c r="T892" s="23" t="n">
        <f aca="false">IF(OR(P892="Individual",P892="Committee",P892="Union/Association",P892="Aggregated Unitemized Receipts"),1,0)</f>
        <v>1</v>
      </c>
      <c r="U892" s="0" t="str">
        <f aca="false">UPPER(TRIM(E892))</f>
        <v>MA</v>
      </c>
      <c r="V892" s="23" t="n">
        <f aca="false">IF(U892="MA",1,0)</f>
        <v>1</v>
      </c>
      <c r="W892" s="23" t="n">
        <f aca="false">IF(OR(ISNUMBER(SEARCH("malden",G892)),ISNUMBER(SEARCH("malden",H892))),1,0)</f>
        <v>0</v>
      </c>
      <c r="X892" s="23" t="n">
        <f aca="false">IF(AND(TRIM(G892)="",TRIM(H892)=""),1,0)</f>
        <v>0</v>
      </c>
    </row>
    <row r="893" customFormat="false" ht="15" hidden="false" customHeight="false" outlineLevel="0" collapsed="false">
      <c r="A893" s="22" t="n">
        <v>45559</v>
      </c>
      <c r="B893" s="23" t="s">
        <v>1750</v>
      </c>
      <c r="C893" s="23" t="s">
        <v>1751</v>
      </c>
      <c r="D893" s="23" t="s">
        <v>1752</v>
      </c>
      <c r="E893" s="23" t="s">
        <v>99</v>
      </c>
      <c r="F893" s="23" t="s">
        <v>320</v>
      </c>
      <c r="G893" s="23" t="s">
        <v>2095</v>
      </c>
      <c r="H893" s="23" t="s">
        <v>91</v>
      </c>
      <c r="J893" s="24" t="n">
        <v>6</v>
      </c>
      <c r="K893" s="0" t="n">
        <v>17408</v>
      </c>
      <c r="L893" s="23" t="s">
        <v>1694</v>
      </c>
      <c r="M893" s="0" t="n">
        <v>3</v>
      </c>
      <c r="N893" s="23" t="s">
        <v>93</v>
      </c>
      <c r="O893" s="0" t="n">
        <v>201</v>
      </c>
      <c r="P893" s="23" t="s">
        <v>94</v>
      </c>
      <c r="Q893" s="23" t="s">
        <v>3579</v>
      </c>
      <c r="R893" s="23" t="n">
        <f aca="false">YEAR(A893)</f>
        <v>2024</v>
      </c>
      <c r="S893" s="23" t="n">
        <f aca="false">IF(R893=2026,1,0)</f>
        <v>0</v>
      </c>
      <c r="T893" s="23" t="n">
        <f aca="false">IF(OR(P893="Individual",P893="Committee",P893="Union/Association",P893="Aggregated Unitemized Receipts"),1,0)</f>
        <v>1</v>
      </c>
      <c r="U893" s="0" t="str">
        <f aca="false">UPPER(TRIM(E893))</f>
        <v>MA</v>
      </c>
      <c r="V893" s="23" t="n">
        <f aca="false">IF(U893="MA",1,0)</f>
        <v>1</v>
      </c>
      <c r="W893" s="23" t="n">
        <f aca="false">IF(OR(ISNUMBER(SEARCH("malden",G893)),ISNUMBER(SEARCH("malden",H893))),1,0)</f>
        <v>0</v>
      </c>
      <c r="X893" s="23" t="n">
        <f aca="false">IF(AND(TRIM(G893)="",TRIM(H893)=""),1,0)</f>
        <v>0</v>
      </c>
    </row>
    <row r="894" customFormat="false" ht="15" hidden="false" customHeight="false" outlineLevel="0" collapsed="false">
      <c r="A894" s="22" t="n">
        <v>45559</v>
      </c>
      <c r="B894" s="23" t="s">
        <v>2167</v>
      </c>
      <c r="C894" s="23" t="s">
        <v>2280</v>
      </c>
      <c r="D894" s="23" t="s">
        <v>607</v>
      </c>
      <c r="E894" s="23" t="s">
        <v>99</v>
      </c>
      <c r="F894" s="23" t="s">
        <v>608</v>
      </c>
      <c r="G894" s="23" t="s">
        <v>2095</v>
      </c>
      <c r="H894" s="23" t="s">
        <v>91</v>
      </c>
      <c r="J894" s="24" t="n">
        <v>15</v>
      </c>
      <c r="K894" s="0" t="n">
        <v>17408</v>
      </c>
      <c r="L894" s="23" t="s">
        <v>1694</v>
      </c>
      <c r="M894" s="0" t="n">
        <v>3</v>
      </c>
      <c r="N894" s="23" t="s">
        <v>93</v>
      </c>
      <c r="O894" s="0" t="n">
        <v>201</v>
      </c>
      <c r="P894" s="23" t="s">
        <v>94</v>
      </c>
      <c r="Q894" s="23" t="s">
        <v>3579</v>
      </c>
      <c r="R894" s="23" t="n">
        <f aca="false">YEAR(A894)</f>
        <v>2024</v>
      </c>
      <c r="S894" s="23" t="n">
        <f aca="false">IF(R894=2026,1,0)</f>
        <v>0</v>
      </c>
      <c r="T894" s="23" t="n">
        <f aca="false">IF(OR(P894="Individual",P894="Committee",P894="Union/Association",P894="Aggregated Unitemized Receipts"),1,0)</f>
        <v>1</v>
      </c>
      <c r="U894" s="0" t="str">
        <f aca="false">UPPER(TRIM(E894))</f>
        <v>MA</v>
      </c>
      <c r="V894" s="23" t="n">
        <f aca="false">IF(U894="MA",1,0)</f>
        <v>1</v>
      </c>
      <c r="W894" s="23" t="n">
        <f aca="false">IF(OR(ISNUMBER(SEARCH("malden",G894)),ISNUMBER(SEARCH("malden",H894))),1,0)</f>
        <v>0</v>
      </c>
      <c r="X894" s="23" t="n">
        <f aca="false">IF(AND(TRIM(G894)="",TRIM(H894)=""),1,0)</f>
        <v>0</v>
      </c>
    </row>
    <row r="895" customFormat="false" ht="15" hidden="false" customHeight="false" outlineLevel="0" collapsed="false">
      <c r="A895" s="22" t="n">
        <v>45530</v>
      </c>
      <c r="B895" s="23" t="s">
        <v>1737</v>
      </c>
      <c r="C895" s="23" t="s">
        <v>3032</v>
      </c>
      <c r="D895" s="23" t="s">
        <v>319</v>
      </c>
      <c r="E895" s="23" t="s">
        <v>99</v>
      </c>
      <c r="F895" s="23" t="s">
        <v>320</v>
      </c>
      <c r="G895" s="23" t="s">
        <v>3033</v>
      </c>
      <c r="H895" s="23" t="s">
        <v>3034</v>
      </c>
      <c r="J895" s="24" t="n">
        <v>7</v>
      </c>
      <c r="K895" s="0" t="n">
        <v>17408</v>
      </c>
      <c r="L895" s="23" t="s">
        <v>1694</v>
      </c>
      <c r="M895" s="0" t="n">
        <v>3</v>
      </c>
      <c r="N895" s="23" t="s">
        <v>93</v>
      </c>
      <c r="O895" s="0" t="n">
        <v>201</v>
      </c>
      <c r="P895" s="23" t="s">
        <v>94</v>
      </c>
      <c r="Q895" s="23" t="s">
        <v>3580</v>
      </c>
      <c r="R895" s="23" t="n">
        <f aca="false">YEAR(A895)</f>
        <v>2024</v>
      </c>
      <c r="S895" s="23" t="n">
        <f aca="false">IF(R895=2026,1,0)</f>
        <v>0</v>
      </c>
      <c r="T895" s="23" t="n">
        <f aca="false">IF(OR(P895="Individual",P895="Committee",P895="Union/Association",P895="Aggregated Unitemized Receipts"),1,0)</f>
        <v>1</v>
      </c>
      <c r="U895" s="0" t="str">
        <f aca="false">UPPER(TRIM(E895))</f>
        <v>MA</v>
      </c>
      <c r="V895" s="23" t="n">
        <f aca="false">IF(U895="MA",1,0)</f>
        <v>1</v>
      </c>
      <c r="W895" s="23" t="n">
        <f aca="false">IF(OR(ISNUMBER(SEARCH("malden",G895)),ISNUMBER(SEARCH("malden",H895))),1,0)</f>
        <v>0</v>
      </c>
      <c r="X895" s="23" t="n">
        <f aca="false">IF(AND(TRIM(G895)="",TRIM(H895)=""),1,0)</f>
        <v>0</v>
      </c>
    </row>
    <row r="896" customFormat="false" ht="15" hidden="false" customHeight="false" outlineLevel="0" collapsed="false">
      <c r="A896" s="22" t="n">
        <v>45530</v>
      </c>
      <c r="B896" s="23" t="s">
        <v>1750</v>
      </c>
      <c r="C896" s="23" t="s">
        <v>1751</v>
      </c>
      <c r="D896" s="23" t="s">
        <v>1752</v>
      </c>
      <c r="E896" s="23" t="s">
        <v>99</v>
      </c>
      <c r="F896" s="23" t="s">
        <v>320</v>
      </c>
      <c r="G896" s="23" t="s">
        <v>2095</v>
      </c>
      <c r="H896" s="23" t="s">
        <v>91</v>
      </c>
      <c r="J896" s="24" t="n">
        <v>6</v>
      </c>
      <c r="K896" s="0" t="n">
        <v>17408</v>
      </c>
      <c r="L896" s="23" t="s">
        <v>1694</v>
      </c>
      <c r="M896" s="0" t="n">
        <v>3</v>
      </c>
      <c r="N896" s="23" t="s">
        <v>93</v>
      </c>
      <c r="O896" s="0" t="n">
        <v>201</v>
      </c>
      <c r="P896" s="23" t="s">
        <v>94</v>
      </c>
      <c r="Q896" s="23" t="s">
        <v>3580</v>
      </c>
      <c r="R896" s="23" t="n">
        <f aca="false">YEAR(A896)</f>
        <v>2024</v>
      </c>
      <c r="S896" s="23" t="n">
        <f aca="false">IF(R896=2026,1,0)</f>
        <v>0</v>
      </c>
      <c r="T896" s="23" t="n">
        <f aca="false">IF(OR(P896="Individual",P896="Committee",P896="Union/Association",P896="Aggregated Unitemized Receipts"),1,0)</f>
        <v>1</v>
      </c>
      <c r="U896" s="0" t="str">
        <f aca="false">UPPER(TRIM(E896))</f>
        <v>MA</v>
      </c>
      <c r="V896" s="23" t="n">
        <f aca="false">IF(U896="MA",1,0)</f>
        <v>1</v>
      </c>
      <c r="W896" s="23" t="n">
        <f aca="false">IF(OR(ISNUMBER(SEARCH("malden",G896)),ISNUMBER(SEARCH("malden",H896))),1,0)</f>
        <v>0</v>
      </c>
      <c r="X896" s="23" t="n">
        <f aca="false">IF(AND(TRIM(G896)="",TRIM(H896)=""),1,0)</f>
        <v>0</v>
      </c>
    </row>
    <row r="897" customFormat="false" ht="15" hidden="false" customHeight="false" outlineLevel="0" collapsed="false">
      <c r="A897" s="22" t="n">
        <v>45530</v>
      </c>
      <c r="B897" s="23" t="s">
        <v>2087</v>
      </c>
      <c r="C897" s="23" t="s">
        <v>2088</v>
      </c>
      <c r="D897" s="23" t="s">
        <v>319</v>
      </c>
      <c r="E897" s="23" t="s">
        <v>99</v>
      </c>
      <c r="F897" s="23" t="s">
        <v>320</v>
      </c>
      <c r="G897" s="23" t="s">
        <v>174</v>
      </c>
      <c r="H897" s="23" t="s">
        <v>174</v>
      </c>
      <c r="J897" s="24" t="n">
        <v>50</v>
      </c>
      <c r="K897" s="0" t="n">
        <v>17408</v>
      </c>
      <c r="L897" s="23" t="s">
        <v>1694</v>
      </c>
      <c r="M897" s="0" t="n">
        <v>1</v>
      </c>
      <c r="N897" s="23" t="s">
        <v>182</v>
      </c>
      <c r="O897" s="0" t="n">
        <v>201</v>
      </c>
      <c r="P897" s="23" t="s">
        <v>94</v>
      </c>
      <c r="Q897" s="23" t="s">
        <v>3580</v>
      </c>
      <c r="R897" s="23" t="n">
        <f aca="false">YEAR(A897)</f>
        <v>2024</v>
      </c>
      <c r="S897" s="23" t="n">
        <f aca="false">IF(R897=2026,1,0)</f>
        <v>0</v>
      </c>
      <c r="T897" s="23" t="n">
        <f aca="false">IF(OR(P897="Individual",P897="Committee",P897="Union/Association",P897="Aggregated Unitemized Receipts"),1,0)</f>
        <v>1</v>
      </c>
      <c r="U897" s="0" t="str">
        <f aca="false">UPPER(TRIM(E897))</f>
        <v>MA</v>
      </c>
      <c r="V897" s="23" t="n">
        <f aca="false">IF(U897="MA",1,0)</f>
        <v>1</v>
      </c>
      <c r="W897" s="23" t="n">
        <f aca="false">IF(OR(ISNUMBER(SEARCH("malden",G897)),ISNUMBER(SEARCH("malden",H897))),1,0)</f>
        <v>0</v>
      </c>
      <c r="X897" s="23" t="n">
        <f aca="false">IF(AND(TRIM(G897)="",TRIM(H897)=""),1,0)</f>
        <v>0</v>
      </c>
    </row>
    <row r="898" customFormat="false" ht="15" hidden="false" customHeight="false" outlineLevel="0" collapsed="false">
      <c r="A898" s="22" t="n">
        <v>45523</v>
      </c>
      <c r="B898" s="23" t="s">
        <v>3581</v>
      </c>
      <c r="C898" s="23" t="s">
        <v>3582</v>
      </c>
      <c r="D898" s="23" t="s">
        <v>3583</v>
      </c>
      <c r="E898" s="23" t="s">
        <v>99</v>
      </c>
      <c r="F898" s="23" t="s">
        <v>3584</v>
      </c>
      <c r="G898" s="23" t="s">
        <v>2320</v>
      </c>
      <c r="H898" s="23" t="s">
        <v>3585</v>
      </c>
      <c r="J898" s="24" t="n">
        <v>125</v>
      </c>
      <c r="K898" s="0" t="n">
        <v>17408</v>
      </c>
      <c r="L898" s="23" t="s">
        <v>1694</v>
      </c>
      <c r="M898" s="0" t="n">
        <v>3</v>
      </c>
      <c r="N898" s="23" t="s">
        <v>93</v>
      </c>
      <c r="O898" s="0" t="n">
        <v>201</v>
      </c>
      <c r="P898" s="23" t="s">
        <v>94</v>
      </c>
      <c r="Q898" s="23" t="s">
        <v>3586</v>
      </c>
      <c r="R898" s="23" t="n">
        <f aca="false">YEAR(A898)</f>
        <v>2024</v>
      </c>
      <c r="S898" s="23" t="n">
        <f aca="false">IF(R898=2026,1,0)</f>
        <v>0</v>
      </c>
      <c r="T898" s="23" t="n">
        <f aca="false">IF(OR(P898="Individual",P898="Committee",P898="Union/Association",P898="Aggregated Unitemized Receipts"),1,0)</f>
        <v>1</v>
      </c>
      <c r="U898" s="0" t="str">
        <f aca="false">UPPER(TRIM(E898))</f>
        <v>MA</v>
      </c>
      <c r="V898" s="23" t="n">
        <f aca="false">IF(U898="MA",1,0)</f>
        <v>1</v>
      </c>
      <c r="W898" s="23" t="n">
        <f aca="false">IF(OR(ISNUMBER(SEARCH("malden",G898)),ISNUMBER(SEARCH("malden",H898))),1,0)</f>
        <v>0</v>
      </c>
      <c r="X898" s="23" t="n">
        <f aca="false">IF(AND(TRIM(G898)="",TRIM(H898)=""),1,0)</f>
        <v>0</v>
      </c>
    </row>
    <row r="899" customFormat="false" ht="15" hidden="false" customHeight="false" outlineLevel="0" collapsed="false">
      <c r="A899" s="22" t="n">
        <v>45523</v>
      </c>
      <c r="B899" s="23" t="s">
        <v>2167</v>
      </c>
      <c r="C899" s="23" t="s">
        <v>2280</v>
      </c>
      <c r="D899" s="23" t="s">
        <v>607</v>
      </c>
      <c r="E899" s="23" t="s">
        <v>99</v>
      </c>
      <c r="F899" s="23" t="s">
        <v>608</v>
      </c>
      <c r="G899" s="23" t="s">
        <v>2095</v>
      </c>
      <c r="H899" s="23" t="s">
        <v>91</v>
      </c>
      <c r="J899" s="24" t="n">
        <v>15</v>
      </c>
      <c r="K899" s="0" t="n">
        <v>17408</v>
      </c>
      <c r="L899" s="23" t="s">
        <v>1694</v>
      </c>
      <c r="M899" s="0" t="n">
        <v>3</v>
      </c>
      <c r="N899" s="23" t="s">
        <v>93</v>
      </c>
      <c r="O899" s="0" t="n">
        <v>201</v>
      </c>
      <c r="P899" s="23" t="s">
        <v>94</v>
      </c>
      <c r="Q899" s="23" t="s">
        <v>3586</v>
      </c>
      <c r="R899" s="23" t="n">
        <f aca="false">YEAR(A899)</f>
        <v>2024</v>
      </c>
      <c r="S899" s="23" t="n">
        <f aca="false">IF(R899=2026,1,0)</f>
        <v>0</v>
      </c>
      <c r="T899" s="23" t="n">
        <f aca="false">IF(OR(P899="Individual",P899="Committee",P899="Union/Association",P899="Aggregated Unitemized Receipts"),1,0)</f>
        <v>1</v>
      </c>
      <c r="U899" s="0" t="str">
        <f aca="false">UPPER(TRIM(E899))</f>
        <v>MA</v>
      </c>
      <c r="V899" s="23" t="n">
        <f aca="false">IF(U899="MA",1,0)</f>
        <v>1</v>
      </c>
      <c r="W899" s="23" t="n">
        <f aca="false">IF(OR(ISNUMBER(SEARCH("malden",G899)),ISNUMBER(SEARCH("malden",H899))),1,0)</f>
        <v>0</v>
      </c>
      <c r="X899" s="23" t="n">
        <f aca="false">IF(AND(TRIM(G899)="",TRIM(H899)=""),1,0)</f>
        <v>0</v>
      </c>
    </row>
    <row r="900" customFormat="false" ht="15" hidden="false" customHeight="false" outlineLevel="0" collapsed="false">
      <c r="A900" s="22" t="n">
        <v>45512</v>
      </c>
      <c r="B900" s="23" t="s">
        <v>2306</v>
      </c>
      <c r="C900" s="23" t="s">
        <v>2307</v>
      </c>
      <c r="D900" s="23" t="s">
        <v>450</v>
      </c>
      <c r="E900" s="23" t="s">
        <v>99</v>
      </c>
      <c r="F900" s="23" t="s">
        <v>2308</v>
      </c>
      <c r="J900" s="24" t="n">
        <v>300</v>
      </c>
      <c r="K900" s="0" t="n">
        <v>17408</v>
      </c>
      <c r="L900" s="23" t="s">
        <v>1694</v>
      </c>
      <c r="M900" s="0" t="n">
        <v>1</v>
      </c>
      <c r="N900" s="23" t="s">
        <v>182</v>
      </c>
      <c r="O900" s="0" t="n">
        <v>202</v>
      </c>
      <c r="P900" s="23" t="s">
        <v>206</v>
      </c>
      <c r="Q900" s="23" t="s">
        <v>3587</v>
      </c>
      <c r="R900" s="23" t="n">
        <f aca="false">YEAR(A900)</f>
        <v>2024</v>
      </c>
      <c r="S900" s="23" t="n">
        <f aca="false">IF(R900=2026,1,0)</f>
        <v>0</v>
      </c>
      <c r="T900" s="23" t="n">
        <f aca="false">IF(OR(P900="Individual",P900="Committee",P900="Union/Association",P900="Aggregated Unitemized Receipts"),1,0)</f>
        <v>1</v>
      </c>
      <c r="U900" s="0" t="str">
        <f aca="false">UPPER(TRIM(E900))</f>
        <v>MA</v>
      </c>
      <c r="V900" s="23" t="n">
        <f aca="false">IF(U900="MA",1,0)</f>
        <v>1</v>
      </c>
      <c r="W900" s="23" t="n">
        <f aca="false">IF(OR(ISNUMBER(SEARCH("malden",G900)),ISNUMBER(SEARCH("malden",H900))),1,0)</f>
        <v>0</v>
      </c>
      <c r="X900" s="23" t="n">
        <f aca="false">IF(AND(TRIM(G900)="",TRIM(H900)=""),1,0)</f>
        <v>1</v>
      </c>
    </row>
    <row r="901" customFormat="false" ht="15" hidden="false" customHeight="false" outlineLevel="0" collapsed="false">
      <c r="A901" s="22" t="n">
        <v>45512</v>
      </c>
      <c r="B901" s="23" t="s">
        <v>1792</v>
      </c>
      <c r="C901" s="23" t="s">
        <v>3427</v>
      </c>
      <c r="D901" s="23" t="s">
        <v>1794</v>
      </c>
      <c r="E901" s="23" t="s">
        <v>99</v>
      </c>
      <c r="F901" s="23" t="s">
        <v>1795</v>
      </c>
      <c r="G901" s="23" t="s">
        <v>1774</v>
      </c>
      <c r="H901" s="23" t="s">
        <v>1796</v>
      </c>
      <c r="J901" s="24" t="n">
        <v>150</v>
      </c>
      <c r="K901" s="0" t="n">
        <v>17408</v>
      </c>
      <c r="L901" s="23" t="s">
        <v>1694</v>
      </c>
      <c r="M901" s="0" t="n">
        <v>3</v>
      </c>
      <c r="N901" s="23" t="s">
        <v>93</v>
      </c>
      <c r="O901" s="0" t="n">
        <v>201</v>
      </c>
      <c r="P901" s="23" t="s">
        <v>94</v>
      </c>
      <c r="Q901" s="23" t="s">
        <v>3587</v>
      </c>
      <c r="R901" s="23" t="n">
        <f aca="false">YEAR(A901)</f>
        <v>2024</v>
      </c>
      <c r="S901" s="23" t="n">
        <f aca="false">IF(R901=2026,1,0)</f>
        <v>0</v>
      </c>
      <c r="T901" s="23" t="n">
        <f aca="false">IF(OR(P901="Individual",P901="Committee",P901="Union/Association",P901="Aggregated Unitemized Receipts"),1,0)</f>
        <v>1</v>
      </c>
      <c r="U901" s="0" t="str">
        <f aca="false">UPPER(TRIM(E901))</f>
        <v>MA</v>
      </c>
      <c r="V901" s="23" t="n">
        <f aca="false">IF(U901="MA",1,0)</f>
        <v>1</v>
      </c>
      <c r="W901" s="23" t="n">
        <f aca="false">IF(OR(ISNUMBER(SEARCH("malden",G901)),ISNUMBER(SEARCH("malden",H901))),1,0)</f>
        <v>0</v>
      </c>
      <c r="X901" s="23" t="n">
        <f aca="false">IF(AND(TRIM(G901)="",TRIM(H901)=""),1,0)</f>
        <v>0</v>
      </c>
    </row>
    <row r="902" customFormat="false" ht="15" hidden="false" customHeight="false" outlineLevel="0" collapsed="false">
      <c r="A902" s="22" t="n">
        <v>45511</v>
      </c>
      <c r="B902" s="23" t="s">
        <v>1727</v>
      </c>
      <c r="C902" s="23" t="s">
        <v>1728</v>
      </c>
      <c r="D902" s="23" t="s">
        <v>1729</v>
      </c>
      <c r="E902" s="23" t="s">
        <v>99</v>
      </c>
      <c r="F902" s="23" t="s">
        <v>1730</v>
      </c>
      <c r="G902" s="23" t="s">
        <v>943</v>
      </c>
      <c r="H902" s="23" t="s">
        <v>3588</v>
      </c>
      <c r="J902" s="24" t="n">
        <v>200</v>
      </c>
      <c r="K902" s="0" t="n">
        <v>17408</v>
      </c>
      <c r="L902" s="23" t="s">
        <v>1694</v>
      </c>
      <c r="M902" s="0" t="n">
        <v>3</v>
      </c>
      <c r="N902" s="23" t="s">
        <v>93</v>
      </c>
      <c r="O902" s="0" t="n">
        <v>201</v>
      </c>
      <c r="P902" s="23" t="s">
        <v>94</v>
      </c>
      <c r="Q902" s="23" t="s">
        <v>3589</v>
      </c>
      <c r="R902" s="23" t="n">
        <f aca="false">YEAR(A902)</f>
        <v>2024</v>
      </c>
      <c r="S902" s="23" t="n">
        <f aca="false">IF(R902=2026,1,0)</f>
        <v>0</v>
      </c>
      <c r="T902" s="23" t="n">
        <f aca="false">IF(OR(P902="Individual",P902="Committee",P902="Union/Association",P902="Aggregated Unitemized Receipts"),1,0)</f>
        <v>1</v>
      </c>
      <c r="U902" s="0" t="str">
        <f aca="false">UPPER(TRIM(E902))</f>
        <v>MA</v>
      </c>
      <c r="V902" s="23" t="n">
        <f aca="false">IF(U902="MA",1,0)</f>
        <v>1</v>
      </c>
      <c r="W902" s="23" t="n">
        <f aca="false">IF(OR(ISNUMBER(SEARCH("malden",G902)),ISNUMBER(SEARCH("malden",H902))),1,0)</f>
        <v>0</v>
      </c>
      <c r="X902" s="23" t="n">
        <f aca="false">IF(AND(TRIM(G902)="",TRIM(H902)=""),1,0)</f>
        <v>0</v>
      </c>
    </row>
    <row r="903" customFormat="false" ht="15" hidden="false" customHeight="false" outlineLevel="0" collapsed="false">
      <c r="A903" s="22" t="n">
        <v>45511</v>
      </c>
      <c r="B903" s="23" t="s">
        <v>3590</v>
      </c>
      <c r="C903" s="23" t="s">
        <v>3591</v>
      </c>
      <c r="D903" s="23" t="s">
        <v>494</v>
      </c>
      <c r="E903" s="23" t="s">
        <v>99</v>
      </c>
      <c r="F903" s="23" t="s">
        <v>460</v>
      </c>
      <c r="G903" s="23" t="s">
        <v>1869</v>
      </c>
      <c r="H903" s="23" t="s">
        <v>3268</v>
      </c>
      <c r="J903" s="24" t="n">
        <v>50</v>
      </c>
      <c r="K903" s="0" t="n">
        <v>17408</v>
      </c>
      <c r="L903" s="23" t="s">
        <v>1694</v>
      </c>
      <c r="M903" s="0" t="n">
        <v>3</v>
      </c>
      <c r="N903" s="23" t="s">
        <v>93</v>
      </c>
      <c r="O903" s="0" t="n">
        <v>201</v>
      </c>
      <c r="P903" s="23" t="s">
        <v>94</v>
      </c>
      <c r="Q903" s="23" t="s">
        <v>3589</v>
      </c>
      <c r="R903" s="23" t="n">
        <f aca="false">YEAR(A903)</f>
        <v>2024</v>
      </c>
      <c r="S903" s="23" t="n">
        <f aca="false">IF(R903=2026,1,0)</f>
        <v>0</v>
      </c>
      <c r="T903" s="23" t="n">
        <f aca="false">IF(OR(P903="Individual",P903="Committee",P903="Union/Association",P903="Aggregated Unitemized Receipts"),1,0)</f>
        <v>1</v>
      </c>
      <c r="U903" s="0" t="str">
        <f aca="false">UPPER(TRIM(E903))</f>
        <v>MA</v>
      </c>
      <c r="V903" s="23" t="n">
        <f aca="false">IF(U903="MA",1,0)</f>
        <v>1</v>
      </c>
      <c r="W903" s="23" t="n">
        <f aca="false">IF(OR(ISNUMBER(SEARCH("malden",G903)),ISNUMBER(SEARCH("malden",H903))),1,0)</f>
        <v>0</v>
      </c>
      <c r="X903" s="23" t="n">
        <f aca="false">IF(AND(TRIM(G903)="",TRIM(H903)=""),1,0)</f>
        <v>0</v>
      </c>
    </row>
    <row r="904" customFormat="false" ht="15" hidden="false" customHeight="false" outlineLevel="0" collapsed="false">
      <c r="A904" s="22" t="n">
        <v>45511</v>
      </c>
      <c r="B904" s="23" t="s">
        <v>1737</v>
      </c>
      <c r="C904" s="23" t="s">
        <v>3032</v>
      </c>
      <c r="D904" s="23" t="s">
        <v>319</v>
      </c>
      <c r="E904" s="23" t="s">
        <v>99</v>
      </c>
      <c r="F904" s="23" t="s">
        <v>320</v>
      </c>
      <c r="G904" s="23" t="s">
        <v>3033</v>
      </c>
      <c r="H904" s="23" t="s">
        <v>3034</v>
      </c>
      <c r="J904" s="24" t="n">
        <v>7</v>
      </c>
      <c r="K904" s="0" t="n">
        <v>17408</v>
      </c>
      <c r="L904" s="23" t="s">
        <v>1694</v>
      </c>
      <c r="M904" s="0" t="n">
        <v>3</v>
      </c>
      <c r="N904" s="23" t="s">
        <v>93</v>
      </c>
      <c r="O904" s="0" t="n">
        <v>201</v>
      </c>
      <c r="P904" s="23" t="s">
        <v>94</v>
      </c>
      <c r="Q904" s="23" t="s">
        <v>3589</v>
      </c>
      <c r="R904" s="23" t="n">
        <f aca="false">YEAR(A904)</f>
        <v>2024</v>
      </c>
      <c r="S904" s="23" t="n">
        <f aca="false">IF(R904=2026,1,0)</f>
        <v>0</v>
      </c>
      <c r="T904" s="23" t="n">
        <f aca="false">IF(OR(P904="Individual",P904="Committee",P904="Union/Association",P904="Aggregated Unitemized Receipts"),1,0)</f>
        <v>1</v>
      </c>
      <c r="U904" s="0" t="str">
        <f aca="false">UPPER(TRIM(E904))</f>
        <v>MA</v>
      </c>
      <c r="V904" s="23" t="n">
        <f aca="false">IF(U904="MA",1,0)</f>
        <v>1</v>
      </c>
      <c r="W904" s="23" t="n">
        <f aca="false">IF(OR(ISNUMBER(SEARCH("malden",G904)),ISNUMBER(SEARCH("malden",H904))),1,0)</f>
        <v>0</v>
      </c>
      <c r="X904" s="23" t="n">
        <f aca="false">IF(AND(TRIM(G904)="",TRIM(H904)=""),1,0)</f>
        <v>0</v>
      </c>
    </row>
    <row r="905" customFormat="false" ht="15" hidden="false" customHeight="false" outlineLevel="0" collapsed="false">
      <c r="A905" s="22" t="n">
        <v>45511</v>
      </c>
      <c r="B905" s="23" t="s">
        <v>1745</v>
      </c>
      <c r="C905" s="23" t="s">
        <v>3391</v>
      </c>
      <c r="D905" s="23" t="s">
        <v>1747</v>
      </c>
      <c r="E905" s="23" t="s">
        <v>99</v>
      </c>
      <c r="F905" s="23" t="s">
        <v>1748</v>
      </c>
      <c r="G905" s="23" t="s">
        <v>454</v>
      </c>
      <c r="H905" s="23" t="s">
        <v>3392</v>
      </c>
      <c r="J905" s="24" t="n">
        <v>200</v>
      </c>
      <c r="K905" s="0" t="n">
        <v>17408</v>
      </c>
      <c r="L905" s="23" t="s">
        <v>1694</v>
      </c>
      <c r="M905" s="0" t="n">
        <v>3</v>
      </c>
      <c r="N905" s="23" t="s">
        <v>93</v>
      </c>
      <c r="O905" s="0" t="n">
        <v>201</v>
      </c>
      <c r="P905" s="23" t="s">
        <v>94</v>
      </c>
      <c r="Q905" s="23" t="s">
        <v>3589</v>
      </c>
      <c r="R905" s="23" t="n">
        <f aca="false">YEAR(A905)</f>
        <v>2024</v>
      </c>
      <c r="S905" s="23" t="n">
        <f aca="false">IF(R905=2026,1,0)</f>
        <v>0</v>
      </c>
      <c r="T905" s="23" t="n">
        <f aca="false">IF(OR(P905="Individual",P905="Committee",P905="Union/Association",P905="Aggregated Unitemized Receipts"),1,0)</f>
        <v>1</v>
      </c>
      <c r="U905" s="0" t="str">
        <f aca="false">UPPER(TRIM(E905))</f>
        <v>MA</v>
      </c>
      <c r="V905" s="23" t="n">
        <f aca="false">IF(U905="MA",1,0)</f>
        <v>1</v>
      </c>
      <c r="W905" s="23" t="n">
        <f aca="false">IF(OR(ISNUMBER(SEARCH("malden",G905)),ISNUMBER(SEARCH("malden",H905))),1,0)</f>
        <v>0</v>
      </c>
      <c r="X905" s="23" t="n">
        <f aca="false">IF(AND(TRIM(G905)="",TRIM(H905)=""),1,0)</f>
        <v>0</v>
      </c>
    </row>
    <row r="906" customFormat="false" ht="15" hidden="false" customHeight="false" outlineLevel="0" collapsed="false">
      <c r="A906" s="22" t="n">
        <v>45511</v>
      </c>
      <c r="B906" s="23" t="s">
        <v>1750</v>
      </c>
      <c r="C906" s="23" t="s">
        <v>1751</v>
      </c>
      <c r="D906" s="23" t="s">
        <v>1752</v>
      </c>
      <c r="E906" s="23" t="s">
        <v>99</v>
      </c>
      <c r="F906" s="23" t="s">
        <v>320</v>
      </c>
      <c r="G906" s="23" t="s">
        <v>2095</v>
      </c>
      <c r="H906" s="23" t="s">
        <v>91</v>
      </c>
      <c r="J906" s="24" t="n">
        <v>6</v>
      </c>
      <c r="K906" s="0" t="n">
        <v>17408</v>
      </c>
      <c r="L906" s="23" t="s">
        <v>1694</v>
      </c>
      <c r="M906" s="0" t="n">
        <v>3</v>
      </c>
      <c r="N906" s="23" t="s">
        <v>93</v>
      </c>
      <c r="O906" s="0" t="n">
        <v>201</v>
      </c>
      <c r="P906" s="23" t="s">
        <v>94</v>
      </c>
      <c r="Q906" s="23" t="s">
        <v>3589</v>
      </c>
      <c r="R906" s="23" t="n">
        <f aca="false">YEAR(A906)</f>
        <v>2024</v>
      </c>
      <c r="S906" s="23" t="n">
        <f aca="false">IF(R906=2026,1,0)</f>
        <v>0</v>
      </c>
      <c r="T906" s="23" t="n">
        <f aca="false">IF(OR(P906="Individual",P906="Committee",P906="Union/Association",P906="Aggregated Unitemized Receipts"),1,0)</f>
        <v>1</v>
      </c>
      <c r="U906" s="0" t="str">
        <f aca="false">UPPER(TRIM(E906))</f>
        <v>MA</v>
      </c>
      <c r="V906" s="23" t="n">
        <f aca="false">IF(U906="MA",1,0)</f>
        <v>1</v>
      </c>
      <c r="W906" s="23" t="n">
        <f aca="false">IF(OR(ISNUMBER(SEARCH("malden",G906)),ISNUMBER(SEARCH("malden",H906))),1,0)</f>
        <v>0</v>
      </c>
      <c r="X906" s="23" t="n">
        <f aca="false">IF(AND(TRIM(G906)="",TRIM(H906)=""),1,0)</f>
        <v>0</v>
      </c>
    </row>
    <row r="907" customFormat="false" ht="15" hidden="false" customHeight="false" outlineLevel="0" collapsed="false">
      <c r="A907" s="22" t="n">
        <v>45511</v>
      </c>
      <c r="B907" s="23" t="s">
        <v>3393</v>
      </c>
      <c r="C907" s="23" t="s">
        <v>3394</v>
      </c>
      <c r="D907" s="23" t="s">
        <v>437</v>
      </c>
      <c r="E907" s="23" t="s">
        <v>99</v>
      </c>
      <c r="F907" s="23" t="s">
        <v>438</v>
      </c>
      <c r="G907" s="23" t="s">
        <v>2756</v>
      </c>
      <c r="H907" s="23" t="s">
        <v>2757</v>
      </c>
      <c r="J907" s="24" t="n">
        <v>200</v>
      </c>
      <c r="K907" s="0" t="n">
        <v>17408</v>
      </c>
      <c r="L907" s="23" t="s">
        <v>1694</v>
      </c>
      <c r="M907" s="0" t="n">
        <v>3</v>
      </c>
      <c r="N907" s="23" t="s">
        <v>93</v>
      </c>
      <c r="O907" s="0" t="n">
        <v>201</v>
      </c>
      <c r="P907" s="23" t="s">
        <v>94</v>
      </c>
      <c r="Q907" s="23" t="s">
        <v>3589</v>
      </c>
      <c r="R907" s="23" t="n">
        <f aca="false">YEAR(A907)</f>
        <v>2024</v>
      </c>
      <c r="S907" s="23" t="n">
        <f aca="false">IF(R907=2026,1,0)</f>
        <v>0</v>
      </c>
      <c r="T907" s="23" t="n">
        <f aca="false">IF(OR(P907="Individual",P907="Committee",P907="Union/Association",P907="Aggregated Unitemized Receipts"),1,0)</f>
        <v>1</v>
      </c>
      <c r="U907" s="0" t="str">
        <f aca="false">UPPER(TRIM(E907))</f>
        <v>MA</v>
      </c>
      <c r="V907" s="23" t="n">
        <f aca="false">IF(U907="MA",1,0)</f>
        <v>1</v>
      </c>
      <c r="W907" s="23" t="n">
        <f aca="false">IF(OR(ISNUMBER(SEARCH("malden",G907)),ISNUMBER(SEARCH("malden",H907))),1,0)</f>
        <v>0</v>
      </c>
      <c r="X907" s="23" t="n">
        <f aca="false">IF(AND(TRIM(G907)="",TRIM(H907)=""),1,0)</f>
        <v>0</v>
      </c>
    </row>
    <row r="908" customFormat="false" ht="15" hidden="false" customHeight="false" outlineLevel="0" collapsed="false">
      <c r="A908" s="22" t="n">
        <v>45511</v>
      </c>
      <c r="B908" s="23" t="s">
        <v>2999</v>
      </c>
      <c r="C908" s="23" t="s">
        <v>3000</v>
      </c>
      <c r="D908" s="23" t="s">
        <v>733</v>
      </c>
      <c r="E908" s="23" t="s">
        <v>99</v>
      </c>
      <c r="F908" s="23" t="s">
        <v>2716</v>
      </c>
      <c r="G908" s="23" t="s">
        <v>454</v>
      </c>
      <c r="H908" s="23" t="s">
        <v>2717</v>
      </c>
      <c r="J908" s="24" t="n">
        <v>200</v>
      </c>
      <c r="K908" s="0" t="n">
        <v>17408</v>
      </c>
      <c r="L908" s="23" t="s">
        <v>1694</v>
      </c>
      <c r="M908" s="0" t="n">
        <v>3</v>
      </c>
      <c r="N908" s="23" t="s">
        <v>93</v>
      </c>
      <c r="O908" s="0" t="n">
        <v>201</v>
      </c>
      <c r="P908" s="23" t="s">
        <v>94</v>
      </c>
      <c r="Q908" s="23" t="s">
        <v>3589</v>
      </c>
      <c r="R908" s="23" t="n">
        <f aca="false">YEAR(A908)</f>
        <v>2024</v>
      </c>
      <c r="S908" s="23" t="n">
        <f aca="false">IF(R908=2026,1,0)</f>
        <v>0</v>
      </c>
      <c r="T908" s="23" t="n">
        <f aca="false">IF(OR(P908="Individual",P908="Committee",P908="Union/Association",P908="Aggregated Unitemized Receipts"),1,0)</f>
        <v>1</v>
      </c>
      <c r="U908" s="0" t="str">
        <f aca="false">UPPER(TRIM(E908))</f>
        <v>MA</v>
      </c>
      <c r="V908" s="23" t="n">
        <f aca="false">IF(U908="MA",1,0)</f>
        <v>1</v>
      </c>
      <c r="W908" s="23" t="n">
        <f aca="false">IF(OR(ISNUMBER(SEARCH("malden",G908)),ISNUMBER(SEARCH("malden",H908))),1,0)</f>
        <v>0</v>
      </c>
      <c r="X908" s="23" t="n">
        <f aca="false">IF(AND(TRIM(G908)="",TRIM(H908)=""),1,0)</f>
        <v>0</v>
      </c>
    </row>
    <row r="909" customFormat="false" ht="15" hidden="false" customHeight="false" outlineLevel="0" collapsed="false">
      <c r="A909" s="22" t="n">
        <v>45511</v>
      </c>
      <c r="B909" s="23" t="s">
        <v>3397</v>
      </c>
      <c r="C909" s="23" t="s">
        <v>3398</v>
      </c>
      <c r="D909" s="23" t="s">
        <v>450</v>
      </c>
      <c r="E909" s="23" t="s">
        <v>99</v>
      </c>
      <c r="F909" s="23" t="s">
        <v>381</v>
      </c>
      <c r="G909" s="23" t="s">
        <v>454</v>
      </c>
      <c r="H909" s="23" t="s">
        <v>2879</v>
      </c>
      <c r="J909" s="24" t="n">
        <v>200</v>
      </c>
      <c r="K909" s="0" t="n">
        <v>17408</v>
      </c>
      <c r="L909" s="23" t="s">
        <v>1694</v>
      </c>
      <c r="M909" s="0" t="n">
        <v>3</v>
      </c>
      <c r="N909" s="23" t="s">
        <v>93</v>
      </c>
      <c r="O909" s="0" t="n">
        <v>201</v>
      </c>
      <c r="P909" s="23" t="s">
        <v>94</v>
      </c>
      <c r="Q909" s="23" t="s">
        <v>3589</v>
      </c>
      <c r="R909" s="23" t="n">
        <f aca="false">YEAR(A909)</f>
        <v>2024</v>
      </c>
      <c r="S909" s="23" t="n">
        <f aca="false">IF(R909=2026,1,0)</f>
        <v>0</v>
      </c>
      <c r="T909" s="23" t="n">
        <f aca="false">IF(OR(P909="Individual",P909="Committee",P909="Union/Association",P909="Aggregated Unitemized Receipts"),1,0)</f>
        <v>1</v>
      </c>
      <c r="U909" s="0" t="str">
        <f aca="false">UPPER(TRIM(E909))</f>
        <v>MA</v>
      </c>
      <c r="V909" s="23" t="n">
        <f aca="false">IF(U909="MA",1,0)</f>
        <v>1</v>
      </c>
      <c r="W909" s="23" t="n">
        <f aca="false">IF(OR(ISNUMBER(SEARCH("malden",G909)),ISNUMBER(SEARCH("malden",H909))),1,0)</f>
        <v>0</v>
      </c>
      <c r="X909" s="23" t="n">
        <f aca="false">IF(AND(TRIM(G909)="",TRIM(H909)=""),1,0)</f>
        <v>0</v>
      </c>
    </row>
    <row r="910" customFormat="false" ht="15" hidden="false" customHeight="false" outlineLevel="0" collapsed="false">
      <c r="A910" s="22" t="n">
        <v>45511</v>
      </c>
      <c r="B910" s="23" t="s">
        <v>2799</v>
      </c>
      <c r="C910" s="23" t="s">
        <v>3400</v>
      </c>
      <c r="D910" s="23" t="s">
        <v>2801</v>
      </c>
      <c r="E910" s="23" t="s">
        <v>99</v>
      </c>
      <c r="F910" s="23" t="s">
        <v>2802</v>
      </c>
      <c r="G910" s="23" t="s">
        <v>166</v>
      </c>
      <c r="H910" s="23" t="s">
        <v>3401</v>
      </c>
      <c r="J910" s="24" t="n">
        <v>200</v>
      </c>
      <c r="K910" s="0" t="n">
        <v>17408</v>
      </c>
      <c r="L910" s="23" t="s">
        <v>1694</v>
      </c>
      <c r="M910" s="0" t="n">
        <v>3</v>
      </c>
      <c r="N910" s="23" t="s">
        <v>93</v>
      </c>
      <c r="O910" s="0" t="n">
        <v>201</v>
      </c>
      <c r="P910" s="23" t="s">
        <v>94</v>
      </c>
      <c r="Q910" s="23" t="s">
        <v>3589</v>
      </c>
      <c r="R910" s="23" t="n">
        <f aca="false">YEAR(A910)</f>
        <v>2024</v>
      </c>
      <c r="S910" s="23" t="n">
        <f aca="false">IF(R910=2026,1,0)</f>
        <v>0</v>
      </c>
      <c r="T910" s="23" t="n">
        <f aca="false">IF(OR(P910="Individual",P910="Committee",P910="Union/Association",P910="Aggregated Unitemized Receipts"),1,0)</f>
        <v>1</v>
      </c>
      <c r="U910" s="0" t="str">
        <f aca="false">UPPER(TRIM(E910))</f>
        <v>MA</v>
      </c>
      <c r="V910" s="23" t="n">
        <f aca="false">IF(U910="MA",1,0)</f>
        <v>1</v>
      </c>
      <c r="W910" s="23" t="n">
        <f aca="false">IF(OR(ISNUMBER(SEARCH("malden",G910)),ISNUMBER(SEARCH("malden",H910))),1,0)</f>
        <v>0</v>
      </c>
      <c r="X910" s="23" t="n">
        <f aca="false">IF(AND(TRIM(G910)="",TRIM(H910)=""),1,0)</f>
        <v>0</v>
      </c>
    </row>
    <row r="911" customFormat="false" ht="15" hidden="false" customHeight="false" outlineLevel="0" collapsed="false">
      <c r="A911" s="22" t="n">
        <v>45511</v>
      </c>
      <c r="B911" s="23" t="s">
        <v>2815</v>
      </c>
      <c r="C911" s="23" t="s">
        <v>3402</v>
      </c>
      <c r="D911" s="23" t="s">
        <v>450</v>
      </c>
      <c r="E911" s="23" t="s">
        <v>99</v>
      </c>
      <c r="F911" s="23" t="s">
        <v>1164</v>
      </c>
      <c r="G911" s="23" t="s">
        <v>2095</v>
      </c>
      <c r="H911" s="23" t="s">
        <v>91</v>
      </c>
      <c r="J911" s="24" t="n">
        <v>200</v>
      </c>
      <c r="K911" s="0" t="n">
        <v>17408</v>
      </c>
      <c r="L911" s="23" t="s">
        <v>1694</v>
      </c>
      <c r="M911" s="0" t="n">
        <v>3</v>
      </c>
      <c r="N911" s="23" t="s">
        <v>93</v>
      </c>
      <c r="O911" s="0" t="n">
        <v>201</v>
      </c>
      <c r="P911" s="23" t="s">
        <v>94</v>
      </c>
      <c r="Q911" s="23" t="s">
        <v>3589</v>
      </c>
      <c r="R911" s="23" t="n">
        <f aca="false">YEAR(A911)</f>
        <v>2024</v>
      </c>
      <c r="S911" s="23" t="n">
        <f aca="false">IF(R911=2026,1,0)</f>
        <v>0</v>
      </c>
      <c r="T911" s="23" t="n">
        <f aca="false">IF(OR(P911="Individual",P911="Committee",P911="Union/Association",P911="Aggregated Unitemized Receipts"),1,0)</f>
        <v>1</v>
      </c>
      <c r="U911" s="0" t="str">
        <f aca="false">UPPER(TRIM(E911))</f>
        <v>MA</v>
      </c>
      <c r="V911" s="23" t="n">
        <f aca="false">IF(U911="MA",1,0)</f>
        <v>1</v>
      </c>
      <c r="W911" s="23" t="n">
        <f aca="false">IF(OR(ISNUMBER(SEARCH("malden",G911)),ISNUMBER(SEARCH("malden",H911))),1,0)</f>
        <v>0</v>
      </c>
      <c r="X911" s="23" t="n">
        <f aca="false">IF(AND(TRIM(G911)="",TRIM(H911)=""),1,0)</f>
        <v>0</v>
      </c>
    </row>
    <row r="912" customFormat="false" ht="15" hidden="false" customHeight="false" outlineLevel="0" collapsed="false">
      <c r="A912" s="22" t="n">
        <v>45511</v>
      </c>
      <c r="B912" s="23" t="s">
        <v>3049</v>
      </c>
      <c r="C912" s="23" t="s">
        <v>3050</v>
      </c>
      <c r="D912" s="23" t="s">
        <v>1492</v>
      </c>
      <c r="E912" s="23" t="s">
        <v>99</v>
      </c>
      <c r="F912" s="23" t="s">
        <v>1493</v>
      </c>
      <c r="G912" s="23" t="s">
        <v>943</v>
      </c>
      <c r="H912" s="23" t="s">
        <v>3051</v>
      </c>
      <c r="J912" s="24" t="n">
        <v>200</v>
      </c>
      <c r="K912" s="0" t="n">
        <v>17408</v>
      </c>
      <c r="L912" s="23" t="s">
        <v>1694</v>
      </c>
      <c r="M912" s="0" t="n">
        <v>3</v>
      </c>
      <c r="N912" s="23" t="s">
        <v>93</v>
      </c>
      <c r="O912" s="0" t="n">
        <v>201</v>
      </c>
      <c r="P912" s="23" t="s">
        <v>94</v>
      </c>
      <c r="Q912" s="23" t="s">
        <v>3589</v>
      </c>
      <c r="R912" s="23" t="n">
        <f aca="false">YEAR(A912)</f>
        <v>2024</v>
      </c>
      <c r="S912" s="23" t="n">
        <f aca="false">IF(R912=2026,1,0)</f>
        <v>0</v>
      </c>
      <c r="T912" s="23" t="n">
        <f aca="false">IF(OR(P912="Individual",P912="Committee",P912="Union/Association",P912="Aggregated Unitemized Receipts"),1,0)</f>
        <v>1</v>
      </c>
      <c r="U912" s="0" t="str">
        <f aca="false">UPPER(TRIM(E912))</f>
        <v>MA</v>
      </c>
      <c r="V912" s="23" t="n">
        <f aca="false">IF(U912="MA",1,0)</f>
        <v>1</v>
      </c>
      <c r="W912" s="23" t="n">
        <f aca="false">IF(OR(ISNUMBER(SEARCH("malden",G912)),ISNUMBER(SEARCH("malden",H912))),1,0)</f>
        <v>0</v>
      </c>
      <c r="X912" s="23" t="n">
        <f aca="false">IF(AND(TRIM(G912)="",TRIM(H912)=""),1,0)</f>
        <v>0</v>
      </c>
    </row>
    <row r="913" customFormat="false" ht="15" hidden="false" customHeight="false" outlineLevel="0" collapsed="false">
      <c r="A913" s="22" t="n">
        <v>45511</v>
      </c>
      <c r="B913" s="23" t="s">
        <v>1776</v>
      </c>
      <c r="C913" s="23" t="s">
        <v>3592</v>
      </c>
      <c r="D913" s="23" t="s">
        <v>450</v>
      </c>
      <c r="E913" s="23" t="s">
        <v>99</v>
      </c>
      <c r="F913" s="23" t="s">
        <v>701</v>
      </c>
      <c r="G913" s="23" t="s">
        <v>1774</v>
      </c>
      <c r="H913" s="23" t="s">
        <v>167</v>
      </c>
      <c r="J913" s="24" t="n">
        <v>100</v>
      </c>
      <c r="K913" s="0" t="n">
        <v>17408</v>
      </c>
      <c r="L913" s="23" t="s">
        <v>1694</v>
      </c>
      <c r="M913" s="0" t="n">
        <v>3</v>
      </c>
      <c r="N913" s="23" t="s">
        <v>93</v>
      </c>
      <c r="O913" s="0" t="n">
        <v>201</v>
      </c>
      <c r="P913" s="23" t="s">
        <v>94</v>
      </c>
      <c r="Q913" s="23" t="s">
        <v>3589</v>
      </c>
      <c r="R913" s="23" t="n">
        <f aca="false">YEAR(A913)</f>
        <v>2024</v>
      </c>
      <c r="S913" s="23" t="n">
        <f aca="false">IF(R913=2026,1,0)</f>
        <v>0</v>
      </c>
      <c r="T913" s="23" t="n">
        <f aca="false">IF(OR(P913="Individual",P913="Committee",P913="Union/Association",P913="Aggregated Unitemized Receipts"),1,0)</f>
        <v>1</v>
      </c>
      <c r="U913" s="0" t="str">
        <f aca="false">UPPER(TRIM(E913))</f>
        <v>MA</v>
      </c>
      <c r="V913" s="23" t="n">
        <f aca="false">IF(U913="MA",1,0)</f>
        <v>1</v>
      </c>
      <c r="W913" s="23" t="n">
        <f aca="false">IF(OR(ISNUMBER(SEARCH("malden",G913)),ISNUMBER(SEARCH("malden",H913))),1,0)</f>
        <v>0</v>
      </c>
      <c r="X913" s="23" t="n">
        <f aca="false">IF(AND(TRIM(G913)="",TRIM(H913)=""),1,0)</f>
        <v>0</v>
      </c>
    </row>
    <row r="914" customFormat="false" ht="15" hidden="false" customHeight="false" outlineLevel="0" collapsed="false">
      <c r="A914" s="22" t="n">
        <v>45511</v>
      </c>
      <c r="B914" s="23" t="s">
        <v>3413</v>
      </c>
      <c r="C914" s="23" t="s">
        <v>3414</v>
      </c>
      <c r="D914" s="23" t="s">
        <v>494</v>
      </c>
      <c r="E914" s="23" t="s">
        <v>99</v>
      </c>
      <c r="F914" s="23" t="s">
        <v>3415</v>
      </c>
      <c r="G914" s="23" t="s">
        <v>3416</v>
      </c>
      <c r="H914" s="23" t="s">
        <v>3417</v>
      </c>
      <c r="J914" s="24" t="n">
        <v>200</v>
      </c>
      <c r="K914" s="0" t="n">
        <v>17408</v>
      </c>
      <c r="L914" s="23" t="s">
        <v>1694</v>
      </c>
      <c r="M914" s="0" t="n">
        <v>3</v>
      </c>
      <c r="N914" s="23" t="s">
        <v>93</v>
      </c>
      <c r="O914" s="0" t="n">
        <v>201</v>
      </c>
      <c r="P914" s="23" t="s">
        <v>94</v>
      </c>
      <c r="Q914" s="23" t="s">
        <v>3589</v>
      </c>
      <c r="R914" s="23" t="n">
        <f aca="false">YEAR(A914)</f>
        <v>2024</v>
      </c>
      <c r="S914" s="23" t="n">
        <f aca="false">IF(R914=2026,1,0)</f>
        <v>0</v>
      </c>
      <c r="T914" s="23" t="n">
        <f aca="false">IF(OR(P914="Individual",P914="Committee",P914="Union/Association",P914="Aggregated Unitemized Receipts"),1,0)</f>
        <v>1</v>
      </c>
      <c r="U914" s="0" t="str">
        <f aca="false">UPPER(TRIM(E914))</f>
        <v>MA</v>
      </c>
      <c r="V914" s="23" t="n">
        <f aca="false">IF(U914="MA",1,0)</f>
        <v>1</v>
      </c>
      <c r="W914" s="23" t="n">
        <f aca="false">IF(OR(ISNUMBER(SEARCH("malden",G914)),ISNUMBER(SEARCH("malden",H914))),1,0)</f>
        <v>0</v>
      </c>
      <c r="X914" s="23" t="n">
        <f aca="false">IF(AND(TRIM(G914)="",TRIM(H914)=""),1,0)</f>
        <v>0</v>
      </c>
    </row>
    <row r="915" customFormat="false" ht="15" hidden="false" customHeight="false" outlineLevel="0" collapsed="false">
      <c r="A915" s="22" t="n">
        <v>45511</v>
      </c>
      <c r="B915" s="23" t="s">
        <v>2034</v>
      </c>
      <c r="C915" s="23" t="s">
        <v>2035</v>
      </c>
      <c r="D915" s="23" t="s">
        <v>373</v>
      </c>
      <c r="E915" s="23" t="s">
        <v>99</v>
      </c>
      <c r="F915" s="23" t="s">
        <v>374</v>
      </c>
      <c r="G915" s="23" t="s">
        <v>1774</v>
      </c>
      <c r="H915" s="23" t="s">
        <v>3593</v>
      </c>
      <c r="J915" s="24" t="n">
        <v>200</v>
      </c>
      <c r="K915" s="0" t="n">
        <v>17408</v>
      </c>
      <c r="L915" s="23" t="s">
        <v>1694</v>
      </c>
      <c r="M915" s="0" t="n">
        <v>3</v>
      </c>
      <c r="N915" s="23" t="s">
        <v>93</v>
      </c>
      <c r="O915" s="0" t="n">
        <v>201</v>
      </c>
      <c r="P915" s="23" t="s">
        <v>94</v>
      </c>
      <c r="Q915" s="23" t="s">
        <v>3589</v>
      </c>
      <c r="R915" s="23" t="n">
        <f aca="false">YEAR(A915)</f>
        <v>2024</v>
      </c>
      <c r="S915" s="23" t="n">
        <f aca="false">IF(R915=2026,1,0)</f>
        <v>0</v>
      </c>
      <c r="T915" s="23" t="n">
        <f aca="false">IF(OR(P915="Individual",P915="Committee",P915="Union/Association",P915="Aggregated Unitemized Receipts"),1,0)</f>
        <v>1</v>
      </c>
      <c r="U915" s="0" t="str">
        <f aca="false">UPPER(TRIM(E915))</f>
        <v>MA</v>
      </c>
      <c r="V915" s="23" t="n">
        <f aca="false">IF(U915="MA",1,0)</f>
        <v>1</v>
      </c>
      <c r="W915" s="23" t="n">
        <f aca="false">IF(OR(ISNUMBER(SEARCH("malden",G915)),ISNUMBER(SEARCH("malden",H915))),1,0)</f>
        <v>0</v>
      </c>
      <c r="X915" s="23" t="n">
        <f aca="false">IF(AND(TRIM(G915)="",TRIM(H915)=""),1,0)</f>
        <v>0</v>
      </c>
    </row>
    <row r="916" customFormat="false" ht="15" hidden="false" customHeight="false" outlineLevel="0" collapsed="false">
      <c r="A916" s="22" t="n">
        <v>45511</v>
      </c>
      <c r="B916" s="23" t="s">
        <v>3156</v>
      </c>
      <c r="C916" s="23" t="s">
        <v>3157</v>
      </c>
      <c r="D916" s="23" t="s">
        <v>450</v>
      </c>
      <c r="E916" s="23" t="s">
        <v>99</v>
      </c>
      <c r="F916" s="23" t="s">
        <v>381</v>
      </c>
      <c r="G916" s="23" t="s">
        <v>943</v>
      </c>
      <c r="H916" s="23" t="s">
        <v>3451</v>
      </c>
      <c r="J916" s="24" t="n">
        <v>200</v>
      </c>
      <c r="K916" s="0" t="n">
        <v>17408</v>
      </c>
      <c r="L916" s="23" t="s">
        <v>1694</v>
      </c>
      <c r="M916" s="0" t="n">
        <v>3</v>
      </c>
      <c r="N916" s="23" t="s">
        <v>93</v>
      </c>
      <c r="O916" s="0" t="n">
        <v>201</v>
      </c>
      <c r="P916" s="23" t="s">
        <v>94</v>
      </c>
      <c r="Q916" s="23" t="s">
        <v>3589</v>
      </c>
      <c r="R916" s="23" t="n">
        <f aca="false">YEAR(A916)</f>
        <v>2024</v>
      </c>
      <c r="S916" s="23" t="n">
        <f aca="false">IF(R916=2026,1,0)</f>
        <v>0</v>
      </c>
      <c r="T916" s="23" t="n">
        <f aca="false">IF(OR(P916="Individual",P916="Committee",P916="Union/Association",P916="Aggregated Unitemized Receipts"),1,0)</f>
        <v>1</v>
      </c>
      <c r="U916" s="0" t="str">
        <f aca="false">UPPER(TRIM(E916))</f>
        <v>MA</v>
      </c>
      <c r="V916" s="23" t="n">
        <f aca="false">IF(U916="MA",1,0)</f>
        <v>1</v>
      </c>
      <c r="W916" s="23" t="n">
        <f aca="false">IF(OR(ISNUMBER(SEARCH("malden",G916)),ISNUMBER(SEARCH("malden",H916))),1,0)</f>
        <v>0</v>
      </c>
      <c r="X916" s="23" t="n">
        <f aca="false">IF(AND(TRIM(G916)="",TRIM(H916)=""),1,0)</f>
        <v>0</v>
      </c>
    </row>
    <row r="917" customFormat="false" ht="15" hidden="false" customHeight="false" outlineLevel="0" collapsed="false">
      <c r="A917" s="22" t="n">
        <v>45511</v>
      </c>
      <c r="B917" s="23" t="s">
        <v>3420</v>
      </c>
      <c r="C917" s="23" t="s">
        <v>3421</v>
      </c>
      <c r="D917" s="23" t="s">
        <v>450</v>
      </c>
      <c r="E917" s="23" t="s">
        <v>99</v>
      </c>
      <c r="F917" s="23" t="s">
        <v>1164</v>
      </c>
      <c r="G917" s="23" t="s">
        <v>454</v>
      </c>
      <c r="H917" s="23" t="s">
        <v>2879</v>
      </c>
      <c r="J917" s="24" t="n">
        <v>200</v>
      </c>
      <c r="K917" s="0" t="n">
        <v>17408</v>
      </c>
      <c r="L917" s="23" t="s">
        <v>1694</v>
      </c>
      <c r="M917" s="0" t="n">
        <v>3</v>
      </c>
      <c r="N917" s="23" t="s">
        <v>93</v>
      </c>
      <c r="O917" s="0" t="n">
        <v>201</v>
      </c>
      <c r="P917" s="23" t="s">
        <v>94</v>
      </c>
      <c r="Q917" s="23" t="s">
        <v>3589</v>
      </c>
      <c r="R917" s="23" t="n">
        <f aca="false">YEAR(A917)</f>
        <v>2024</v>
      </c>
      <c r="S917" s="23" t="n">
        <f aca="false">IF(R917=2026,1,0)</f>
        <v>0</v>
      </c>
      <c r="T917" s="23" t="n">
        <f aca="false">IF(OR(P917="Individual",P917="Committee",P917="Union/Association",P917="Aggregated Unitemized Receipts"),1,0)</f>
        <v>1</v>
      </c>
      <c r="U917" s="0" t="str">
        <f aca="false">UPPER(TRIM(E917))</f>
        <v>MA</v>
      </c>
      <c r="V917" s="23" t="n">
        <f aca="false">IF(U917="MA",1,0)</f>
        <v>1</v>
      </c>
      <c r="W917" s="23" t="n">
        <f aca="false">IF(OR(ISNUMBER(SEARCH("malden",G917)),ISNUMBER(SEARCH("malden",H917))),1,0)</f>
        <v>0</v>
      </c>
      <c r="X917" s="23" t="n">
        <f aca="false">IF(AND(TRIM(G917)="",TRIM(H917)=""),1,0)</f>
        <v>0</v>
      </c>
    </row>
    <row r="918" customFormat="false" ht="15" hidden="false" customHeight="false" outlineLevel="0" collapsed="false">
      <c r="A918" s="22" t="n">
        <v>45511</v>
      </c>
      <c r="B918" s="23" t="s">
        <v>1783</v>
      </c>
      <c r="C918" s="23" t="s">
        <v>1784</v>
      </c>
      <c r="D918" s="23" t="s">
        <v>286</v>
      </c>
      <c r="E918" s="23" t="s">
        <v>99</v>
      </c>
      <c r="F918" s="23" t="s">
        <v>287</v>
      </c>
      <c r="G918" s="23" t="s">
        <v>3139</v>
      </c>
      <c r="H918" s="23" t="s">
        <v>1786</v>
      </c>
      <c r="J918" s="24" t="n">
        <v>200</v>
      </c>
      <c r="K918" s="0" t="n">
        <v>17408</v>
      </c>
      <c r="L918" s="23" t="s">
        <v>1694</v>
      </c>
      <c r="M918" s="0" t="n">
        <v>3</v>
      </c>
      <c r="N918" s="23" t="s">
        <v>93</v>
      </c>
      <c r="O918" s="0" t="n">
        <v>201</v>
      </c>
      <c r="P918" s="23" t="s">
        <v>94</v>
      </c>
      <c r="Q918" s="23" t="s">
        <v>3589</v>
      </c>
      <c r="R918" s="23" t="n">
        <f aca="false">YEAR(A918)</f>
        <v>2024</v>
      </c>
      <c r="S918" s="23" t="n">
        <f aca="false">IF(R918=2026,1,0)</f>
        <v>0</v>
      </c>
      <c r="T918" s="23" t="n">
        <f aca="false">IF(OR(P918="Individual",P918="Committee",P918="Union/Association",P918="Aggregated Unitemized Receipts"),1,0)</f>
        <v>1</v>
      </c>
      <c r="U918" s="0" t="str">
        <f aca="false">UPPER(TRIM(E918))</f>
        <v>MA</v>
      </c>
      <c r="V918" s="23" t="n">
        <f aca="false">IF(U918="MA",1,0)</f>
        <v>1</v>
      </c>
      <c r="W918" s="23" t="n">
        <f aca="false">IF(OR(ISNUMBER(SEARCH("malden",G918)),ISNUMBER(SEARCH("malden",H918))),1,0)</f>
        <v>0</v>
      </c>
      <c r="X918" s="23" t="n">
        <f aca="false">IF(AND(TRIM(G918)="",TRIM(H918)=""),1,0)</f>
        <v>0</v>
      </c>
    </row>
    <row r="919" customFormat="false" ht="15" hidden="false" customHeight="false" outlineLevel="0" collapsed="false">
      <c r="A919" s="22" t="n">
        <v>45511</v>
      </c>
      <c r="B919" s="23" t="s">
        <v>3594</v>
      </c>
      <c r="C919" s="23" t="s">
        <v>2903</v>
      </c>
      <c r="D919" s="23" t="s">
        <v>2904</v>
      </c>
      <c r="E919" s="23" t="s">
        <v>99</v>
      </c>
      <c r="F919" s="23" t="s">
        <v>3595</v>
      </c>
      <c r="G919" s="23" t="s">
        <v>415</v>
      </c>
      <c r="H919" s="23" t="s">
        <v>2906</v>
      </c>
      <c r="J919" s="24" t="n">
        <v>200</v>
      </c>
      <c r="K919" s="0" t="n">
        <v>17408</v>
      </c>
      <c r="L919" s="23" t="s">
        <v>1694</v>
      </c>
      <c r="M919" s="0" t="n">
        <v>3</v>
      </c>
      <c r="N919" s="23" t="s">
        <v>93</v>
      </c>
      <c r="O919" s="0" t="n">
        <v>201</v>
      </c>
      <c r="P919" s="23" t="s">
        <v>94</v>
      </c>
      <c r="Q919" s="23" t="s">
        <v>3589</v>
      </c>
      <c r="R919" s="23" t="n">
        <f aca="false">YEAR(A919)</f>
        <v>2024</v>
      </c>
      <c r="S919" s="23" t="n">
        <f aca="false">IF(R919=2026,1,0)</f>
        <v>0</v>
      </c>
      <c r="T919" s="23" t="n">
        <f aca="false">IF(OR(P919="Individual",P919="Committee",P919="Union/Association",P919="Aggregated Unitemized Receipts"),1,0)</f>
        <v>1</v>
      </c>
      <c r="U919" s="0" t="str">
        <f aca="false">UPPER(TRIM(E919))</f>
        <v>MA</v>
      </c>
      <c r="V919" s="23" t="n">
        <f aca="false">IF(U919="MA",1,0)</f>
        <v>1</v>
      </c>
      <c r="W919" s="23" t="n">
        <f aca="false">IF(OR(ISNUMBER(SEARCH("malden",G919)),ISNUMBER(SEARCH("malden",H919))),1,0)</f>
        <v>0</v>
      </c>
      <c r="X919" s="23" t="n">
        <f aca="false">IF(AND(TRIM(G919)="",TRIM(H919)=""),1,0)</f>
        <v>0</v>
      </c>
    </row>
    <row r="920" customFormat="false" ht="15" hidden="false" customHeight="false" outlineLevel="0" collapsed="false">
      <c r="A920" s="22" t="n">
        <v>45502</v>
      </c>
      <c r="B920" s="23" t="s">
        <v>2996</v>
      </c>
      <c r="C920" s="23" t="s">
        <v>2997</v>
      </c>
      <c r="D920" s="23" t="s">
        <v>220</v>
      </c>
      <c r="E920" s="23" t="s">
        <v>99</v>
      </c>
      <c r="F920" s="23" t="s">
        <v>221</v>
      </c>
      <c r="G920" s="23" t="s">
        <v>3339</v>
      </c>
      <c r="H920" s="23" t="s">
        <v>1726</v>
      </c>
      <c r="J920" s="24" t="n">
        <v>200</v>
      </c>
      <c r="K920" s="0" t="n">
        <v>17408</v>
      </c>
      <c r="L920" s="23" t="s">
        <v>1694</v>
      </c>
      <c r="M920" s="0" t="n">
        <v>3</v>
      </c>
      <c r="N920" s="23" t="s">
        <v>93</v>
      </c>
      <c r="O920" s="0" t="n">
        <v>201</v>
      </c>
      <c r="P920" s="23" t="s">
        <v>94</v>
      </c>
      <c r="Q920" s="23" t="s">
        <v>3596</v>
      </c>
      <c r="R920" s="23" t="n">
        <f aca="false">YEAR(A920)</f>
        <v>2024</v>
      </c>
      <c r="S920" s="23" t="n">
        <f aca="false">IF(R920=2026,1,0)</f>
        <v>0</v>
      </c>
      <c r="T920" s="23" t="n">
        <f aca="false">IF(OR(P920="Individual",P920="Committee",P920="Union/Association",P920="Aggregated Unitemized Receipts"),1,0)</f>
        <v>1</v>
      </c>
      <c r="U920" s="0" t="str">
        <f aca="false">UPPER(TRIM(E920))</f>
        <v>MA</v>
      </c>
      <c r="V920" s="23" t="n">
        <f aca="false">IF(U920="MA",1,0)</f>
        <v>1</v>
      </c>
      <c r="W920" s="23" t="n">
        <f aca="false">IF(OR(ISNUMBER(SEARCH("malden",G920)),ISNUMBER(SEARCH("malden",H920))),1,0)</f>
        <v>0</v>
      </c>
      <c r="X920" s="23" t="n">
        <f aca="false">IF(AND(TRIM(G920)="",TRIM(H920)=""),1,0)</f>
        <v>0</v>
      </c>
    </row>
    <row r="921" customFormat="false" ht="15" hidden="false" customHeight="false" outlineLevel="0" collapsed="false">
      <c r="A921" s="22" t="n">
        <v>45502</v>
      </c>
      <c r="B921" s="23" t="s">
        <v>3597</v>
      </c>
      <c r="C921" s="23" t="s">
        <v>3598</v>
      </c>
      <c r="D921" s="23" t="s">
        <v>1182</v>
      </c>
      <c r="E921" s="23" t="s">
        <v>99</v>
      </c>
      <c r="F921" s="23" t="s">
        <v>1183</v>
      </c>
      <c r="G921" s="23" t="s">
        <v>2095</v>
      </c>
      <c r="H921" s="23" t="s">
        <v>91</v>
      </c>
      <c r="J921" s="24" t="n">
        <v>20</v>
      </c>
      <c r="K921" s="0" t="n">
        <v>17408</v>
      </c>
      <c r="L921" s="23" t="s">
        <v>1694</v>
      </c>
      <c r="M921" s="0" t="n">
        <v>3</v>
      </c>
      <c r="N921" s="23" t="s">
        <v>93</v>
      </c>
      <c r="O921" s="0" t="n">
        <v>201</v>
      </c>
      <c r="P921" s="23" t="s">
        <v>94</v>
      </c>
      <c r="Q921" s="23" t="s">
        <v>3596</v>
      </c>
      <c r="R921" s="23" t="n">
        <f aca="false">YEAR(A921)</f>
        <v>2024</v>
      </c>
      <c r="S921" s="23" t="n">
        <f aca="false">IF(R921=2026,1,0)</f>
        <v>0</v>
      </c>
      <c r="T921" s="23" t="n">
        <f aca="false">IF(OR(P921="Individual",P921="Committee",P921="Union/Association",P921="Aggregated Unitemized Receipts"),1,0)</f>
        <v>1</v>
      </c>
      <c r="U921" s="0" t="str">
        <f aca="false">UPPER(TRIM(E921))</f>
        <v>MA</v>
      </c>
      <c r="V921" s="23" t="n">
        <f aca="false">IF(U921="MA",1,0)</f>
        <v>1</v>
      </c>
      <c r="W921" s="23" t="n">
        <f aca="false">IF(OR(ISNUMBER(SEARCH("malden",G921)),ISNUMBER(SEARCH("malden",H921))),1,0)</f>
        <v>0</v>
      </c>
      <c r="X921" s="23" t="n">
        <f aca="false">IF(AND(TRIM(G921)="",TRIM(H921)=""),1,0)</f>
        <v>0</v>
      </c>
    </row>
    <row r="922" customFormat="false" ht="15" hidden="false" customHeight="false" outlineLevel="0" collapsed="false">
      <c r="A922" s="22" t="n">
        <v>45502</v>
      </c>
      <c r="B922" s="23" t="s">
        <v>3599</v>
      </c>
      <c r="C922" s="23" t="s">
        <v>3600</v>
      </c>
      <c r="D922" s="23" t="s">
        <v>3480</v>
      </c>
      <c r="E922" s="23" t="s">
        <v>99</v>
      </c>
      <c r="F922" s="23" t="s">
        <v>3481</v>
      </c>
      <c r="G922" s="23" t="s">
        <v>166</v>
      </c>
      <c r="H922" s="23" t="s">
        <v>3601</v>
      </c>
      <c r="J922" s="24" t="n">
        <v>500</v>
      </c>
      <c r="K922" s="0" t="n">
        <v>17408</v>
      </c>
      <c r="L922" s="23" t="s">
        <v>1694</v>
      </c>
      <c r="M922" s="0" t="n">
        <v>3</v>
      </c>
      <c r="N922" s="23" t="s">
        <v>93</v>
      </c>
      <c r="O922" s="0" t="n">
        <v>201</v>
      </c>
      <c r="P922" s="23" t="s">
        <v>94</v>
      </c>
      <c r="Q922" s="23" t="s">
        <v>3596</v>
      </c>
      <c r="R922" s="23" t="n">
        <f aca="false">YEAR(A922)</f>
        <v>2024</v>
      </c>
      <c r="S922" s="23" t="n">
        <f aca="false">IF(R922=2026,1,0)</f>
        <v>0</v>
      </c>
      <c r="T922" s="23" t="n">
        <f aca="false">IF(OR(P922="Individual",P922="Committee",P922="Union/Association",P922="Aggregated Unitemized Receipts"),1,0)</f>
        <v>1</v>
      </c>
      <c r="U922" s="0" t="str">
        <f aca="false">UPPER(TRIM(E922))</f>
        <v>MA</v>
      </c>
      <c r="V922" s="23" t="n">
        <f aca="false">IF(U922="MA",1,0)</f>
        <v>1</v>
      </c>
      <c r="W922" s="23" t="n">
        <f aca="false">IF(OR(ISNUMBER(SEARCH("malden",G922)),ISNUMBER(SEARCH("malden",H922))),1,0)</f>
        <v>0</v>
      </c>
      <c r="X922" s="23" t="n">
        <f aca="false">IF(AND(TRIM(G922)="",TRIM(H922)=""),1,0)</f>
        <v>0</v>
      </c>
    </row>
    <row r="923" customFormat="false" ht="15" hidden="false" customHeight="false" outlineLevel="0" collapsed="false">
      <c r="A923" s="22" t="n">
        <v>45502</v>
      </c>
      <c r="B923" s="23" t="s">
        <v>3602</v>
      </c>
      <c r="C923" s="23" t="s">
        <v>3603</v>
      </c>
      <c r="D923" s="23" t="s">
        <v>902</v>
      </c>
      <c r="E923" s="23" t="s">
        <v>99</v>
      </c>
      <c r="F923" s="23" t="s">
        <v>903</v>
      </c>
      <c r="G923" s="23" t="s">
        <v>454</v>
      </c>
      <c r="H923" s="23" t="s">
        <v>2879</v>
      </c>
      <c r="J923" s="24" t="n">
        <v>200</v>
      </c>
      <c r="K923" s="0" t="n">
        <v>17408</v>
      </c>
      <c r="L923" s="23" t="s">
        <v>1694</v>
      </c>
      <c r="M923" s="0" t="n">
        <v>3</v>
      </c>
      <c r="N923" s="23" t="s">
        <v>93</v>
      </c>
      <c r="O923" s="0" t="n">
        <v>201</v>
      </c>
      <c r="P923" s="23" t="s">
        <v>94</v>
      </c>
      <c r="Q923" s="23" t="s">
        <v>3596</v>
      </c>
      <c r="R923" s="23" t="n">
        <f aca="false">YEAR(A923)</f>
        <v>2024</v>
      </c>
      <c r="S923" s="23" t="n">
        <f aca="false">IF(R923=2026,1,0)</f>
        <v>0</v>
      </c>
      <c r="T923" s="23" t="n">
        <f aca="false">IF(OR(P923="Individual",P923="Committee",P923="Union/Association",P923="Aggregated Unitemized Receipts"),1,0)</f>
        <v>1</v>
      </c>
      <c r="U923" s="0" t="str">
        <f aca="false">UPPER(TRIM(E923))</f>
        <v>MA</v>
      </c>
      <c r="V923" s="23" t="n">
        <f aca="false">IF(U923="MA",1,0)</f>
        <v>1</v>
      </c>
      <c r="W923" s="23" t="n">
        <f aca="false">IF(OR(ISNUMBER(SEARCH("malden",G923)),ISNUMBER(SEARCH("malden",H923))),1,0)</f>
        <v>0</v>
      </c>
      <c r="X923" s="23" t="n">
        <f aca="false">IF(AND(TRIM(G923)="",TRIM(H923)=""),1,0)</f>
        <v>0</v>
      </c>
    </row>
    <row r="924" customFormat="false" ht="15" hidden="false" customHeight="false" outlineLevel="0" collapsed="false">
      <c r="A924" s="22" t="n">
        <v>45502</v>
      </c>
      <c r="B924" s="23" t="s">
        <v>3604</v>
      </c>
      <c r="C924" s="23" t="s">
        <v>3605</v>
      </c>
      <c r="D924" s="23" t="s">
        <v>607</v>
      </c>
      <c r="E924" s="23" t="s">
        <v>99</v>
      </c>
      <c r="F924" s="23" t="s">
        <v>608</v>
      </c>
      <c r="G924" s="23" t="s">
        <v>233</v>
      </c>
      <c r="H924" s="23" t="s">
        <v>174</v>
      </c>
      <c r="J924" s="24" t="n">
        <v>100</v>
      </c>
      <c r="K924" s="0" t="n">
        <v>17408</v>
      </c>
      <c r="L924" s="23" t="s">
        <v>1694</v>
      </c>
      <c r="M924" s="0" t="n">
        <v>3</v>
      </c>
      <c r="N924" s="23" t="s">
        <v>93</v>
      </c>
      <c r="O924" s="0" t="n">
        <v>201</v>
      </c>
      <c r="P924" s="23" t="s">
        <v>94</v>
      </c>
      <c r="Q924" s="23" t="s">
        <v>3596</v>
      </c>
      <c r="R924" s="23" t="n">
        <f aca="false">YEAR(A924)</f>
        <v>2024</v>
      </c>
      <c r="S924" s="23" t="n">
        <f aca="false">IF(R924=2026,1,0)</f>
        <v>0</v>
      </c>
      <c r="T924" s="23" t="n">
        <f aca="false">IF(OR(P924="Individual",P924="Committee",P924="Union/Association",P924="Aggregated Unitemized Receipts"),1,0)</f>
        <v>1</v>
      </c>
      <c r="U924" s="0" t="str">
        <f aca="false">UPPER(TRIM(E924))</f>
        <v>MA</v>
      </c>
      <c r="V924" s="23" t="n">
        <f aca="false">IF(U924="MA",1,0)</f>
        <v>1</v>
      </c>
      <c r="W924" s="23" t="n">
        <f aca="false">IF(OR(ISNUMBER(SEARCH("malden",G924)),ISNUMBER(SEARCH("malden",H924))),1,0)</f>
        <v>0</v>
      </c>
      <c r="X924" s="23" t="n">
        <f aca="false">IF(AND(TRIM(G924)="",TRIM(H924)=""),1,0)</f>
        <v>0</v>
      </c>
    </row>
    <row r="925" customFormat="false" ht="15" hidden="false" customHeight="false" outlineLevel="0" collapsed="false">
      <c r="A925" s="22" t="n">
        <v>45500</v>
      </c>
      <c r="B925" s="23" t="s">
        <v>2087</v>
      </c>
      <c r="C925" s="23" t="s">
        <v>2088</v>
      </c>
      <c r="D925" s="23" t="s">
        <v>319</v>
      </c>
      <c r="E925" s="23" t="s">
        <v>99</v>
      </c>
      <c r="F925" s="23" t="s">
        <v>320</v>
      </c>
      <c r="G925" s="23" t="s">
        <v>174</v>
      </c>
      <c r="H925" s="23" t="s">
        <v>174</v>
      </c>
      <c r="J925" s="24" t="n">
        <v>50</v>
      </c>
      <c r="K925" s="0" t="n">
        <v>17408</v>
      </c>
      <c r="L925" s="23" t="s">
        <v>1694</v>
      </c>
      <c r="M925" s="0" t="n">
        <v>1</v>
      </c>
      <c r="N925" s="23" t="s">
        <v>182</v>
      </c>
      <c r="O925" s="0" t="n">
        <v>201</v>
      </c>
      <c r="P925" s="23" t="s">
        <v>94</v>
      </c>
      <c r="Q925" s="23" t="s">
        <v>3606</v>
      </c>
      <c r="R925" s="23" t="n">
        <f aca="false">YEAR(A925)</f>
        <v>2024</v>
      </c>
      <c r="S925" s="23" t="n">
        <f aca="false">IF(R925=2026,1,0)</f>
        <v>0</v>
      </c>
      <c r="T925" s="23" t="n">
        <f aca="false">IF(OR(P925="Individual",P925="Committee",P925="Union/Association",P925="Aggregated Unitemized Receipts"),1,0)</f>
        <v>1</v>
      </c>
      <c r="U925" s="0" t="str">
        <f aca="false">UPPER(TRIM(E925))</f>
        <v>MA</v>
      </c>
      <c r="V925" s="23" t="n">
        <f aca="false">IF(U925="MA",1,0)</f>
        <v>1</v>
      </c>
      <c r="W925" s="23" t="n">
        <f aca="false">IF(OR(ISNUMBER(SEARCH("malden",G925)),ISNUMBER(SEARCH("malden",H925))),1,0)</f>
        <v>0</v>
      </c>
      <c r="X925" s="23" t="n">
        <f aca="false">IF(AND(TRIM(G925)="",TRIM(H925)=""),1,0)</f>
        <v>0</v>
      </c>
    </row>
    <row r="926" customFormat="false" ht="15" hidden="false" customHeight="false" outlineLevel="0" collapsed="false">
      <c r="A926" s="22" t="n">
        <v>45500</v>
      </c>
      <c r="B926" s="23" t="s">
        <v>2167</v>
      </c>
      <c r="C926" s="23" t="s">
        <v>2280</v>
      </c>
      <c r="D926" s="23" t="s">
        <v>607</v>
      </c>
      <c r="E926" s="23" t="s">
        <v>99</v>
      </c>
      <c r="F926" s="23" t="s">
        <v>608</v>
      </c>
      <c r="G926" s="23" t="s">
        <v>2095</v>
      </c>
      <c r="H926" s="23" t="s">
        <v>91</v>
      </c>
      <c r="J926" s="24" t="n">
        <v>15</v>
      </c>
      <c r="K926" s="0" t="n">
        <v>17408</v>
      </c>
      <c r="L926" s="23" t="s">
        <v>1694</v>
      </c>
      <c r="M926" s="0" t="n">
        <v>3</v>
      </c>
      <c r="N926" s="23" t="s">
        <v>93</v>
      </c>
      <c r="O926" s="0" t="n">
        <v>201</v>
      </c>
      <c r="P926" s="23" t="s">
        <v>94</v>
      </c>
      <c r="Q926" s="23" t="s">
        <v>3606</v>
      </c>
      <c r="R926" s="23" t="n">
        <f aca="false">YEAR(A926)</f>
        <v>2024</v>
      </c>
      <c r="S926" s="23" t="n">
        <f aca="false">IF(R926=2026,1,0)</f>
        <v>0</v>
      </c>
      <c r="T926" s="23" t="n">
        <f aca="false">IF(OR(P926="Individual",P926="Committee",P926="Union/Association",P926="Aggregated Unitemized Receipts"),1,0)</f>
        <v>1</v>
      </c>
      <c r="U926" s="0" t="str">
        <f aca="false">UPPER(TRIM(E926))</f>
        <v>MA</v>
      </c>
      <c r="V926" s="23" t="n">
        <f aca="false">IF(U926="MA",1,0)</f>
        <v>1</v>
      </c>
      <c r="W926" s="23" t="n">
        <f aca="false">IF(OR(ISNUMBER(SEARCH("malden",G926)),ISNUMBER(SEARCH("malden",H926))),1,0)</f>
        <v>0</v>
      </c>
      <c r="X926" s="23" t="n">
        <f aca="false">IF(AND(TRIM(G926)="",TRIM(H926)=""),1,0)</f>
        <v>0</v>
      </c>
    </row>
    <row r="927" customFormat="false" ht="15" hidden="false" customHeight="false" outlineLevel="0" collapsed="false">
      <c r="A927" s="22" t="n">
        <v>45497</v>
      </c>
      <c r="B927" s="23" t="s">
        <v>3028</v>
      </c>
      <c r="C927" s="23" t="s">
        <v>3029</v>
      </c>
      <c r="D927" s="23" t="s">
        <v>1492</v>
      </c>
      <c r="E927" s="23" t="s">
        <v>99</v>
      </c>
      <c r="F927" s="23" t="s">
        <v>1493</v>
      </c>
      <c r="G927" s="23" t="s">
        <v>3030</v>
      </c>
      <c r="H927" s="23" t="s">
        <v>3031</v>
      </c>
      <c r="J927" s="24" t="n">
        <v>200</v>
      </c>
      <c r="K927" s="0" t="n">
        <v>17408</v>
      </c>
      <c r="L927" s="23" t="s">
        <v>1694</v>
      </c>
      <c r="M927" s="0" t="n">
        <v>1</v>
      </c>
      <c r="N927" s="23" t="s">
        <v>182</v>
      </c>
      <c r="O927" s="0" t="n">
        <v>201</v>
      </c>
      <c r="P927" s="23" t="s">
        <v>94</v>
      </c>
      <c r="Q927" s="23" t="s">
        <v>3607</v>
      </c>
      <c r="R927" s="23" t="n">
        <f aca="false">YEAR(A927)</f>
        <v>2024</v>
      </c>
      <c r="S927" s="23" t="n">
        <f aca="false">IF(R927=2026,1,0)</f>
        <v>0</v>
      </c>
      <c r="T927" s="23" t="n">
        <f aca="false">IF(OR(P927="Individual",P927="Committee",P927="Union/Association",P927="Aggregated Unitemized Receipts"),1,0)</f>
        <v>1</v>
      </c>
      <c r="U927" s="0" t="str">
        <f aca="false">UPPER(TRIM(E927))</f>
        <v>MA</v>
      </c>
      <c r="V927" s="23" t="n">
        <f aca="false">IF(U927="MA",1,0)</f>
        <v>1</v>
      </c>
      <c r="W927" s="23" t="n">
        <f aca="false">IF(OR(ISNUMBER(SEARCH("malden",G927)),ISNUMBER(SEARCH("malden",H927))),1,0)</f>
        <v>0</v>
      </c>
      <c r="X927" s="23" t="n">
        <f aca="false">IF(AND(TRIM(G927)="",TRIM(H927)=""),1,0)</f>
        <v>0</v>
      </c>
    </row>
    <row r="928" customFormat="false" ht="15" hidden="false" customHeight="false" outlineLevel="0" collapsed="false">
      <c r="A928" s="22" t="n">
        <v>45497</v>
      </c>
      <c r="B928" s="23" t="s">
        <v>3430</v>
      </c>
      <c r="C928" s="23" t="s">
        <v>3431</v>
      </c>
      <c r="D928" s="23" t="s">
        <v>413</v>
      </c>
      <c r="E928" s="23" t="s">
        <v>99</v>
      </c>
      <c r="F928" s="23" t="s">
        <v>2342</v>
      </c>
      <c r="G928" s="23" t="s">
        <v>1774</v>
      </c>
      <c r="H928" s="23" t="s">
        <v>2370</v>
      </c>
      <c r="J928" s="24" t="n">
        <v>200</v>
      </c>
      <c r="K928" s="0" t="n">
        <v>17408</v>
      </c>
      <c r="L928" s="23" t="s">
        <v>1694</v>
      </c>
      <c r="M928" s="0" t="n">
        <v>1</v>
      </c>
      <c r="N928" s="23" t="s">
        <v>182</v>
      </c>
      <c r="O928" s="0" t="n">
        <v>201</v>
      </c>
      <c r="P928" s="23" t="s">
        <v>94</v>
      </c>
      <c r="Q928" s="23" t="s">
        <v>3607</v>
      </c>
      <c r="R928" s="23" t="n">
        <f aca="false">YEAR(A928)</f>
        <v>2024</v>
      </c>
      <c r="S928" s="23" t="n">
        <f aca="false">IF(R928=2026,1,0)</f>
        <v>0</v>
      </c>
      <c r="T928" s="23" t="n">
        <f aca="false">IF(OR(P928="Individual",P928="Committee",P928="Union/Association",P928="Aggregated Unitemized Receipts"),1,0)</f>
        <v>1</v>
      </c>
      <c r="U928" s="0" t="str">
        <f aca="false">UPPER(TRIM(E928))</f>
        <v>MA</v>
      </c>
      <c r="V928" s="23" t="n">
        <f aca="false">IF(U928="MA",1,0)</f>
        <v>1</v>
      </c>
      <c r="W928" s="23" t="n">
        <f aca="false">IF(OR(ISNUMBER(SEARCH("malden",G928)),ISNUMBER(SEARCH("malden",H928))),1,0)</f>
        <v>0</v>
      </c>
      <c r="X928" s="23" t="n">
        <f aca="false">IF(AND(TRIM(G928)="",TRIM(H928)=""),1,0)</f>
        <v>0</v>
      </c>
    </row>
    <row r="929" customFormat="false" ht="15" hidden="false" customHeight="false" outlineLevel="0" collapsed="false">
      <c r="A929" s="22" t="n">
        <v>45497</v>
      </c>
      <c r="B929" s="23" t="s">
        <v>2427</v>
      </c>
      <c r="C929" s="23" t="s">
        <v>2428</v>
      </c>
      <c r="D929" s="23" t="s">
        <v>2209</v>
      </c>
      <c r="E929" s="23" t="s">
        <v>99</v>
      </c>
      <c r="F929" s="23" t="s">
        <v>518</v>
      </c>
      <c r="G929" s="23" t="s">
        <v>2900</v>
      </c>
      <c r="H929" s="23" t="s">
        <v>3608</v>
      </c>
      <c r="J929" s="24" t="n">
        <v>200</v>
      </c>
      <c r="K929" s="0" t="n">
        <v>17408</v>
      </c>
      <c r="L929" s="23" t="s">
        <v>1694</v>
      </c>
      <c r="M929" s="0" t="n">
        <v>1</v>
      </c>
      <c r="N929" s="23" t="s">
        <v>182</v>
      </c>
      <c r="O929" s="0" t="n">
        <v>201</v>
      </c>
      <c r="P929" s="23" t="s">
        <v>94</v>
      </c>
      <c r="Q929" s="23" t="s">
        <v>3607</v>
      </c>
      <c r="R929" s="23" t="n">
        <f aca="false">YEAR(A929)</f>
        <v>2024</v>
      </c>
      <c r="S929" s="23" t="n">
        <f aca="false">IF(R929=2026,1,0)</f>
        <v>0</v>
      </c>
      <c r="T929" s="23" t="n">
        <f aca="false">IF(OR(P929="Individual",P929="Committee",P929="Union/Association",P929="Aggregated Unitemized Receipts"),1,0)</f>
        <v>1</v>
      </c>
      <c r="U929" s="0" t="str">
        <f aca="false">UPPER(TRIM(E929))</f>
        <v>MA</v>
      </c>
      <c r="V929" s="23" t="n">
        <f aca="false">IF(U929="MA",1,0)</f>
        <v>1</v>
      </c>
      <c r="W929" s="23" t="n">
        <f aca="false">IF(OR(ISNUMBER(SEARCH("malden",G929)),ISNUMBER(SEARCH("malden",H929))),1,0)</f>
        <v>0</v>
      </c>
      <c r="X929" s="23" t="n">
        <f aca="false">IF(AND(TRIM(G929)="",TRIM(H929)=""),1,0)</f>
        <v>0</v>
      </c>
    </row>
    <row r="930" customFormat="false" ht="15" hidden="false" customHeight="false" outlineLevel="0" collapsed="false">
      <c r="A930" s="22" t="n">
        <v>45497</v>
      </c>
      <c r="B930" s="23" t="s">
        <v>3609</v>
      </c>
      <c r="C930" s="23" t="s">
        <v>3610</v>
      </c>
      <c r="D930" s="23" t="s">
        <v>3611</v>
      </c>
      <c r="E930" s="23" t="s">
        <v>99</v>
      </c>
      <c r="F930" s="23" t="s">
        <v>3612</v>
      </c>
      <c r="G930" s="23" t="s">
        <v>454</v>
      </c>
      <c r="H930" s="23" t="s">
        <v>3613</v>
      </c>
      <c r="J930" s="24" t="n">
        <v>200</v>
      </c>
      <c r="K930" s="0" t="n">
        <v>17408</v>
      </c>
      <c r="L930" s="23" t="s">
        <v>1694</v>
      </c>
      <c r="M930" s="0" t="n">
        <v>1</v>
      </c>
      <c r="N930" s="23" t="s">
        <v>182</v>
      </c>
      <c r="O930" s="0" t="n">
        <v>201</v>
      </c>
      <c r="P930" s="23" t="s">
        <v>94</v>
      </c>
      <c r="Q930" s="23" t="s">
        <v>3607</v>
      </c>
      <c r="R930" s="23" t="n">
        <f aca="false">YEAR(A930)</f>
        <v>2024</v>
      </c>
      <c r="S930" s="23" t="n">
        <f aca="false">IF(R930=2026,1,0)</f>
        <v>0</v>
      </c>
      <c r="T930" s="23" t="n">
        <f aca="false">IF(OR(P930="Individual",P930="Committee",P930="Union/Association",P930="Aggregated Unitemized Receipts"),1,0)</f>
        <v>1</v>
      </c>
      <c r="U930" s="0" t="str">
        <f aca="false">UPPER(TRIM(E930))</f>
        <v>MA</v>
      </c>
      <c r="V930" s="23" t="n">
        <f aca="false">IF(U930="MA",1,0)</f>
        <v>1</v>
      </c>
      <c r="W930" s="23" t="n">
        <f aca="false">IF(OR(ISNUMBER(SEARCH("malden",G930)),ISNUMBER(SEARCH("malden",H930))),1,0)</f>
        <v>0</v>
      </c>
      <c r="X930" s="23" t="n">
        <f aca="false">IF(AND(TRIM(G930)="",TRIM(H930)=""),1,0)</f>
        <v>0</v>
      </c>
    </row>
    <row r="931" customFormat="false" ht="15" hidden="false" customHeight="false" outlineLevel="0" collapsed="false">
      <c r="A931" s="22" t="n">
        <v>45497</v>
      </c>
      <c r="B931" s="23" t="s">
        <v>1933</v>
      </c>
      <c r="C931" s="23" t="s">
        <v>1934</v>
      </c>
      <c r="D931" s="23" t="s">
        <v>1935</v>
      </c>
      <c r="E931" s="23" t="s">
        <v>99</v>
      </c>
      <c r="F931" s="23" t="s">
        <v>1936</v>
      </c>
      <c r="G931" s="23" t="s">
        <v>943</v>
      </c>
      <c r="H931" s="23" t="s">
        <v>1937</v>
      </c>
      <c r="J931" s="24" t="n">
        <v>200</v>
      </c>
      <c r="K931" s="0" t="n">
        <v>17408</v>
      </c>
      <c r="L931" s="23" t="s">
        <v>1694</v>
      </c>
      <c r="M931" s="0" t="n">
        <v>1</v>
      </c>
      <c r="N931" s="23" t="s">
        <v>182</v>
      </c>
      <c r="O931" s="0" t="n">
        <v>201</v>
      </c>
      <c r="P931" s="23" t="s">
        <v>94</v>
      </c>
      <c r="Q931" s="23" t="s">
        <v>3607</v>
      </c>
      <c r="R931" s="23" t="n">
        <f aca="false">YEAR(A931)</f>
        <v>2024</v>
      </c>
      <c r="S931" s="23" t="n">
        <f aca="false">IF(R931=2026,1,0)</f>
        <v>0</v>
      </c>
      <c r="T931" s="23" t="n">
        <f aca="false">IF(OR(P931="Individual",P931="Committee",P931="Union/Association",P931="Aggregated Unitemized Receipts"),1,0)</f>
        <v>1</v>
      </c>
      <c r="U931" s="0" t="str">
        <f aca="false">UPPER(TRIM(E931))</f>
        <v>MA</v>
      </c>
      <c r="V931" s="23" t="n">
        <f aca="false">IF(U931="MA",1,0)</f>
        <v>1</v>
      </c>
      <c r="W931" s="23" t="n">
        <f aca="false">IF(OR(ISNUMBER(SEARCH("malden",G931)),ISNUMBER(SEARCH("malden",H931))),1,0)</f>
        <v>0</v>
      </c>
      <c r="X931" s="23" t="n">
        <f aca="false">IF(AND(TRIM(G931)="",TRIM(H931)=""),1,0)</f>
        <v>0</v>
      </c>
    </row>
    <row r="932" customFormat="false" ht="15" hidden="false" customHeight="false" outlineLevel="0" collapsed="false">
      <c r="A932" s="22" t="n">
        <v>45497</v>
      </c>
      <c r="B932" s="23" t="s">
        <v>3068</v>
      </c>
      <c r="C932" s="23" t="s">
        <v>3069</v>
      </c>
      <c r="D932" s="23" t="s">
        <v>319</v>
      </c>
      <c r="E932" s="23" t="s">
        <v>99</v>
      </c>
      <c r="F932" s="23" t="s">
        <v>320</v>
      </c>
      <c r="G932" s="23" t="s">
        <v>276</v>
      </c>
      <c r="H932" s="23" t="s">
        <v>2798</v>
      </c>
      <c r="J932" s="24" t="n">
        <v>200</v>
      </c>
      <c r="K932" s="0" t="n">
        <v>17408</v>
      </c>
      <c r="L932" s="23" t="s">
        <v>1694</v>
      </c>
      <c r="M932" s="0" t="n">
        <v>1</v>
      </c>
      <c r="N932" s="23" t="s">
        <v>182</v>
      </c>
      <c r="O932" s="0" t="n">
        <v>201</v>
      </c>
      <c r="P932" s="23" t="s">
        <v>94</v>
      </c>
      <c r="Q932" s="23" t="s">
        <v>3607</v>
      </c>
      <c r="R932" s="23" t="n">
        <f aca="false">YEAR(A932)</f>
        <v>2024</v>
      </c>
      <c r="S932" s="23" t="n">
        <f aca="false">IF(R932=2026,1,0)</f>
        <v>0</v>
      </c>
      <c r="T932" s="23" t="n">
        <f aca="false">IF(OR(P932="Individual",P932="Committee",P932="Union/Association",P932="Aggregated Unitemized Receipts"),1,0)</f>
        <v>1</v>
      </c>
      <c r="U932" s="0" t="str">
        <f aca="false">UPPER(TRIM(E932))</f>
        <v>MA</v>
      </c>
      <c r="V932" s="23" t="n">
        <f aca="false">IF(U932="MA",1,0)</f>
        <v>1</v>
      </c>
      <c r="W932" s="23" t="n">
        <f aca="false">IF(OR(ISNUMBER(SEARCH("malden",G932)),ISNUMBER(SEARCH("malden",H932))),1,0)</f>
        <v>0</v>
      </c>
      <c r="X932" s="23" t="n">
        <f aca="false">IF(AND(TRIM(G932)="",TRIM(H932)=""),1,0)</f>
        <v>0</v>
      </c>
    </row>
    <row r="933" customFormat="false" ht="15" hidden="false" customHeight="false" outlineLevel="0" collapsed="false">
      <c r="A933" s="22" t="n">
        <v>45496</v>
      </c>
      <c r="B933" s="23" t="s">
        <v>2740</v>
      </c>
      <c r="C933" s="23" t="s">
        <v>3149</v>
      </c>
      <c r="D933" s="23" t="s">
        <v>762</v>
      </c>
      <c r="E933" s="23" t="s">
        <v>99</v>
      </c>
      <c r="F933" s="23" t="s">
        <v>763</v>
      </c>
      <c r="G933" s="23" t="s">
        <v>943</v>
      </c>
      <c r="H933" s="23" t="s">
        <v>2742</v>
      </c>
      <c r="J933" s="24" t="n">
        <v>100</v>
      </c>
      <c r="K933" s="0" t="n">
        <v>17408</v>
      </c>
      <c r="L933" s="23" t="s">
        <v>1694</v>
      </c>
      <c r="M933" s="0" t="n">
        <v>1</v>
      </c>
      <c r="N933" s="23" t="s">
        <v>182</v>
      </c>
      <c r="O933" s="0" t="n">
        <v>201</v>
      </c>
      <c r="P933" s="23" t="s">
        <v>94</v>
      </c>
      <c r="Q933" s="23" t="s">
        <v>3614</v>
      </c>
      <c r="R933" s="23" t="n">
        <f aca="false">YEAR(A933)</f>
        <v>2024</v>
      </c>
      <c r="S933" s="23" t="n">
        <f aca="false">IF(R933=2026,1,0)</f>
        <v>0</v>
      </c>
      <c r="T933" s="23" t="n">
        <f aca="false">IF(OR(P933="Individual",P933="Committee",P933="Union/Association",P933="Aggregated Unitemized Receipts"),1,0)</f>
        <v>1</v>
      </c>
      <c r="U933" s="0" t="str">
        <f aca="false">UPPER(TRIM(E933))</f>
        <v>MA</v>
      </c>
      <c r="V933" s="23" t="n">
        <f aca="false">IF(U933="MA",1,0)</f>
        <v>1</v>
      </c>
      <c r="W933" s="23" t="n">
        <f aca="false">IF(OR(ISNUMBER(SEARCH("malden",G933)),ISNUMBER(SEARCH("malden",H933))),1,0)</f>
        <v>0</v>
      </c>
      <c r="X933" s="23" t="n">
        <f aca="false">IF(AND(TRIM(G933)="",TRIM(H933)=""),1,0)</f>
        <v>0</v>
      </c>
    </row>
    <row r="934" customFormat="false" ht="15" hidden="false" customHeight="false" outlineLevel="0" collapsed="false">
      <c r="A934" s="22" t="n">
        <v>45496</v>
      </c>
      <c r="B934" s="23" t="s">
        <v>3615</v>
      </c>
      <c r="C934" s="23" t="s">
        <v>3616</v>
      </c>
      <c r="D934" s="23" t="s">
        <v>450</v>
      </c>
      <c r="E934" s="23" t="s">
        <v>99</v>
      </c>
      <c r="F934" s="23" t="s">
        <v>3617</v>
      </c>
      <c r="J934" s="24" t="n">
        <v>200</v>
      </c>
      <c r="K934" s="0" t="n">
        <v>17408</v>
      </c>
      <c r="L934" s="23" t="s">
        <v>1694</v>
      </c>
      <c r="M934" s="0" t="n">
        <v>1</v>
      </c>
      <c r="N934" s="23" t="s">
        <v>182</v>
      </c>
      <c r="O934" s="0" t="n">
        <v>202</v>
      </c>
      <c r="P934" s="23" t="s">
        <v>206</v>
      </c>
      <c r="Q934" s="23" t="s">
        <v>3614</v>
      </c>
      <c r="R934" s="23" t="n">
        <f aca="false">YEAR(A934)</f>
        <v>2024</v>
      </c>
      <c r="S934" s="23" t="n">
        <f aca="false">IF(R934=2026,1,0)</f>
        <v>0</v>
      </c>
      <c r="T934" s="23" t="n">
        <f aca="false">IF(OR(P934="Individual",P934="Committee",P934="Union/Association",P934="Aggregated Unitemized Receipts"),1,0)</f>
        <v>1</v>
      </c>
      <c r="U934" s="0" t="str">
        <f aca="false">UPPER(TRIM(E934))</f>
        <v>MA</v>
      </c>
      <c r="V934" s="23" t="n">
        <f aca="false">IF(U934="MA",1,0)</f>
        <v>1</v>
      </c>
      <c r="W934" s="23" t="n">
        <f aca="false">IF(OR(ISNUMBER(SEARCH("malden",G934)),ISNUMBER(SEARCH("malden",H934))),1,0)</f>
        <v>0</v>
      </c>
      <c r="X934" s="23" t="n">
        <f aca="false">IF(AND(TRIM(G934)="",TRIM(H934)=""),1,0)</f>
        <v>1</v>
      </c>
    </row>
    <row r="935" customFormat="false" ht="15" hidden="false" customHeight="false" outlineLevel="0" collapsed="false">
      <c r="A935" s="22" t="n">
        <v>45496</v>
      </c>
      <c r="B935" s="23" t="s">
        <v>3040</v>
      </c>
      <c r="C935" s="23" t="s">
        <v>3041</v>
      </c>
      <c r="D935" s="23" t="s">
        <v>1714</v>
      </c>
      <c r="E935" s="23" t="s">
        <v>99</v>
      </c>
      <c r="F935" s="23" t="s">
        <v>1536</v>
      </c>
      <c r="G935" s="23" t="s">
        <v>2079</v>
      </c>
      <c r="H935" s="23" t="s">
        <v>3042</v>
      </c>
      <c r="J935" s="24" t="n">
        <v>200</v>
      </c>
      <c r="K935" s="0" t="n">
        <v>17408</v>
      </c>
      <c r="L935" s="23" t="s">
        <v>1694</v>
      </c>
      <c r="M935" s="0" t="n">
        <v>1</v>
      </c>
      <c r="N935" s="23" t="s">
        <v>182</v>
      </c>
      <c r="O935" s="0" t="n">
        <v>201</v>
      </c>
      <c r="P935" s="23" t="s">
        <v>94</v>
      </c>
      <c r="Q935" s="23" t="s">
        <v>3614</v>
      </c>
      <c r="R935" s="23" t="n">
        <f aca="false">YEAR(A935)</f>
        <v>2024</v>
      </c>
      <c r="S935" s="23" t="n">
        <f aca="false">IF(R935=2026,1,0)</f>
        <v>0</v>
      </c>
      <c r="T935" s="23" t="n">
        <f aca="false">IF(OR(P935="Individual",P935="Committee",P935="Union/Association",P935="Aggregated Unitemized Receipts"),1,0)</f>
        <v>1</v>
      </c>
      <c r="U935" s="0" t="str">
        <f aca="false">UPPER(TRIM(E935))</f>
        <v>MA</v>
      </c>
      <c r="V935" s="23" t="n">
        <f aca="false">IF(U935="MA",1,0)</f>
        <v>1</v>
      </c>
      <c r="W935" s="23" t="n">
        <f aca="false">IF(OR(ISNUMBER(SEARCH("malden",G935)),ISNUMBER(SEARCH("malden",H935))),1,0)</f>
        <v>0</v>
      </c>
      <c r="X935" s="23" t="n">
        <f aca="false">IF(AND(TRIM(G935)="",TRIM(H935)=""),1,0)</f>
        <v>0</v>
      </c>
    </row>
    <row r="936" customFormat="false" ht="15" hidden="false" customHeight="false" outlineLevel="0" collapsed="false">
      <c r="A936" s="22" t="n">
        <v>45496</v>
      </c>
      <c r="B936" s="23" t="s">
        <v>3233</v>
      </c>
      <c r="C936" s="23" t="s">
        <v>3234</v>
      </c>
      <c r="D936" s="23" t="s">
        <v>450</v>
      </c>
      <c r="E936" s="23" t="s">
        <v>99</v>
      </c>
      <c r="F936" s="23" t="s">
        <v>1164</v>
      </c>
      <c r="G936" s="23" t="s">
        <v>166</v>
      </c>
      <c r="H936" s="23" t="s">
        <v>167</v>
      </c>
      <c r="J936" s="24" t="n">
        <v>200</v>
      </c>
      <c r="K936" s="0" t="n">
        <v>17408</v>
      </c>
      <c r="L936" s="23" t="s">
        <v>1694</v>
      </c>
      <c r="M936" s="0" t="n">
        <v>1</v>
      </c>
      <c r="N936" s="23" t="s">
        <v>182</v>
      </c>
      <c r="O936" s="0" t="n">
        <v>201</v>
      </c>
      <c r="P936" s="23" t="s">
        <v>94</v>
      </c>
      <c r="Q936" s="23" t="s">
        <v>3614</v>
      </c>
      <c r="R936" s="23" t="n">
        <f aca="false">YEAR(A936)</f>
        <v>2024</v>
      </c>
      <c r="S936" s="23" t="n">
        <f aca="false">IF(R936=2026,1,0)</f>
        <v>0</v>
      </c>
      <c r="T936" s="23" t="n">
        <f aca="false">IF(OR(P936="Individual",P936="Committee",P936="Union/Association",P936="Aggregated Unitemized Receipts"),1,0)</f>
        <v>1</v>
      </c>
      <c r="U936" s="0" t="str">
        <f aca="false">UPPER(TRIM(E936))</f>
        <v>MA</v>
      </c>
      <c r="V936" s="23" t="n">
        <f aca="false">IF(U936="MA",1,0)</f>
        <v>1</v>
      </c>
      <c r="W936" s="23" t="n">
        <f aca="false">IF(OR(ISNUMBER(SEARCH("malden",G936)),ISNUMBER(SEARCH("malden",H936))),1,0)</f>
        <v>0</v>
      </c>
      <c r="X936" s="23" t="n">
        <f aca="false">IF(AND(TRIM(G936)="",TRIM(H936)=""),1,0)</f>
        <v>0</v>
      </c>
    </row>
    <row r="937" customFormat="false" ht="15" hidden="false" customHeight="false" outlineLevel="0" collapsed="false">
      <c r="A937" s="22" t="n">
        <v>45496</v>
      </c>
      <c r="B937" s="23" t="s">
        <v>3618</v>
      </c>
      <c r="C937" s="23" t="s">
        <v>3619</v>
      </c>
      <c r="D937" s="23" t="s">
        <v>629</v>
      </c>
      <c r="E937" s="23" t="s">
        <v>99</v>
      </c>
      <c r="F937" s="23" t="s">
        <v>630</v>
      </c>
      <c r="G937" s="23" t="s">
        <v>3025</v>
      </c>
      <c r="H937" s="23" t="s">
        <v>3620</v>
      </c>
      <c r="J937" s="24" t="n">
        <v>100</v>
      </c>
      <c r="K937" s="0" t="n">
        <v>17408</v>
      </c>
      <c r="L937" s="23" t="s">
        <v>1694</v>
      </c>
      <c r="M937" s="0" t="n">
        <v>1</v>
      </c>
      <c r="N937" s="23" t="s">
        <v>182</v>
      </c>
      <c r="O937" s="0" t="n">
        <v>201</v>
      </c>
      <c r="P937" s="23" t="s">
        <v>94</v>
      </c>
      <c r="Q937" s="23" t="s">
        <v>3614</v>
      </c>
      <c r="R937" s="23" t="n">
        <f aca="false">YEAR(A937)</f>
        <v>2024</v>
      </c>
      <c r="S937" s="23" t="n">
        <f aca="false">IF(R937=2026,1,0)</f>
        <v>0</v>
      </c>
      <c r="T937" s="23" t="n">
        <f aca="false">IF(OR(P937="Individual",P937="Committee",P937="Union/Association",P937="Aggregated Unitemized Receipts"),1,0)</f>
        <v>1</v>
      </c>
      <c r="U937" s="0" t="str">
        <f aca="false">UPPER(TRIM(E937))</f>
        <v>MA</v>
      </c>
      <c r="V937" s="23" t="n">
        <f aca="false">IF(U937="MA",1,0)</f>
        <v>1</v>
      </c>
      <c r="W937" s="23" t="n">
        <f aca="false">IF(OR(ISNUMBER(SEARCH("malden",G937)),ISNUMBER(SEARCH("malden",H937))),1,0)</f>
        <v>0</v>
      </c>
      <c r="X937" s="23" t="n">
        <f aca="false">IF(AND(TRIM(G937)="",TRIM(H937)=""),1,0)</f>
        <v>0</v>
      </c>
    </row>
    <row r="938" customFormat="false" ht="15" hidden="false" customHeight="false" outlineLevel="0" collapsed="false">
      <c r="A938" s="22" t="n">
        <v>45496</v>
      </c>
      <c r="B938" s="23" t="s">
        <v>3621</v>
      </c>
      <c r="C938" s="23" t="s">
        <v>3622</v>
      </c>
      <c r="D938" s="23" t="s">
        <v>3436</v>
      </c>
      <c r="E938" s="23" t="s">
        <v>99</v>
      </c>
      <c r="F938" s="23" t="s">
        <v>3437</v>
      </c>
      <c r="J938" s="24" t="n">
        <v>300</v>
      </c>
      <c r="K938" s="0" t="n">
        <v>17408</v>
      </c>
      <c r="L938" s="23" t="s">
        <v>1694</v>
      </c>
      <c r="M938" s="0" t="n">
        <v>1</v>
      </c>
      <c r="N938" s="23" t="s">
        <v>182</v>
      </c>
      <c r="O938" s="0" t="n">
        <v>202</v>
      </c>
      <c r="P938" s="23" t="s">
        <v>206</v>
      </c>
      <c r="Q938" s="23" t="s">
        <v>3614</v>
      </c>
      <c r="R938" s="23" t="n">
        <f aca="false">YEAR(A938)</f>
        <v>2024</v>
      </c>
      <c r="S938" s="23" t="n">
        <f aca="false">IF(R938=2026,1,0)</f>
        <v>0</v>
      </c>
      <c r="T938" s="23" t="n">
        <f aca="false">IF(OR(P938="Individual",P938="Committee",P938="Union/Association",P938="Aggregated Unitemized Receipts"),1,0)</f>
        <v>1</v>
      </c>
      <c r="U938" s="0" t="str">
        <f aca="false">UPPER(TRIM(E938))</f>
        <v>MA</v>
      </c>
      <c r="V938" s="23" t="n">
        <f aca="false">IF(U938="MA",1,0)</f>
        <v>1</v>
      </c>
      <c r="W938" s="23" t="n">
        <f aca="false">IF(OR(ISNUMBER(SEARCH("malden",G938)),ISNUMBER(SEARCH("malden",H938))),1,0)</f>
        <v>0</v>
      </c>
      <c r="X938" s="23" t="n">
        <f aca="false">IF(AND(TRIM(G938)="",TRIM(H938)=""),1,0)</f>
        <v>1</v>
      </c>
    </row>
    <row r="939" customFormat="false" ht="15" hidden="false" customHeight="false" outlineLevel="0" collapsed="false">
      <c r="A939" s="22" t="n">
        <v>45496</v>
      </c>
      <c r="B939" s="23" t="s">
        <v>3623</v>
      </c>
      <c r="C939" s="23" t="s">
        <v>3624</v>
      </c>
      <c r="D939" s="23" t="s">
        <v>2137</v>
      </c>
      <c r="E939" s="23" t="s">
        <v>99</v>
      </c>
      <c r="F939" s="23" t="s">
        <v>3625</v>
      </c>
      <c r="J939" s="24" t="n">
        <v>300</v>
      </c>
      <c r="K939" s="0" t="n">
        <v>17408</v>
      </c>
      <c r="L939" s="23" t="s">
        <v>1694</v>
      </c>
      <c r="M939" s="0" t="n">
        <v>1</v>
      </c>
      <c r="N939" s="23" t="s">
        <v>182</v>
      </c>
      <c r="O939" s="0" t="n">
        <v>202</v>
      </c>
      <c r="P939" s="23" t="s">
        <v>206</v>
      </c>
      <c r="Q939" s="23" t="s">
        <v>3614</v>
      </c>
      <c r="R939" s="23" t="n">
        <f aca="false">YEAR(A939)</f>
        <v>2024</v>
      </c>
      <c r="S939" s="23" t="n">
        <f aca="false">IF(R939=2026,1,0)</f>
        <v>0</v>
      </c>
      <c r="T939" s="23" t="n">
        <f aca="false">IF(OR(P939="Individual",P939="Committee",P939="Union/Association",P939="Aggregated Unitemized Receipts"),1,0)</f>
        <v>1</v>
      </c>
      <c r="U939" s="0" t="str">
        <f aca="false">UPPER(TRIM(E939))</f>
        <v>MA</v>
      </c>
      <c r="V939" s="23" t="n">
        <f aca="false">IF(U939="MA",1,0)</f>
        <v>1</v>
      </c>
      <c r="W939" s="23" t="n">
        <f aca="false">IF(OR(ISNUMBER(SEARCH("malden",G939)),ISNUMBER(SEARCH("malden",H939))),1,0)</f>
        <v>0</v>
      </c>
      <c r="X939" s="23" t="n">
        <f aca="false">IF(AND(TRIM(G939)="",TRIM(H939)=""),1,0)</f>
        <v>1</v>
      </c>
    </row>
    <row r="940" customFormat="false" ht="15" hidden="false" customHeight="false" outlineLevel="0" collapsed="false">
      <c r="A940" s="22" t="n">
        <v>45468</v>
      </c>
      <c r="B940" s="23" t="s">
        <v>1737</v>
      </c>
      <c r="C940" s="23" t="s">
        <v>3032</v>
      </c>
      <c r="D940" s="23" t="s">
        <v>319</v>
      </c>
      <c r="E940" s="23" t="s">
        <v>99</v>
      </c>
      <c r="F940" s="23" t="s">
        <v>320</v>
      </c>
      <c r="G940" s="23" t="s">
        <v>3033</v>
      </c>
      <c r="H940" s="23" t="s">
        <v>3034</v>
      </c>
      <c r="J940" s="24" t="n">
        <v>7</v>
      </c>
      <c r="K940" s="0" t="n">
        <v>17408</v>
      </c>
      <c r="L940" s="23" t="s">
        <v>1694</v>
      </c>
      <c r="M940" s="0" t="n">
        <v>3</v>
      </c>
      <c r="N940" s="23" t="s">
        <v>93</v>
      </c>
      <c r="O940" s="0" t="n">
        <v>201</v>
      </c>
      <c r="P940" s="23" t="s">
        <v>94</v>
      </c>
      <c r="Q940" s="23" t="s">
        <v>3626</v>
      </c>
      <c r="R940" s="23" t="n">
        <f aca="false">YEAR(A940)</f>
        <v>2024</v>
      </c>
      <c r="S940" s="23" t="n">
        <f aca="false">IF(R940=2026,1,0)</f>
        <v>0</v>
      </c>
      <c r="T940" s="23" t="n">
        <f aca="false">IF(OR(P940="Individual",P940="Committee",P940="Union/Association",P940="Aggregated Unitemized Receipts"),1,0)</f>
        <v>1</v>
      </c>
      <c r="U940" s="0" t="str">
        <f aca="false">UPPER(TRIM(E940))</f>
        <v>MA</v>
      </c>
      <c r="V940" s="23" t="n">
        <f aca="false">IF(U940="MA",1,0)</f>
        <v>1</v>
      </c>
      <c r="W940" s="23" t="n">
        <f aca="false">IF(OR(ISNUMBER(SEARCH("malden",G940)),ISNUMBER(SEARCH("malden",H940))),1,0)</f>
        <v>0</v>
      </c>
      <c r="X940" s="23" t="n">
        <f aca="false">IF(AND(TRIM(G940)="",TRIM(H940)=""),1,0)</f>
        <v>0</v>
      </c>
    </row>
    <row r="941" customFormat="false" ht="15" hidden="false" customHeight="false" outlineLevel="0" collapsed="false">
      <c r="A941" s="22" t="n">
        <v>45468</v>
      </c>
      <c r="B941" s="23" t="s">
        <v>1750</v>
      </c>
      <c r="C941" s="23" t="s">
        <v>1751</v>
      </c>
      <c r="D941" s="23" t="s">
        <v>1752</v>
      </c>
      <c r="E941" s="23" t="s">
        <v>99</v>
      </c>
      <c r="F941" s="23" t="s">
        <v>320</v>
      </c>
      <c r="G941" s="23" t="s">
        <v>2095</v>
      </c>
      <c r="H941" s="23" t="s">
        <v>91</v>
      </c>
      <c r="J941" s="24" t="n">
        <v>6</v>
      </c>
      <c r="K941" s="0" t="n">
        <v>17408</v>
      </c>
      <c r="L941" s="23" t="s">
        <v>1694</v>
      </c>
      <c r="M941" s="0" t="n">
        <v>3</v>
      </c>
      <c r="N941" s="23" t="s">
        <v>93</v>
      </c>
      <c r="O941" s="0" t="n">
        <v>201</v>
      </c>
      <c r="P941" s="23" t="s">
        <v>94</v>
      </c>
      <c r="Q941" s="23" t="s">
        <v>3626</v>
      </c>
      <c r="R941" s="23" t="n">
        <f aca="false">YEAR(A941)</f>
        <v>2024</v>
      </c>
      <c r="S941" s="23" t="n">
        <f aca="false">IF(R941=2026,1,0)</f>
        <v>0</v>
      </c>
      <c r="T941" s="23" t="n">
        <f aca="false">IF(OR(P941="Individual",P941="Committee",P941="Union/Association",P941="Aggregated Unitemized Receipts"),1,0)</f>
        <v>1</v>
      </c>
      <c r="U941" s="0" t="str">
        <f aca="false">UPPER(TRIM(E941))</f>
        <v>MA</v>
      </c>
      <c r="V941" s="23" t="n">
        <f aca="false">IF(U941="MA",1,0)</f>
        <v>1</v>
      </c>
      <c r="W941" s="23" t="n">
        <f aca="false">IF(OR(ISNUMBER(SEARCH("malden",G941)),ISNUMBER(SEARCH("malden",H941))),1,0)</f>
        <v>0</v>
      </c>
      <c r="X941" s="23" t="n">
        <f aca="false">IF(AND(TRIM(G941)="",TRIM(H941)=""),1,0)</f>
        <v>0</v>
      </c>
    </row>
    <row r="942" customFormat="false" ht="15" hidden="false" customHeight="false" outlineLevel="0" collapsed="false">
      <c r="A942" s="22" t="n">
        <v>45468</v>
      </c>
      <c r="B942" s="23" t="s">
        <v>2087</v>
      </c>
      <c r="C942" s="23" t="s">
        <v>2088</v>
      </c>
      <c r="D942" s="23" t="s">
        <v>319</v>
      </c>
      <c r="E942" s="23" t="s">
        <v>99</v>
      </c>
      <c r="F942" s="23" t="s">
        <v>320</v>
      </c>
      <c r="G942" s="23" t="s">
        <v>174</v>
      </c>
      <c r="H942" s="23" t="s">
        <v>174</v>
      </c>
      <c r="J942" s="24" t="n">
        <v>50</v>
      </c>
      <c r="K942" s="0" t="n">
        <v>17408</v>
      </c>
      <c r="L942" s="23" t="s">
        <v>1694</v>
      </c>
      <c r="M942" s="0" t="n">
        <v>1</v>
      </c>
      <c r="N942" s="23" t="s">
        <v>182</v>
      </c>
      <c r="O942" s="0" t="n">
        <v>201</v>
      </c>
      <c r="P942" s="23" t="s">
        <v>94</v>
      </c>
      <c r="Q942" s="23" t="s">
        <v>3626</v>
      </c>
      <c r="R942" s="23" t="n">
        <f aca="false">YEAR(A942)</f>
        <v>2024</v>
      </c>
      <c r="S942" s="23" t="n">
        <f aca="false">IF(R942=2026,1,0)</f>
        <v>0</v>
      </c>
      <c r="T942" s="23" t="n">
        <f aca="false">IF(OR(P942="Individual",P942="Committee",P942="Union/Association",P942="Aggregated Unitemized Receipts"),1,0)</f>
        <v>1</v>
      </c>
      <c r="U942" s="0" t="str">
        <f aca="false">UPPER(TRIM(E942))</f>
        <v>MA</v>
      </c>
      <c r="V942" s="23" t="n">
        <f aca="false">IF(U942="MA",1,0)</f>
        <v>1</v>
      </c>
      <c r="W942" s="23" t="n">
        <f aca="false">IF(OR(ISNUMBER(SEARCH("malden",G942)),ISNUMBER(SEARCH("malden",H942))),1,0)</f>
        <v>0</v>
      </c>
      <c r="X942" s="23" t="n">
        <f aca="false">IF(AND(TRIM(G942)="",TRIM(H942)=""),1,0)</f>
        <v>0</v>
      </c>
    </row>
    <row r="943" customFormat="false" ht="15" hidden="false" customHeight="false" outlineLevel="0" collapsed="false">
      <c r="A943" s="22" t="n">
        <v>45460</v>
      </c>
      <c r="B943" s="23" t="s">
        <v>3070</v>
      </c>
      <c r="C943" s="23" t="s">
        <v>1496</v>
      </c>
      <c r="D943" s="23" t="s">
        <v>1497</v>
      </c>
      <c r="E943" s="23" t="s">
        <v>99</v>
      </c>
      <c r="F943" s="23" t="s">
        <v>1498</v>
      </c>
      <c r="J943" s="24" t="n">
        <v>500</v>
      </c>
      <c r="K943" s="0" t="n">
        <v>17408</v>
      </c>
      <c r="L943" s="23" t="s">
        <v>1694</v>
      </c>
      <c r="M943" s="0" t="n">
        <v>1</v>
      </c>
      <c r="N943" s="23" t="s">
        <v>182</v>
      </c>
      <c r="O943" s="0" t="n">
        <v>202</v>
      </c>
      <c r="P943" s="23" t="s">
        <v>206</v>
      </c>
      <c r="Q943" s="23" t="s">
        <v>3627</v>
      </c>
      <c r="R943" s="23" t="n">
        <f aca="false">YEAR(A943)</f>
        <v>2024</v>
      </c>
      <c r="S943" s="23" t="n">
        <f aca="false">IF(R943=2026,1,0)</f>
        <v>0</v>
      </c>
      <c r="T943" s="23" t="n">
        <f aca="false">IF(OR(P943="Individual",P943="Committee",P943="Union/Association",P943="Aggregated Unitemized Receipts"),1,0)</f>
        <v>1</v>
      </c>
      <c r="U943" s="0" t="str">
        <f aca="false">UPPER(TRIM(E943))</f>
        <v>MA</v>
      </c>
      <c r="V943" s="23" t="n">
        <f aca="false">IF(U943="MA",1,0)</f>
        <v>1</v>
      </c>
      <c r="W943" s="23" t="n">
        <f aca="false">IF(OR(ISNUMBER(SEARCH("malden",G943)),ISNUMBER(SEARCH("malden",H943))),1,0)</f>
        <v>0</v>
      </c>
      <c r="X943" s="23" t="n">
        <f aca="false">IF(AND(TRIM(G943)="",TRIM(H943)=""),1,0)</f>
        <v>1</v>
      </c>
    </row>
    <row r="944" customFormat="false" ht="15" hidden="false" customHeight="false" outlineLevel="0" collapsed="false">
      <c r="A944" s="22" t="n">
        <v>45460</v>
      </c>
      <c r="B944" s="23" t="s">
        <v>3064</v>
      </c>
      <c r="C944" s="23" t="s">
        <v>3628</v>
      </c>
      <c r="D944" s="23" t="s">
        <v>450</v>
      </c>
      <c r="E944" s="23" t="s">
        <v>99</v>
      </c>
      <c r="F944" s="23" t="s">
        <v>1912</v>
      </c>
      <c r="G944" s="23" t="s">
        <v>2079</v>
      </c>
      <c r="H944" s="23" t="s">
        <v>3066</v>
      </c>
      <c r="J944" s="24" t="n">
        <v>200</v>
      </c>
      <c r="K944" s="0" t="n">
        <v>17408</v>
      </c>
      <c r="L944" s="23" t="s">
        <v>1694</v>
      </c>
      <c r="M944" s="0" t="n">
        <v>3</v>
      </c>
      <c r="N944" s="23" t="s">
        <v>93</v>
      </c>
      <c r="O944" s="0" t="n">
        <v>201</v>
      </c>
      <c r="P944" s="23" t="s">
        <v>94</v>
      </c>
      <c r="Q944" s="23" t="s">
        <v>3627</v>
      </c>
      <c r="R944" s="23" t="n">
        <f aca="false">YEAR(A944)</f>
        <v>2024</v>
      </c>
      <c r="S944" s="23" t="n">
        <f aca="false">IF(R944=2026,1,0)</f>
        <v>0</v>
      </c>
      <c r="T944" s="23" t="n">
        <f aca="false">IF(OR(P944="Individual",P944="Committee",P944="Union/Association",P944="Aggregated Unitemized Receipts"),1,0)</f>
        <v>1</v>
      </c>
      <c r="U944" s="0" t="str">
        <f aca="false">UPPER(TRIM(E944))</f>
        <v>MA</v>
      </c>
      <c r="V944" s="23" t="n">
        <f aca="false">IF(U944="MA",1,0)</f>
        <v>1</v>
      </c>
      <c r="W944" s="23" t="n">
        <f aca="false">IF(OR(ISNUMBER(SEARCH("malden",G944)),ISNUMBER(SEARCH("malden",H944))),1,0)</f>
        <v>0</v>
      </c>
      <c r="X944" s="23" t="n">
        <f aca="false">IF(AND(TRIM(G944)="",TRIM(H944)=""),1,0)</f>
        <v>0</v>
      </c>
    </row>
    <row r="945" customFormat="false" ht="15" hidden="false" customHeight="false" outlineLevel="0" collapsed="false">
      <c r="A945" s="22" t="n">
        <v>45460</v>
      </c>
      <c r="B945" s="23" t="s">
        <v>2167</v>
      </c>
      <c r="C945" s="23" t="s">
        <v>2280</v>
      </c>
      <c r="D945" s="23" t="s">
        <v>607</v>
      </c>
      <c r="E945" s="23" t="s">
        <v>99</v>
      </c>
      <c r="F945" s="23" t="s">
        <v>608</v>
      </c>
      <c r="G945" s="23" t="s">
        <v>2095</v>
      </c>
      <c r="H945" s="23" t="s">
        <v>91</v>
      </c>
      <c r="J945" s="24" t="n">
        <v>15</v>
      </c>
      <c r="K945" s="0" t="n">
        <v>17408</v>
      </c>
      <c r="L945" s="23" t="s">
        <v>1694</v>
      </c>
      <c r="M945" s="0" t="n">
        <v>3</v>
      </c>
      <c r="N945" s="23" t="s">
        <v>93</v>
      </c>
      <c r="O945" s="0" t="n">
        <v>201</v>
      </c>
      <c r="P945" s="23" t="s">
        <v>94</v>
      </c>
      <c r="Q945" s="23" t="s">
        <v>3627</v>
      </c>
      <c r="R945" s="23" t="n">
        <f aca="false">YEAR(A945)</f>
        <v>2024</v>
      </c>
      <c r="S945" s="23" t="n">
        <f aca="false">IF(R945=2026,1,0)</f>
        <v>0</v>
      </c>
      <c r="T945" s="23" t="n">
        <f aca="false">IF(OR(P945="Individual",P945="Committee",P945="Union/Association",P945="Aggregated Unitemized Receipts"),1,0)</f>
        <v>1</v>
      </c>
      <c r="U945" s="0" t="str">
        <f aca="false">UPPER(TRIM(E945))</f>
        <v>MA</v>
      </c>
      <c r="V945" s="23" t="n">
        <f aca="false">IF(U945="MA",1,0)</f>
        <v>1</v>
      </c>
      <c r="W945" s="23" t="n">
        <f aca="false">IF(OR(ISNUMBER(SEARCH("malden",G945)),ISNUMBER(SEARCH("malden",H945))),1,0)</f>
        <v>0</v>
      </c>
      <c r="X945" s="23" t="n">
        <f aca="false">IF(AND(TRIM(G945)="",TRIM(H945)=""),1,0)</f>
        <v>0</v>
      </c>
    </row>
    <row r="946" customFormat="false" ht="15" hidden="false" customHeight="false" outlineLevel="0" collapsed="false">
      <c r="A946" s="22" t="n">
        <v>45432</v>
      </c>
      <c r="B946" s="23" t="s">
        <v>2087</v>
      </c>
      <c r="C946" s="23" t="s">
        <v>2088</v>
      </c>
      <c r="D946" s="23" t="s">
        <v>319</v>
      </c>
      <c r="E946" s="23" t="s">
        <v>99</v>
      </c>
      <c r="F946" s="23" t="s">
        <v>320</v>
      </c>
      <c r="G946" s="23" t="s">
        <v>174</v>
      </c>
      <c r="H946" s="23" t="s">
        <v>174</v>
      </c>
      <c r="J946" s="24" t="n">
        <v>50</v>
      </c>
      <c r="K946" s="0" t="n">
        <v>17408</v>
      </c>
      <c r="L946" s="23" t="s">
        <v>1694</v>
      </c>
      <c r="M946" s="0" t="n">
        <v>1</v>
      </c>
      <c r="N946" s="23" t="s">
        <v>182</v>
      </c>
      <c r="O946" s="0" t="n">
        <v>201</v>
      </c>
      <c r="P946" s="23" t="s">
        <v>94</v>
      </c>
      <c r="Q946" s="23" t="s">
        <v>3629</v>
      </c>
      <c r="R946" s="23" t="n">
        <f aca="false">YEAR(A946)</f>
        <v>2024</v>
      </c>
      <c r="S946" s="23" t="n">
        <f aca="false">IF(R946=2026,1,0)</f>
        <v>0</v>
      </c>
      <c r="T946" s="23" t="n">
        <f aca="false">IF(OR(P946="Individual",P946="Committee",P946="Union/Association",P946="Aggregated Unitemized Receipts"),1,0)</f>
        <v>1</v>
      </c>
      <c r="U946" s="0" t="str">
        <f aca="false">UPPER(TRIM(E946))</f>
        <v>MA</v>
      </c>
      <c r="V946" s="23" t="n">
        <f aca="false">IF(U946="MA",1,0)</f>
        <v>1</v>
      </c>
      <c r="W946" s="23" t="n">
        <f aca="false">IF(OR(ISNUMBER(SEARCH("malden",G946)),ISNUMBER(SEARCH("malden",H946))),1,0)</f>
        <v>0</v>
      </c>
      <c r="X946" s="23" t="n">
        <f aca="false">IF(AND(TRIM(G946)="",TRIM(H946)=""),1,0)</f>
        <v>0</v>
      </c>
    </row>
    <row r="947" customFormat="false" ht="15" hidden="false" customHeight="false" outlineLevel="0" collapsed="false">
      <c r="A947" s="22" t="n">
        <v>45427</v>
      </c>
      <c r="B947" s="23" t="s">
        <v>3630</v>
      </c>
      <c r="C947" s="23" t="s">
        <v>3358</v>
      </c>
      <c r="D947" s="23" t="s">
        <v>1837</v>
      </c>
      <c r="E947" s="23" t="s">
        <v>89</v>
      </c>
      <c r="F947" s="23" t="s">
        <v>3359</v>
      </c>
      <c r="J947" s="24" t="n">
        <v>500</v>
      </c>
      <c r="K947" s="0" t="n">
        <v>17408</v>
      </c>
      <c r="L947" s="23" t="s">
        <v>1694</v>
      </c>
      <c r="M947" s="0" t="n">
        <v>1</v>
      </c>
      <c r="N947" s="23" t="s">
        <v>182</v>
      </c>
      <c r="O947" s="0" t="n">
        <v>202</v>
      </c>
      <c r="P947" s="23" t="s">
        <v>206</v>
      </c>
      <c r="Q947" s="23" t="s">
        <v>3631</v>
      </c>
      <c r="R947" s="23" t="n">
        <f aca="false">YEAR(A947)</f>
        <v>2024</v>
      </c>
      <c r="S947" s="23" t="n">
        <f aca="false">IF(R947=2026,1,0)</f>
        <v>0</v>
      </c>
      <c r="T947" s="23" t="n">
        <f aca="false">IF(OR(P947="Individual",P947="Committee",P947="Union/Association",P947="Aggregated Unitemized Receipts"),1,0)</f>
        <v>1</v>
      </c>
      <c r="U947" s="0" t="str">
        <f aca="false">UPPER(TRIM(E947))</f>
        <v>NY</v>
      </c>
      <c r="V947" s="23" t="n">
        <f aca="false">IF(U947="MA",1,0)</f>
        <v>0</v>
      </c>
      <c r="W947" s="23" t="n">
        <f aca="false">IF(OR(ISNUMBER(SEARCH("malden",G947)),ISNUMBER(SEARCH("malden",H947))),1,0)</f>
        <v>0</v>
      </c>
      <c r="X947" s="23" t="n">
        <f aca="false">IF(AND(TRIM(G947)="",TRIM(H947)=""),1,0)</f>
        <v>1</v>
      </c>
    </row>
    <row r="948" customFormat="false" ht="15" hidden="false" customHeight="false" outlineLevel="0" collapsed="false">
      <c r="A948" s="22" t="n">
        <v>45426</v>
      </c>
      <c r="B948" s="23" t="s">
        <v>2167</v>
      </c>
      <c r="C948" s="23" t="s">
        <v>2280</v>
      </c>
      <c r="D948" s="23" t="s">
        <v>607</v>
      </c>
      <c r="E948" s="23" t="s">
        <v>99</v>
      </c>
      <c r="F948" s="23" t="s">
        <v>608</v>
      </c>
      <c r="G948" s="23" t="s">
        <v>2095</v>
      </c>
      <c r="H948" s="23" t="s">
        <v>91</v>
      </c>
      <c r="J948" s="24" t="n">
        <v>15</v>
      </c>
      <c r="K948" s="0" t="n">
        <v>17408</v>
      </c>
      <c r="L948" s="23" t="s">
        <v>1694</v>
      </c>
      <c r="M948" s="0" t="n">
        <v>3</v>
      </c>
      <c r="N948" s="23" t="s">
        <v>93</v>
      </c>
      <c r="O948" s="0" t="n">
        <v>201</v>
      </c>
      <c r="P948" s="23" t="s">
        <v>94</v>
      </c>
      <c r="Q948" s="23" t="s">
        <v>3632</v>
      </c>
      <c r="R948" s="23" t="n">
        <f aca="false">YEAR(A948)</f>
        <v>2024</v>
      </c>
      <c r="S948" s="23" t="n">
        <f aca="false">IF(R948=2026,1,0)</f>
        <v>0</v>
      </c>
      <c r="T948" s="23" t="n">
        <f aca="false">IF(OR(P948="Individual",P948="Committee",P948="Union/Association",P948="Aggregated Unitemized Receipts"),1,0)</f>
        <v>1</v>
      </c>
      <c r="U948" s="0" t="str">
        <f aca="false">UPPER(TRIM(E948))</f>
        <v>MA</v>
      </c>
      <c r="V948" s="23" t="n">
        <f aca="false">IF(U948="MA",1,0)</f>
        <v>1</v>
      </c>
      <c r="W948" s="23" t="n">
        <f aca="false">IF(OR(ISNUMBER(SEARCH("malden",G948)),ISNUMBER(SEARCH("malden",H948))),1,0)</f>
        <v>0</v>
      </c>
      <c r="X948" s="23" t="n">
        <f aca="false">IF(AND(TRIM(G948)="",TRIM(H948)=""),1,0)</f>
        <v>0</v>
      </c>
    </row>
    <row r="949" customFormat="false" ht="15" hidden="false" customHeight="false" outlineLevel="0" collapsed="false">
      <c r="A949" s="22" t="n">
        <v>45418</v>
      </c>
      <c r="B949" s="23" t="s">
        <v>3388</v>
      </c>
      <c r="C949" s="23" t="s">
        <v>3389</v>
      </c>
      <c r="D949" s="23" t="s">
        <v>2063</v>
      </c>
      <c r="E949" s="23" t="s">
        <v>99</v>
      </c>
      <c r="F949" s="23" t="s">
        <v>2064</v>
      </c>
      <c r="G949" s="23" t="s">
        <v>1774</v>
      </c>
      <c r="H949" s="23" t="s">
        <v>3042</v>
      </c>
      <c r="J949" s="24" t="n">
        <v>200</v>
      </c>
      <c r="K949" s="0" t="n">
        <v>17408</v>
      </c>
      <c r="L949" s="23" t="s">
        <v>1694</v>
      </c>
      <c r="M949" s="0" t="n">
        <v>3</v>
      </c>
      <c r="N949" s="23" t="s">
        <v>93</v>
      </c>
      <c r="O949" s="0" t="n">
        <v>201</v>
      </c>
      <c r="P949" s="23" t="s">
        <v>94</v>
      </c>
      <c r="Q949" s="23" t="s">
        <v>3633</v>
      </c>
      <c r="R949" s="23" t="n">
        <f aca="false">YEAR(A949)</f>
        <v>2024</v>
      </c>
      <c r="S949" s="23" t="n">
        <f aca="false">IF(R949=2026,1,0)</f>
        <v>0</v>
      </c>
      <c r="T949" s="23" t="n">
        <f aca="false">IF(OR(P949="Individual",P949="Committee",P949="Union/Association",P949="Aggregated Unitemized Receipts"),1,0)</f>
        <v>1</v>
      </c>
      <c r="U949" s="0" t="str">
        <f aca="false">UPPER(TRIM(E949))</f>
        <v>MA</v>
      </c>
      <c r="V949" s="23" t="n">
        <f aca="false">IF(U949="MA",1,0)</f>
        <v>1</v>
      </c>
      <c r="W949" s="23" t="n">
        <f aca="false">IF(OR(ISNUMBER(SEARCH("malden",G949)),ISNUMBER(SEARCH("malden",H949))),1,0)</f>
        <v>0</v>
      </c>
      <c r="X949" s="23" t="n">
        <f aca="false">IF(AND(TRIM(G949)="",TRIM(H949)=""),1,0)</f>
        <v>0</v>
      </c>
    </row>
    <row r="950" customFormat="false" ht="15" hidden="false" customHeight="false" outlineLevel="0" collapsed="false">
      <c r="A950" s="22" t="n">
        <v>45418</v>
      </c>
      <c r="B950" s="23" t="s">
        <v>2089</v>
      </c>
      <c r="C950" s="23" t="s">
        <v>2090</v>
      </c>
      <c r="D950" s="23" t="s">
        <v>450</v>
      </c>
      <c r="E950" s="23" t="s">
        <v>99</v>
      </c>
      <c r="F950" s="23" t="s">
        <v>1164</v>
      </c>
      <c r="G950" s="23" t="s">
        <v>1774</v>
      </c>
      <c r="H950" s="23" t="s">
        <v>2080</v>
      </c>
      <c r="J950" s="24" t="n">
        <v>200</v>
      </c>
      <c r="K950" s="0" t="n">
        <v>17408</v>
      </c>
      <c r="L950" s="23" t="s">
        <v>1694</v>
      </c>
      <c r="M950" s="0" t="n">
        <v>3</v>
      </c>
      <c r="N950" s="23" t="s">
        <v>93</v>
      </c>
      <c r="O950" s="0" t="n">
        <v>201</v>
      </c>
      <c r="P950" s="23" t="s">
        <v>94</v>
      </c>
      <c r="Q950" s="23" t="s">
        <v>3633</v>
      </c>
      <c r="R950" s="23" t="n">
        <f aca="false">YEAR(A950)</f>
        <v>2024</v>
      </c>
      <c r="S950" s="23" t="n">
        <f aca="false">IF(R950=2026,1,0)</f>
        <v>0</v>
      </c>
      <c r="T950" s="23" t="n">
        <f aca="false">IF(OR(P950="Individual",P950="Committee",P950="Union/Association",P950="Aggregated Unitemized Receipts"),1,0)</f>
        <v>1</v>
      </c>
      <c r="U950" s="0" t="str">
        <f aca="false">UPPER(TRIM(E950))</f>
        <v>MA</v>
      </c>
      <c r="V950" s="23" t="n">
        <f aca="false">IF(U950="MA",1,0)</f>
        <v>1</v>
      </c>
      <c r="W950" s="23" t="n">
        <f aca="false">IF(OR(ISNUMBER(SEARCH("malden",G950)),ISNUMBER(SEARCH("malden",H950))),1,0)</f>
        <v>0</v>
      </c>
      <c r="X950" s="23" t="n">
        <f aca="false">IF(AND(TRIM(G950)="",TRIM(H950)=""),1,0)</f>
        <v>0</v>
      </c>
    </row>
    <row r="951" customFormat="false" ht="15" hidden="false" customHeight="false" outlineLevel="0" collapsed="false">
      <c r="A951" s="22" t="n">
        <v>45412</v>
      </c>
      <c r="B951" s="23" t="s">
        <v>3334</v>
      </c>
      <c r="C951" s="23" t="s">
        <v>3335</v>
      </c>
      <c r="D951" s="23" t="s">
        <v>450</v>
      </c>
      <c r="E951" s="23" t="s">
        <v>99</v>
      </c>
      <c r="F951" s="23" t="s">
        <v>1912</v>
      </c>
      <c r="G951" s="23" t="s">
        <v>454</v>
      </c>
      <c r="H951" s="23" t="s">
        <v>3336</v>
      </c>
      <c r="J951" s="24" t="n">
        <v>200</v>
      </c>
      <c r="K951" s="0" t="n">
        <v>17408</v>
      </c>
      <c r="L951" s="23" t="s">
        <v>1694</v>
      </c>
      <c r="M951" s="0" t="n">
        <v>3</v>
      </c>
      <c r="N951" s="23" t="s">
        <v>93</v>
      </c>
      <c r="O951" s="0" t="n">
        <v>201</v>
      </c>
      <c r="P951" s="23" t="s">
        <v>94</v>
      </c>
      <c r="Q951" s="23" t="s">
        <v>3634</v>
      </c>
      <c r="R951" s="23" t="n">
        <f aca="false">YEAR(A951)</f>
        <v>2024</v>
      </c>
      <c r="S951" s="23" t="n">
        <f aca="false">IF(R951=2026,1,0)</f>
        <v>0</v>
      </c>
      <c r="T951" s="23" t="n">
        <f aca="false">IF(OR(P951="Individual",P951="Committee",P951="Union/Association",P951="Aggregated Unitemized Receipts"),1,0)</f>
        <v>1</v>
      </c>
      <c r="U951" s="0" t="str">
        <f aca="false">UPPER(TRIM(E951))</f>
        <v>MA</v>
      </c>
      <c r="V951" s="23" t="n">
        <f aca="false">IF(U951="MA",1,0)</f>
        <v>1</v>
      </c>
      <c r="W951" s="23" t="n">
        <f aca="false">IF(OR(ISNUMBER(SEARCH("malden",G951)),ISNUMBER(SEARCH("malden",H951))),1,0)</f>
        <v>0</v>
      </c>
      <c r="X951" s="23" t="n">
        <f aca="false">IF(AND(TRIM(G951)="",TRIM(H951)=""),1,0)</f>
        <v>0</v>
      </c>
    </row>
    <row r="952" customFormat="false" ht="15" hidden="false" customHeight="false" outlineLevel="0" collapsed="false">
      <c r="A952" s="22" t="n">
        <v>45412</v>
      </c>
      <c r="B952" s="23" t="s">
        <v>2737</v>
      </c>
      <c r="C952" s="23" t="s">
        <v>3390</v>
      </c>
      <c r="D952" s="23" t="s">
        <v>450</v>
      </c>
      <c r="E952" s="23" t="s">
        <v>99</v>
      </c>
      <c r="F952" s="23" t="s">
        <v>1912</v>
      </c>
      <c r="G952" s="23" t="s">
        <v>166</v>
      </c>
      <c r="H952" s="23" t="s">
        <v>3336</v>
      </c>
      <c r="J952" s="24" t="n">
        <v>200</v>
      </c>
      <c r="K952" s="0" t="n">
        <v>17408</v>
      </c>
      <c r="L952" s="23" t="s">
        <v>1694</v>
      </c>
      <c r="M952" s="0" t="n">
        <v>3</v>
      </c>
      <c r="N952" s="23" t="s">
        <v>93</v>
      </c>
      <c r="O952" s="0" t="n">
        <v>201</v>
      </c>
      <c r="P952" s="23" t="s">
        <v>94</v>
      </c>
      <c r="Q952" s="23" t="s">
        <v>3634</v>
      </c>
      <c r="R952" s="23" t="n">
        <f aca="false">YEAR(A952)</f>
        <v>2024</v>
      </c>
      <c r="S952" s="23" t="n">
        <f aca="false">IF(R952=2026,1,0)</f>
        <v>0</v>
      </c>
      <c r="T952" s="23" t="n">
        <f aca="false">IF(OR(P952="Individual",P952="Committee",P952="Union/Association",P952="Aggregated Unitemized Receipts"),1,0)</f>
        <v>1</v>
      </c>
      <c r="U952" s="0" t="str">
        <f aca="false">UPPER(TRIM(E952))</f>
        <v>MA</v>
      </c>
      <c r="V952" s="23" t="n">
        <f aca="false">IF(U952="MA",1,0)</f>
        <v>1</v>
      </c>
      <c r="W952" s="23" t="n">
        <f aca="false">IF(OR(ISNUMBER(SEARCH("malden",G952)),ISNUMBER(SEARCH("malden",H952))),1,0)</f>
        <v>0</v>
      </c>
      <c r="X952" s="23" t="n">
        <f aca="false">IF(AND(TRIM(G952)="",TRIM(H952)=""),1,0)</f>
        <v>0</v>
      </c>
    </row>
    <row r="953" customFormat="false" ht="15" hidden="false" customHeight="false" outlineLevel="0" collapsed="false">
      <c r="A953" s="22" t="n">
        <v>45412</v>
      </c>
      <c r="B953" s="23" t="s">
        <v>1766</v>
      </c>
      <c r="C953" s="23" t="s">
        <v>1767</v>
      </c>
      <c r="D953" s="23" t="s">
        <v>450</v>
      </c>
      <c r="E953" s="23" t="s">
        <v>99</v>
      </c>
      <c r="F953" s="23" t="s">
        <v>1164</v>
      </c>
      <c r="G953" s="23" t="s">
        <v>1768</v>
      </c>
      <c r="H953" s="23" t="s">
        <v>1769</v>
      </c>
      <c r="J953" s="24" t="n">
        <v>200</v>
      </c>
      <c r="K953" s="0" t="n">
        <v>17408</v>
      </c>
      <c r="L953" s="23" t="s">
        <v>1694</v>
      </c>
      <c r="M953" s="0" t="n">
        <v>3</v>
      </c>
      <c r="N953" s="23" t="s">
        <v>93</v>
      </c>
      <c r="O953" s="0" t="n">
        <v>201</v>
      </c>
      <c r="P953" s="23" t="s">
        <v>94</v>
      </c>
      <c r="Q953" s="23" t="s">
        <v>3634</v>
      </c>
      <c r="R953" s="23" t="n">
        <f aca="false">YEAR(A953)</f>
        <v>2024</v>
      </c>
      <c r="S953" s="23" t="n">
        <f aca="false">IF(R953=2026,1,0)</f>
        <v>0</v>
      </c>
      <c r="T953" s="23" t="n">
        <f aca="false">IF(OR(P953="Individual",P953="Committee",P953="Union/Association",P953="Aggregated Unitemized Receipts"),1,0)</f>
        <v>1</v>
      </c>
      <c r="U953" s="0" t="str">
        <f aca="false">UPPER(TRIM(E953))</f>
        <v>MA</v>
      </c>
      <c r="V953" s="23" t="n">
        <f aca="false">IF(U953="MA",1,0)</f>
        <v>1</v>
      </c>
      <c r="W953" s="23" t="n">
        <f aca="false">IF(OR(ISNUMBER(SEARCH("malden",G953)),ISNUMBER(SEARCH("malden",H953))),1,0)</f>
        <v>0</v>
      </c>
      <c r="X953" s="23" t="n">
        <f aca="false">IF(AND(TRIM(G953)="",TRIM(H953)=""),1,0)</f>
        <v>0</v>
      </c>
    </row>
    <row r="954" customFormat="false" ht="15" hidden="false" customHeight="false" outlineLevel="0" collapsed="false">
      <c r="A954" s="22" t="n">
        <v>45412</v>
      </c>
      <c r="B954" s="23" t="s">
        <v>3352</v>
      </c>
      <c r="C954" s="23" t="s">
        <v>3353</v>
      </c>
      <c r="D954" s="23" t="s">
        <v>3354</v>
      </c>
      <c r="E954" s="23" t="s">
        <v>99</v>
      </c>
      <c r="F954" s="23" t="s">
        <v>3355</v>
      </c>
      <c r="G954" s="23" t="s">
        <v>454</v>
      </c>
      <c r="H954" s="23" t="s">
        <v>3356</v>
      </c>
      <c r="J954" s="24" t="n">
        <v>200</v>
      </c>
      <c r="K954" s="0" t="n">
        <v>17408</v>
      </c>
      <c r="L954" s="23" t="s">
        <v>1694</v>
      </c>
      <c r="M954" s="0" t="n">
        <v>3</v>
      </c>
      <c r="N954" s="23" t="s">
        <v>93</v>
      </c>
      <c r="O954" s="0" t="n">
        <v>201</v>
      </c>
      <c r="P954" s="23" t="s">
        <v>94</v>
      </c>
      <c r="Q954" s="23" t="s">
        <v>3634</v>
      </c>
      <c r="R954" s="23" t="n">
        <f aca="false">YEAR(A954)</f>
        <v>2024</v>
      </c>
      <c r="S954" s="23" t="n">
        <f aca="false">IF(R954=2026,1,0)</f>
        <v>0</v>
      </c>
      <c r="T954" s="23" t="n">
        <f aca="false">IF(OR(P954="Individual",P954="Committee",P954="Union/Association",P954="Aggregated Unitemized Receipts"),1,0)</f>
        <v>1</v>
      </c>
      <c r="U954" s="0" t="str">
        <f aca="false">UPPER(TRIM(E954))</f>
        <v>MA</v>
      </c>
      <c r="V954" s="23" t="n">
        <f aca="false">IF(U954="MA",1,0)</f>
        <v>1</v>
      </c>
      <c r="W954" s="23" t="n">
        <f aca="false">IF(OR(ISNUMBER(SEARCH("malden",G954)),ISNUMBER(SEARCH("malden",H954))),1,0)</f>
        <v>0</v>
      </c>
      <c r="X954" s="23" t="n">
        <f aca="false">IF(AND(TRIM(G954)="",TRIM(H954)=""),1,0)</f>
        <v>0</v>
      </c>
    </row>
    <row r="955" customFormat="false" ht="15" hidden="false" customHeight="false" outlineLevel="0" collapsed="false">
      <c r="A955" s="22" t="n">
        <v>45412</v>
      </c>
      <c r="B955" s="23" t="s">
        <v>3312</v>
      </c>
      <c r="C955" s="23" t="s">
        <v>1861</v>
      </c>
      <c r="D955" s="23" t="s">
        <v>319</v>
      </c>
      <c r="E955" s="23" t="s">
        <v>99</v>
      </c>
      <c r="F955" s="23" t="s">
        <v>320</v>
      </c>
      <c r="G955" s="23" t="s">
        <v>3635</v>
      </c>
      <c r="H955" s="23" t="s">
        <v>3636</v>
      </c>
      <c r="J955" s="24" t="n">
        <v>100</v>
      </c>
      <c r="K955" s="0" t="n">
        <v>17408</v>
      </c>
      <c r="L955" s="23" t="s">
        <v>1694</v>
      </c>
      <c r="M955" s="0" t="n">
        <v>3</v>
      </c>
      <c r="N955" s="23" t="s">
        <v>93</v>
      </c>
      <c r="O955" s="0" t="n">
        <v>201</v>
      </c>
      <c r="P955" s="23" t="s">
        <v>94</v>
      </c>
      <c r="Q955" s="23" t="s">
        <v>3634</v>
      </c>
      <c r="R955" s="23" t="n">
        <f aca="false">YEAR(A955)</f>
        <v>2024</v>
      </c>
      <c r="S955" s="23" t="n">
        <f aca="false">IF(R955=2026,1,0)</f>
        <v>0</v>
      </c>
      <c r="T955" s="23" t="n">
        <f aca="false">IF(OR(P955="Individual",P955="Committee",P955="Union/Association",P955="Aggregated Unitemized Receipts"),1,0)</f>
        <v>1</v>
      </c>
      <c r="U955" s="0" t="str">
        <f aca="false">UPPER(TRIM(E955))</f>
        <v>MA</v>
      </c>
      <c r="V955" s="23" t="n">
        <f aca="false">IF(U955="MA",1,0)</f>
        <v>1</v>
      </c>
      <c r="W955" s="23" t="n">
        <f aca="false">IF(OR(ISNUMBER(SEARCH("malden",G955)),ISNUMBER(SEARCH("malden",H955))),1,0)</f>
        <v>0</v>
      </c>
      <c r="X955" s="23" t="n">
        <f aca="false">IF(AND(TRIM(G955)="",TRIM(H955)=""),1,0)</f>
        <v>0</v>
      </c>
    </row>
    <row r="956" customFormat="false" ht="15" hidden="false" customHeight="false" outlineLevel="0" collapsed="false">
      <c r="A956" s="22" t="n">
        <v>45412</v>
      </c>
      <c r="B956" s="23" t="s">
        <v>2907</v>
      </c>
      <c r="C956" s="23" t="s">
        <v>2908</v>
      </c>
      <c r="D956" s="23" t="s">
        <v>2246</v>
      </c>
      <c r="E956" s="23" t="s">
        <v>99</v>
      </c>
      <c r="F956" s="23" t="s">
        <v>2247</v>
      </c>
      <c r="G956" s="23" t="s">
        <v>3637</v>
      </c>
      <c r="H956" s="23" t="s">
        <v>3638</v>
      </c>
      <c r="J956" s="24" t="n">
        <v>200</v>
      </c>
      <c r="K956" s="0" t="n">
        <v>17408</v>
      </c>
      <c r="L956" s="23" t="s">
        <v>1694</v>
      </c>
      <c r="M956" s="0" t="n">
        <v>3</v>
      </c>
      <c r="N956" s="23" t="s">
        <v>93</v>
      </c>
      <c r="O956" s="0" t="n">
        <v>201</v>
      </c>
      <c r="P956" s="23" t="s">
        <v>94</v>
      </c>
      <c r="Q956" s="23" t="s">
        <v>3634</v>
      </c>
      <c r="R956" s="23" t="n">
        <f aca="false">YEAR(A956)</f>
        <v>2024</v>
      </c>
      <c r="S956" s="23" t="n">
        <f aca="false">IF(R956=2026,1,0)</f>
        <v>0</v>
      </c>
      <c r="T956" s="23" t="n">
        <f aca="false">IF(OR(P956="Individual",P956="Committee",P956="Union/Association",P956="Aggregated Unitemized Receipts"),1,0)</f>
        <v>1</v>
      </c>
      <c r="U956" s="0" t="str">
        <f aca="false">UPPER(TRIM(E956))</f>
        <v>MA</v>
      </c>
      <c r="V956" s="23" t="n">
        <f aca="false">IF(U956="MA",1,0)</f>
        <v>1</v>
      </c>
      <c r="W956" s="23" t="n">
        <f aca="false">IF(OR(ISNUMBER(SEARCH("malden",G956)),ISNUMBER(SEARCH("malden",H956))),1,0)</f>
        <v>0</v>
      </c>
      <c r="X956" s="23" t="n">
        <f aca="false">IF(AND(TRIM(G956)="",TRIM(H956)=""),1,0)</f>
        <v>0</v>
      </c>
    </row>
    <row r="957" customFormat="false" ht="15" hidden="false" customHeight="false" outlineLevel="0" collapsed="false">
      <c r="A957" s="22" t="n">
        <v>45412</v>
      </c>
      <c r="B957" s="23" t="s">
        <v>2484</v>
      </c>
      <c r="C957" s="23" t="s">
        <v>2485</v>
      </c>
      <c r="D957" s="23" t="s">
        <v>333</v>
      </c>
      <c r="E957" s="23" t="s">
        <v>99</v>
      </c>
      <c r="F957" s="23" t="s">
        <v>334</v>
      </c>
      <c r="G957" s="23" t="s">
        <v>2095</v>
      </c>
      <c r="H957" s="23" t="s">
        <v>91</v>
      </c>
      <c r="J957" s="24" t="n">
        <v>100</v>
      </c>
      <c r="K957" s="0" t="n">
        <v>17408</v>
      </c>
      <c r="L957" s="23" t="s">
        <v>1694</v>
      </c>
      <c r="M957" s="0" t="n">
        <v>3</v>
      </c>
      <c r="N957" s="23" t="s">
        <v>93</v>
      </c>
      <c r="O957" s="0" t="n">
        <v>201</v>
      </c>
      <c r="P957" s="23" t="s">
        <v>94</v>
      </c>
      <c r="Q957" s="23" t="s">
        <v>3634</v>
      </c>
      <c r="R957" s="23" t="n">
        <f aca="false">YEAR(A957)</f>
        <v>2024</v>
      </c>
      <c r="S957" s="23" t="n">
        <f aca="false">IF(R957=2026,1,0)</f>
        <v>0</v>
      </c>
      <c r="T957" s="23" t="n">
        <f aca="false">IF(OR(P957="Individual",P957="Committee",P957="Union/Association",P957="Aggregated Unitemized Receipts"),1,0)</f>
        <v>1</v>
      </c>
      <c r="U957" s="0" t="str">
        <f aca="false">UPPER(TRIM(E957))</f>
        <v>MA</v>
      </c>
      <c r="V957" s="23" t="n">
        <f aca="false">IF(U957="MA",1,0)</f>
        <v>1</v>
      </c>
      <c r="W957" s="23" t="n">
        <f aca="false">IF(OR(ISNUMBER(SEARCH("malden",G957)),ISNUMBER(SEARCH("malden",H957))),1,0)</f>
        <v>0</v>
      </c>
      <c r="X957" s="23" t="n">
        <f aca="false">IF(AND(TRIM(G957)="",TRIM(H957)=""),1,0)</f>
        <v>0</v>
      </c>
    </row>
    <row r="958" customFormat="false" ht="15" hidden="false" customHeight="false" outlineLevel="0" collapsed="false">
      <c r="A958" s="22" t="n">
        <v>45412</v>
      </c>
      <c r="B958" s="23" t="s">
        <v>3424</v>
      </c>
      <c r="C958" s="23" t="s">
        <v>3425</v>
      </c>
      <c r="D958" s="23" t="s">
        <v>2935</v>
      </c>
      <c r="E958" s="23" t="s">
        <v>99</v>
      </c>
      <c r="F958" s="23" t="s">
        <v>2936</v>
      </c>
      <c r="G958" s="23" t="s">
        <v>943</v>
      </c>
      <c r="H958" s="23" t="s">
        <v>3426</v>
      </c>
      <c r="J958" s="24" t="n">
        <v>200</v>
      </c>
      <c r="K958" s="0" t="n">
        <v>17408</v>
      </c>
      <c r="L958" s="23" t="s">
        <v>1694</v>
      </c>
      <c r="M958" s="0" t="n">
        <v>3</v>
      </c>
      <c r="N958" s="23" t="s">
        <v>93</v>
      </c>
      <c r="O958" s="0" t="n">
        <v>201</v>
      </c>
      <c r="P958" s="23" t="s">
        <v>94</v>
      </c>
      <c r="Q958" s="23" t="s">
        <v>3634</v>
      </c>
      <c r="R958" s="23" t="n">
        <f aca="false">YEAR(A958)</f>
        <v>2024</v>
      </c>
      <c r="S958" s="23" t="n">
        <f aca="false">IF(R958=2026,1,0)</f>
        <v>0</v>
      </c>
      <c r="T958" s="23" t="n">
        <f aca="false">IF(OR(P958="Individual",P958="Committee",P958="Union/Association",P958="Aggregated Unitemized Receipts"),1,0)</f>
        <v>1</v>
      </c>
      <c r="U958" s="0" t="str">
        <f aca="false">UPPER(TRIM(E958))</f>
        <v>MA</v>
      </c>
      <c r="V958" s="23" t="n">
        <f aca="false">IF(U958="MA",1,0)</f>
        <v>1</v>
      </c>
      <c r="W958" s="23" t="n">
        <f aca="false">IF(OR(ISNUMBER(SEARCH("malden",G958)),ISNUMBER(SEARCH("malden",H958))),1,0)</f>
        <v>0</v>
      </c>
      <c r="X958" s="23" t="n">
        <f aca="false">IF(AND(TRIM(G958)="",TRIM(H958)=""),1,0)</f>
        <v>0</v>
      </c>
    </row>
    <row r="959" customFormat="false" ht="15" hidden="false" customHeight="false" outlineLevel="0" collapsed="false">
      <c r="A959" s="22" t="n">
        <v>45406</v>
      </c>
      <c r="B959" s="23" t="s">
        <v>1737</v>
      </c>
      <c r="C959" s="23" t="s">
        <v>3032</v>
      </c>
      <c r="D959" s="23" t="s">
        <v>319</v>
      </c>
      <c r="E959" s="23" t="s">
        <v>99</v>
      </c>
      <c r="F959" s="23" t="s">
        <v>320</v>
      </c>
      <c r="G959" s="23" t="s">
        <v>3033</v>
      </c>
      <c r="H959" s="23" t="s">
        <v>3034</v>
      </c>
      <c r="J959" s="24" t="n">
        <v>7</v>
      </c>
      <c r="K959" s="0" t="n">
        <v>17408</v>
      </c>
      <c r="L959" s="23" t="s">
        <v>1694</v>
      </c>
      <c r="M959" s="0" t="n">
        <v>3</v>
      </c>
      <c r="N959" s="23" t="s">
        <v>93</v>
      </c>
      <c r="O959" s="0" t="n">
        <v>201</v>
      </c>
      <c r="P959" s="23" t="s">
        <v>94</v>
      </c>
      <c r="Q959" s="23" t="s">
        <v>3639</v>
      </c>
      <c r="R959" s="23" t="n">
        <f aca="false">YEAR(A959)</f>
        <v>2024</v>
      </c>
      <c r="S959" s="23" t="n">
        <f aca="false">IF(R959=2026,1,0)</f>
        <v>0</v>
      </c>
      <c r="T959" s="23" t="n">
        <f aca="false">IF(OR(P959="Individual",P959="Committee",P959="Union/Association",P959="Aggregated Unitemized Receipts"),1,0)</f>
        <v>1</v>
      </c>
      <c r="U959" s="0" t="str">
        <f aca="false">UPPER(TRIM(E959))</f>
        <v>MA</v>
      </c>
      <c r="V959" s="23" t="n">
        <f aca="false">IF(U959="MA",1,0)</f>
        <v>1</v>
      </c>
      <c r="W959" s="23" t="n">
        <f aca="false">IF(OR(ISNUMBER(SEARCH("malden",G959)),ISNUMBER(SEARCH("malden",H959))),1,0)</f>
        <v>0</v>
      </c>
      <c r="X959" s="23" t="n">
        <f aca="false">IF(AND(TRIM(G959)="",TRIM(H959)=""),1,0)</f>
        <v>0</v>
      </c>
    </row>
    <row r="960" customFormat="false" ht="15" hidden="false" customHeight="false" outlineLevel="0" collapsed="false">
      <c r="A960" s="22" t="n">
        <v>45406</v>
      </c>
      <c r="B960" s="23" t="s">
        <v>1750</v>
      </c>
      <c r="C960" s="23" t="s">
        <v>1751</v>
      </c>
      <c r="D960" s="23" t="s">
        <v>1752</v>
      </c>
      <c r="E960" s="23" t="s">
        <v>99</v>
      </c>
      <c r="F960" s="23" t="s">
        <v>320</v>
      </c>
      <c r="G960" s="23" t="s">
        <v>2095</v>
      </c>
      <c r="H960" s="23" t="s">
        <v>91</v>
      </c>
      <c r="J960" s="24" t="n">
        <v>6</v>
      </c>
      <c r="K960" s="0" t="n">
        <v>17408</v>
      </c>
      <c r="L960" s="23" t="s">
        <v>1694</v>
      </c>
      <c r="M960" s="0" t="n">
        <v>3</v>
      </c>
      <c r="N960" s="23" t="s">
        <v>93</v>
      </c>
      <c r="O960" s="0" t="n">
        <v>201</v>
      </c>
      <c r="P960" s="23" t="s">
        <v>94</v>
      </c>
      <c r="Q960" s="23" t="s">
        <v>3639</v>
      </c>
      <c r="R960" s="23" t="n">
        <f aca="false">YEAR(A960)</f>
        <v>2024</v>
      </c>
      <c r="S960" s="23" t="n">
        <f aca="false">IF(R960=2026,1,0)</f>
        <v>0</v>
      </c>
      <c r="T960" s="23" t="n">
        <f aca="false">IF(OR(P960="Individual",P960="Committee",P960="Union/Association",P960="Aggregated Unitemized Receipts"),1,0)</f>
        <v>1</v>
      </c>
      <c r="U960" s="0" t="str">
        <f aca="false">UPPER(TRIM(E960))</f>
        <v>MA</v>
      </c>
      <c r="V960" s="23" t="n">
        <f aca="false">IF(U960="MA",1,0)</f>
        <v>1</v>
      </c>
      <c r="W960" s="23" t="n">
        <f aca="false">IF(OR(ISNUMBER(SEARCH("malden",G960)),ISNUMBER(SEARCH("malden",H960))),1,0)</f>
        <v>0</v>
      </c>
      <c r="X960" s="23" t="n">
        <f aca="false">IF(AND(TRIM(G960)="",TRIM(H960)=""),1,0)</f>
        <v>0</v>
      </c>
    </row>
    <row r="961" customFormat="false" ht="15" hidden="false" customHeight="false" outlineLevel="0" collapsed="false">
      <c r="A961" s="22" t="n">
        <v>45406</v>
      </c>
      <c r="B961" s="23" t="s">
        <v>2915</v>
      </c>
      <c r="C961" s="23" t="s">
        <v>3423</v>
      </c>
      <c r="D961" s="23" t="s">
        <v>2071</v>
      </c>
      <c r="E961" s="23" t="s">
        <v>99</v>
      </c>
      <c r="F961" s="23" t="s">
        <v>2850</v>
      </c>
      <c r="G961" s="23" t="s">
        <v>3640</v>
      </c>
      <c r="H961" s="23" t="s">
        <v>2757</v>
      </c>
      <c r="J961" s="24" t="n">
        <v>200</v>
      </c>
      <c r="K961" s="0" t="n">
        <v>17408</v>
      </c>
      <c r="L961" s="23" t="s">
        <v>1694</v>
      </c>
      <c r="M961" s="0" t="n">
        <v>3</v>
      </c>
      <c r="N961" s="23" t="s">
        <v>93</v>
      </c>
      <c r="O961" s="0" t="n">
        <v>201</v>
      </c>
      <c r="P961" s="23" t="s">
        <v>94</v>
      </c>
      <c r="Q961" s="23" t="s">
        <v>3639</v>
      </c>
      <c r="R961" s="23" t="n">
        <f aca="false">YEAR(A961)</f>
        <v>2024</v>
      </c>
      <c r="S961" s="23" t="n">
        <f aca="false">IF(R961=2026,1,0)</f>
        <v>0</v>
      </c>
      <c r="T961" s="23" t="n">
        <f aca="false">IF(OR(P961="Individual",P961="Committee",P961="Union/Association",P961="Aggregated Unitemized Receipts"),1,0)</f>
        <v>1</v>
      </c>
      <c r="U961" s="0" t="str">
        <f aca="false">UPPER(TRIM(E961))</f>
        <v>MA</v>
      </c>
      <c r="V961" s="23" t="n">
        <f aca="false">IF(U961="MA",1,0)</f>
        <v>1</v>
      </c>
      <c r="W961" s="23" t="n">
        <f aca="false">IF(OR(ISNUMBER(SEARCH("malden",G961)),ISNUMBER(SEARCH("malden",H961))),1,0)</f>
        <v>0</v>
      </c>
      <c r="X961" s="23" t="n">
        <f aca="false">IF(AND(TRIM(G961)="",TRIM(H961)=""),1,0)</f>
        <v>0</v>
      </c>
    </row>
    <row r="962" customFormat="false" ht="15" hidden="false" customHeight="false" outlineLevel="0" collapsed="false">
      <c r="A962" s="22" t="n">
        <v>45400</v>
      </c>
      <c r="B962" s="23" t="s">
        <v>3156</v>
      </c>
      <c r="C962" s="23" t="s">
        <v>3157</v>
      </c>
      <c r="D962" s="23" t="s">
        <v>450</v>
      </c>
      <c r="E962" s="23" t="s">
        <v>99</v>
      </c>
      <c r="F962" s="23" t="s">
        <v>381</v>
      </c>
      <c r="G962" s="23" t="s">
        <v>943</v>
      </c>
      <c r="H962" s="23" t="s">
        <v>3451</v>
      </c>
      <c r="J962" s="24" t="n">
        <v>200</v>
      </c>
      <c r="K962" s="0" t="n">
        <v>17408</v>
      </c>
      <c r="L962" s="23" t="s">
        <v>1694</v>
      </c>
      <c r="M962" s="0" t="n">
        <v>3</v>
      </c>
      <c r="N962" s="23" t="s">
        <v>93</v>
      </c>
      <c r="O962" s="0" t="n">
        <v>201</v>
      </c>
      <c r="P962" s="23" t="s">
        <v>94</v>
      </c>
      <c r="Q962" s="23" t="s">
        <v>3641</v>
      </c>
      <c r="R962" s="23" t="n">
        <f aca="false">YEAR(A962)</f>
        <v>2024</v>
      </c>
      <c r="S962" s="23" t="n">
        <f aca="false">IF(R962=2026,1,0)</f>
        <v>0</v>
      </c>
      <c r="T962" s="23" t="n">
        <f aca="false">IF(OR(P962="Individual",P962="Committee",P962="Union/Association",P962="Aggregated Unitemized Receipts"),1,0)</f>
        <v>1</v>
      </c>
      <c r="U962" s="0" t="str">
        <f aca="false">UPPER(TRIM(E962))</f>
        <v>MA</v>
      </c>
      <c r="V962" s="23" t="n">
        <f aca="false">IF(U962="MA",1,0)</f>
        <v>1</v>
      </c>
      <c r="W962" s="23" t="n">
        <f aca="false">IF(OR(ISNUMBER(SEARCH("malden",G962)),ISNUMBER(SEARCH("malden",H962))),1,0)</f>
        <v>0</v>
      </c>
      <c r="X962" s="23" t="n">
        <f aca="false">IF(AND(TRIM(G962)="",TRIM(H962)=""),1,0)</f>
        <v>0</v>
      </c>
    </row>
    <row r="963" customFormat="false" ht="15" hidden="false" customHeight="false" outlineLevel="0" collapsed="false">
      <c r="A963" s="22" t="n">
        <v>45400</v>
      </c>
      <c r="B963" s="23" t="s">
        <v>2167</v>
      </c>
      <c r="C963" s="23" t="s">
        <v>2280</v>
      </c>
      <c r="D963" s="23" t="s">
        <v>607</v>
      </c>
      <c r="E963" s="23" t="s">
        <v>99</v>
      </c>
      <c r="F963" s="23" t="s">
        <v>608</v>
      </c>
      <c r="G963" s="23" t="s">
        <v>2095</v>
      </c>
      <c r="H963" s="23" t="s">
        <v>91</v>
      </c>
      <c r="J963" s="24" t="n">
        <v>15</v>
      </c>
      <c r="K963" s="0" t="n">
        <v>17408</v>
      </c>
      <c r="L963" s="23" t="s">
        <v>1694</v>
      </c>
      <c r="M963" s="0" t="n">
        <v>3</v>
      </c>
      <c r="N963" s="23" t="s">
        <v>93</v>
      </c>
      <c r="O963" s="0" t="n">
        <v>201</v>
      </c>
      <c r="P963" s="23" t="s">
        <v>94</v>
      </c>
      <c r="Q963" s="23" t="s">
        <v>3641</v>
      </c>
      <c r="R963" s="23" t="n">
        <f aca="false">YEAR(A963)</f>
        <v>2024</v>
      </c>
      <c r="S963" s="23" t="n">
        <f aca="false">IF(R963=2026,1,0)</f>
        <v>0</v>
      </c>
      <c r="T963" s="23" t="n">
        <f aca="false">IF(OR(P963="Individual",P963="Committee",P963="Union/Association",P963="Aggregated Unitemized Receipts"),1,0)</f>
        <v>1</v>
      </c>
      <c r="U963" s="0" t="str">
        <f aca="false">UPPER(TRIM(E963))</f>
        <v>MA</v>
      </c>
      <c r="V963" s="23" t="n">
        <f aca="false">IF(U963="MA",1,0)</f>
        <v>1</v>
      </c>
      <c r="W963" s="23" t="n">
        <f aca="false">IF(OR(ISNUMBER(SEARCH("malden",G963)),ISNUMBER(SEARCH("malden",H963))),1,0)</f>
        <v>0</v>
      </c>
      <c r="X963" s="23" t="n">
        <f aca="false">IF(AND(TRIM(G963)="",TRIM(H963)=""),1,0)</f>
        <v>0</v>
      </c>
    </row>
    <row r="964" customFormat="false" ht="15" hidden="false" customHeight="false" outlineLevel="0" collapsed="false">
      <c r="A964" s="22" t="n">
        <v>45399</v>
      </c>
      <c r="B964" s="23" t="s">
        <v>2087</v>
      </c>
      <c r="C964" s="23" t="s">
        <v>2088</v>
      </c>
      <c r="D964" s="23" t="s">
        <v>319</v>
      </c>
      <c r="E964" s="23" t="s">
        <v>99</v>
      </c>
      <c r="F964" s="23" t="s">
        <v>320</v>
      </c>
      <c r="G964" s="23" t="s">
        <v>174</v>
      </c>
      <c r="H964" s="23" t="s">
        <v>174</v>
      </c>
      <c r="J964" s="24" t="n">
        <v>50</v>
      </c>
      <c r="K964" s="0" t="n">
        <v>17408</v>
      </c>
      <c r="L964" s="23" t="s">
        <v>1694</v>
      </c>
      <c r="M964" s="0" t="n">
        <v>1</v>
      </c>
      <c r="N964" s="23" t="s">
        <v>182</v>
      </c>
      <c r="O964" s="0" t="n">
        <v>201</v>
      </c>
      <c r="P964" s="23" t="s">
        <v>94</v>
      </c>
      <c r="Q964" s="23" t="s">
        <v>3642</v>
      </c>
      <c r="R964" s="23" t="n">
        <f aca="false">YEAR(A964)</f>
        <v>2024</v>
      </c>
      <c r="S964" s="23" t="n">
        <f aca="false">IF(R964=2026,1,0)</f>
        <v>0</v>
      </c>
      <c r="T964" s="23" t="n">
        <f aca="false">IF(OR(P964="Individual",P964="Committee",P964="Union/Association",P964="Aggregated Unitemized Receipts"),1,0)</f>
        <v>1</v>
      </c>
      <c r="U964" s="0" t="str">
        <f aca="false">UPPER(TRIM(E964))</f>
        <v>MA</v>
      </c>
      <c r="V964" s="23" t="n">
        <f aca="false">IF(U964="MA",1,0)</f>
        <v>1</v>
      </c>
      <c r="W964" s="23" t="n">
        <f aca="false">IF(OR(ISNUMBER(SEARCH("malden",G964)),ISNUMBER(SEARCH("malden",H964))),1,0)</f>
        <v>0</v>
      </c>
      <c r="X964" s="23" t="n">
        <f aca="false">IF(AND(TRIM(G964)="",TRIM(H964)=""),1,0)</f>
        <v>0</v>
      </c>
    </row>
    <row r="965" customFormat="false" ht="15" hidden="false" customHeight="false" outlineLevel="0" collapsed="false">
      <c r="A965" s="22" t="n">
        <v>45394</v>
      </c>
      <c r="B965" s="23" t="s">
        <v>3643</v>
      </c>
      <c r="C965" s="23" t="s">
        <v>3644</v>
      </c>
      <c r="D965" s="23" t="s">
        <v>450</v>
      </c>
      <c r="E965" s="23" t="s">
        <v>99</v>
      </c>
      <c r="F965" s="23" t="s">
        <v>1912</v>
      </c>
      <c r="J965" s="24" t="n">
        <v>100</v>
      </c>
      <c r="K965" s="0" t="n">
        <v>17408</v>
      </c>
      <c r="L965" s="23" t="s">
        <v>1694</v>
      </c>
      <c r="M965" s="0" t="n">
        <v>1</v>
      </c>
      <c r="N965" s="23" t="s">
        <v>182</v>
      </c>
      <c r="O965" s="0" t="n">
        <v>202</v>
      </c>
      <c r="P965" s="23" t="s">
        <v>206</v>
      </c>
      <c r="Q965" s="23" t="s">
        <v>3645</v>
      </c>
      <c r="R965" s="23" t="n">
        <f aca="false">YEAR(A965)</f>
        <v>2024</v>
      </c>
      <c r="S965" s="23" t="n">
        <f aca="false">IF(R965=2026,1,0)</f>
        <v>0</v>
      </c>
      <c r="T965" s="23" t="n">
        <f aca="false">IF(OR(P965="Individual",P965="Committee",P965="Union/Association",P965="Aggregated Unitemized Receipts"),1,0)</f>
        <v>1</v>
      </c>
      <c r="U965" s="0" t="str">
        <f aca="false">UPPER(TRIM(E965))</f>
        <v>MA</v>
      </c>
      <c r="V965" s="23" t="n">
        <f aca="false">IF(U965="MA",1,0)</f>
        <v>1</v>
      </c>
      <c r="W965" s="23" t="n">
        <f aca="false">IF(OR(ISNUMBER(SEARCH("malden",G965)),ISNUMBER(SEARCH("malden",H965))),1,0)</f>
        <v>0</v>
      </c>
      <c r="X965" s="23" t="n">
        <f aca="false">IF(AND(TRIM(G965)="",TRIM(H965)=""),1,0)</f>
        <v>1</v>
      </c>
    </row>
    <row r="966" customFormat="false" ht="15" hidden="false" customHeight="false" outlineLevel="0" collapsed="false">
      <c r="A966" s="22" t="n">
        <v>45394</v>
      </c>
      <c r="B966" s="23" t="s">
        <v>3646</v>
      </c>
      <c r="C966" s="23" t="s">
        <v>3647</v>
      </c>
      <c r="D966" s="23" t="s">
        <v>494</v>
      </c>
      <c r="E966" s="23" t="s">
        <v>99</v>
      </c>
      <c r="F966" s="23" t="s">
        <v>460</v>
      </c>
      <c r="J966" s="24" t="n">
        <v>500</v>
      </c>
      <c r="K966" s="0" t="n">
        <v>17408</v>
      </c>
      <c r="L966" s="23" t="s">
        <v>1694</v>
      </c>
      <c r="M966" s="0" t="n">
        <v>1</v>
      </c>
      <c r="N966" s="23" t="s">
        <v>182</v>
      </c>
      <c r="O966" s="0" t="n">
        <v>202</v>
      </c>
      <c r="P966" s="23" t="s">
        <v>206</v>
      </c>
      <c r="Q966" s="23" t="s">
        <v>3645</v>
      </c>
      <c r="R966" s="23" t="n">
        <f aca="false">YEAR(A966)</f>
        <v>2024</v>
      </c>
      <c r="S966" s="23" t="n">
        <f aca="false">IF(R966=2026,1,0)</f>
        <v>0</v>
      </c>
      <c r="T966" s="23" t="n">
        <f aca="false">IF(OR(P966="Individual",P966="Committee",P966="Union/Association",P966="Aggregated Unitemized Receipts"),1,0)</f>
        <v>1</v>
      </c>
      <c r="U966" s="0" t="str">
        <f aca="false">UPPER(TRIM(E966))</f>
        <v>MA</v>
      </c>
      <c r="V966" s="23" t="n">
        <f aca="false">IF(U966="MA",1,0)</f>
        <v>1</v>
      </c>
      <c r="W966" s="23" t="n">
        <f aca="false">IF(OR(ISNUMBER(SEARCH("malden",G966)),ISNUMBER(SEARCH("malden",H966))),1,0)</f>
        <v>0</v>
      </c>
      <c r="X966" s="23" t="n">
        <f aca="false">IF(AND(TRIM(G966)="",TRIM(H966)=""),1,0)</f>
        <v>1</v>
      </c>
    </row>
    <row r="967" customFormat="false" ht="15" hidden="false" customHeight="false" outlineLevel="0" collapsed="false">
      <c r="A967" s="22" t="n">
        <v>45377</v>
      </c>
      <c r="B967" s="23" t="s">
        <v>1737</v>
      </c>
      <c r="C967" s="23" t="s">
        <v>3032</v>
      </c>
      <c r="D967" s="23" t="s">
        <v>319</v>
      </c>
      <c r="E967" s="23" t="s">
        <v>99</v>
      </c>
      <c r="F967" s="23" t="s">
        <v>320</v>
      </c>
      <c r="G967" s="23" t="s">
        <v>3033</v>
      </c>
      <c r="H967" s="23" t="s">
        <v>3034</v>
      </c>
      <c r="J967" s="24" t="n">
        <v>7</v>
      </c>
      <c r="K967" s="0" t="n">
        <v>17408</v>
      </c>
      <c r="L967" s="23" t="s">
        <v>1694</v>
      </c>
      <c r="M967" s="0" t="n">
        <v>3</v>
      </c>
      <c r="N967" s="23" t="s">
        <v>93</v>
      </c>
      <c r="O967" s="0" t="n">
        <v>201</v>
      </c>
      <c r="P967" s="23" t="s">
        <v>94</v>
      </c>
      <c r="Q967" s="23" t="s">
        <v>3648</v>
      </c>
      <c r="R967" s="23" t="n">
        <f aca="false">YEAR(A967)</f>
        <v>2024</v>
      </c>
      <c r="S967" s="23" t="n">
        <f aca="false">IF(R967=2026,1,0)</f>
        <v>0</v>
      </c>
      <c r="T967" s="23" t="n">
        <f aca="false">IF(OR(P967="Individual",P967="Committee",P967="Union/Association",P967="Aggregated Unitemized Receipts"),1,0)</f>
        <v>1</v>
      </c>
      <c r="U967" s="0" t="str">
        <f aca="false">UPPER(TRIM(E967))</f>
        <v>MA</v>
      </c>
      <c r="V967" s="23" t="n">
        <f aca="false">IF(U967="MA",1,0)</f>
        <v>1</v>
      </c>
      <c r="W967" s="23" t="n">
        <f aca="false">IF(OR(ISNUMBER(SEARCH("malden",G967)),ISNUMBER(SEARCH("malden",H967))),1,0)</f>
        <v>0</v>
      </c>
      <c r="X967" s="23" t="n">
        <f aca="false">IF(AND(TRIM(G967)="",TRIM(H967)=""),1,0)</f>
        <v>0</v>
      </c>
    </row>
    <row r="968" customFormat="false" ht="15" hidden="false" customHeight="false" outlineLevel="0" collapsed="false">
      <c r="A968" s="22" t="n">
        <v>45377</v>
      </c>
      <c r="B968" s="23" t="s">
        <v>1750</v>
      </c>
      <c r="C968" s="23" t="s">
        <v>1751</v>
      </c>
      <c r="D968" s="23" t="s">
        <v>1752</v>
      </c>
      <c r="E968" s="23" t="s">
        <v>99</v>
      </c>
      <c r="F968" s="23" t="s">
        <v>320</v>
      </c>
      <c r="G968" s="23" t="s">
        <v>2095</v>
      </c>
      <c r="H968" s="23" t="s">
        <v>91</v>
      </c>
      <c r="J968" s="24" t="n">
        <v>6</v>
      </c>
      <c r="K968" s="0" t="n">
        <v>17408</v>
      </c>
      <c r="L968" s="23" t="s">
        <v>1694</v>
      </c>
      <c r="M968" s="0" t="n">
        <v>3</v>
      </c>
      <c r="N968" s="23" t="s">
        <v>93</v>
      </c>
      <c r="O968" s="0" t="n">
        <v>201</v>
      </c>
      <c r="P968" s="23" t="s">
        <v>94</v>
      </c>
      <c r="Q968" s="23" t="s">
        <v>3648</v>
      </c>
      <c r="R968" s="23" t="n">
        <f aca="false">YEAR(A968)</f>
        <v>2024</v>
      </c>
      <c r="S968" s="23" t="n">
        <f aca="false">IF(R968=2026,1,0)</f>
        <v>0</v>
      </c>
      <c r="T968" s="23" t="n">
        <f aca="false">IF(OR(P968="Individual",P968="Committee",P968="Union/Association",P968="Aggregated Unitemized Receipts"),1,0)</f>
        <v>1</v>
      </c>
      <c r="U968" s="0" t="str">
        <f aca="false">UPPER(TRIM(E968))</f>
        <v>MA</v>
      </c>
      <c r="V968" s="23" t="n">
        <f aca="false">IF(U968="MA",1,0)</f>
        <v>1</v>
      </c>
      <c r="W968" s="23" t="n">
        <f aca="false">IF(OR(ISNUMBER(SEARCH("malden",G968)),ISNUMBER(SEARCH("malden",H968))),1,0)</f>
        <v>0</v>
      </c>
      <c r="X968" s="23" t="n">
        <f aca="false">IF(AND(TRIM(G968)="",TRIM(H968)=""),1,0)</f>
        <v>0</v>
      </c>
    </row>
    <row r="969" customFormat="false" ht="15" hidden="false" customHeight="false" outlineLevel="0" collapsed="false">
      <c r="A969" s="22" t="n">
        <v>45377</v>
      </c>
      <c r="B969" s="23" t="s">
        <v>2087</v>
      </c>
      <c r="C969" s="23" t="s">
        <v>2088</v>
      </c>
      <c r="D969" s="23" t="s">
        <v>319</v>
      </c>
      <c r="E969" s="23" t="s">
        <v>99</v>
      </c>
      <c r="F969" s="23" t="s">
        <v>320</v>
      </c>
      <c r="G969" s="23" t="s">
        <v>174</v>
      </c>
      <c r="H969" s="23" t="s">
        <v>174</v>
      </c>
      <c r="J969" s="24" t="n">
        <v>50</v>
      </c>
      <c r="K969" s="0" t="n">
        <v>17408</v>
      </c>
      <c r="L969" s="23" t="s">
        <v>1694</v>
      </c>
      <c r="M969" s="0" t="n">
        <v>1</v>
      </c>
      <c r="N969" s="23" t="s">
        <v>182</v>
      </c>
      <c r="O969" s="0" t="n">
        <v>201</v>
      </c>
      <c r="P969" s="23" t="s">
        <v>94</v>
      </c>
      <c r="Q969" s="23" t="s">
        <v>3648</v>
      </c>
      <c r="R969" s="23" t="n">
        <f aca="false">YEAR(A969)</f>
        <v>2024</v>
      </c>
      <c r="S969" s="23" t="n">
        <f aca="false">IF(R969=2026,1,0)</f>
        <v>0</v>
      </c>
      <c r="T969" s="23" t="n">
        <f aca="false">IF(OR(P969="Individual",P969="Committee",P969="Union/Association",P969="Aggregated Unitemized Receipts"),1,0)</f>
        <v>1</v>
      </c>
      <c r="U969" s="0" t="str">
        <f aca="false">UPPER(TRIM(E969))</f>
        <v>MA</v>
      </c>
      <c r="V969" s="23" t="n">
        <f aca="false">IF(U969="MA",1,0)</f>
        <v>1</v>
      </c>
      <c r="W969" s="23" t="n">
        <f aca="false">IF(OR(ISNUMBER(SEARCH("malden",G969)),ISNUMBER(SEARCH("malden",H969))),1,0)</f>
        <v>0</v>
      </c>
      <c r="X969" s="23" t="n">
        <f aca="false">IF(AND(TRIM(G969)="",TRIM(H969)=""),1,0)</f>
        <v>0</v>
      </c>
    </row>
    <row r="970" customFormat="false" ht="15" hidden="false" customHeight="false" outlineLevel="0" collapsed="false">
      <c r="A970" s="22" t="n">
        <v>45370</v>
      </c>
      <c r="B970" s="23" t="s">
        <v>2167</v>
      </c>
      <c r="C970" s="23" t="s">
        <v>2280</v>
      </c>
      <c r="D970" s="23" t="s">
        <v>607</v>
      </c>
      <c r="E970" s="23" t="s">
        <v>99</v>
      </c>
      <c r="F970" s="23" t="s">
        <v>608</v>
      </c>
      <c r="G970" s="23" t="s">
        <v>2095</v>
      </c>
      <c r="H970" s="23" t="s">
        <v>91</v>
      </c>
      <c r="J970" s="24" t="n">
        <v>15</v>
      </c>
      <c r="K970" s="0" t="n">
        <v>17408</v>
      </c>
      <c r="L970" s="23" t="s">
        <v>1694</v>
      </c>
      <c r="M970" s="0" t="n">
        <v>3</v>
      </c>
      <c r="N970" s="23" t="s">
        <v>93</v>
      </c>
      <c r="O970" s="0" t="n">
        <v>201</v>
      </c>
      <c r="P970" s="23" t="s">
        <v>94</v>
      </c>
      <c r="Q970" s="23" t="s">
        <v>3649</v>
      </c>
      <c r="R970" s="23" t="n">
        <f aca="false">YEAR(A970)</f>
        <v>2024</v>
      </c>
      <c r="S970" s="23" t="n">
        <f aca="false">IF(R970=2026,1,0)</f>
        <v>0</v>
      </c>
      <c r="T970" s="23" t="n">
        <f aca="false">IF(OR(P970="Individual",P970="Committee",P970="Union/Association",P970="Aggregated Unitemized Receipts"),1,0)</f>
        <v>1</v>
      </c>
      <c r="U970" s="0" t="str">
        <f aca="false">UPPER(TRIM(E970))</f>
        <v>MA</v>
      </c>
      <c r="V970" s="23" t="n">
        <f aca="false">IF(U970="MA",1,0)</f>
        <v>1</v>
      </c>
      <c r="W970" s="23" t="n">
        <f aca="false">IF(OR(ISNUMBER(SEARCH("malden",G970)),ISNUMBER(SEARCH("malden",H970))),1,0)</f>
        <v>0</v>
      </c>
      <c r="X970" s="23" t="n">
        <f aca="false">IF(AND(TRIM(G970)="",TRIM(H970)=""),1,0)</f>
        <v>0</v>
      </c>
    </row>
    <row r="971" customFormat="false" ht="15" hidden="false" customHeight="false" outlineLevel="0" collapsed="false">
      <c r="A971" s="22" t="n">
        <v>45359</v>
      </c>
      <c r="B971" s="23" t="s">
        <v>1737</v>
      </c>
      <c r="C971" s="23" t="s">
        <v>3032</v>
      </c>
      <c r="D971" s="23" t="s">
        <v>319</v>
      </c>
      <c r="E971" s="23" t="s">
        <v>99</v>
      </c>
      <c r="F971" s="23" t="s">
        <v>320</v>
      </c>
      <c r="G971" s="23" t="s">
        <v>3033</v>
      </c>
      <c r="H971" s="23" t="s">
        <v>3034</v>
      </c>
      <c r="J971" s="24" t="n">
        <v>7</v>
      </c>
      <c r="K971" s="0" t="n">
        <v>17408</v>
      </c>
      <c r="L971" s="23" t="s">
        <v>1694</v>
      </c>
      <c r="M971" s="0" t="n">
        <v>3</v>
      </c>
      <c r="N971" s="23" t="s">
        <v>93</v>
      </c>
      <c r="O971" s="0" t="n">
        <v>201</v>
      </c>
      <c r="P971" s="23" t="s">
        <v>94</v>
      </c>
      <c r="Q971" s="23" t="s">
        <v>3650</v>
      </c>
      <c r="R971" s="23" t="n">
        <f aca="false">YEAR(A971)</f>
        <v>2024</v>
      </c>
      <c r="S971" s="23" t="n">
        <f aca="false">IF(R971=2026,1,0)</f>
        <v>0</v>
      </c>
      <c r="T971" s="23" t="n">
        <f aca="false">IF(OR(P971="Individual",P971="Committee",P971="Union/Association",P971="Aggregated Unitemized Receipts"),1,0)</f>
        <v>1</v>
      </c>
      <c r="U971" s="0" t="str">
        <f aca="false">UPPER(TRIM(E971))</f>
        <v>MA</v>
      </c>
      <c r="V971" s="23" t="n">
        <f aca="false">IF(U971="MA",1,0)</f>
        <v>1</v>
      </c>
      <c r="W971" s="23" t="n">
        <f aca="false">IF(OR(ISNUMBER(SEARCH("malden",G971)),ISNUMBER(SEARCH("malden",H971))),1,0)</f>
        <v>0</v>
      </c>
      <c r="X971" s="23" t="n">
        <f aca="false">IF(AND(TRIM(G971)="",TRIM(H971)=""),1,0)</f>
        <v>0</v>
      </c>
    </row>
    <row r="972" customFormat="false" ht="15" hidden="false" customHeight="false" outlineLevel="0" collapsed="false">
      <c r="A972" s="22" t="n">
        <v>45359</v>
      </c>
      <c r="B972" s="23" t="s">
        <v>1750</v>
      </c>
      <c r="C972" s="23" t="s">
        <v>1751</v>
      </c>
      <c r="D972" s="23" t="s">
        <v>1752</v>
      </c>
      <c r="E972" s="23" t="s">
        <v>99</v>
      </c>
      <c r="F972" s="23" t="s">
        <v>320</v>
      </c>
      <c r="G972" s="23" t="s">
        <v>2095</v>
      </c>
      <c r="H972" s="23" t="s">
        <v>91</v>
      </c>
      <c r="J972" s="24" t="n">
        <v>6</v>
      </c>
      <c r="K972" s="0" t="n">
        <v>17408</v>
      </c>
      <c r="L972" s="23" t="s">
        <v>1694</v>
      </c>
      <c r="M972" s="0" t="n">
        <v>3</v>
      </c>
      <c r="N972" s="23" t="s">
        <v>93</v>
      </c>
      <c r="O972" s="0" t="n">
        <v>201</v>
      </c>
      <c r="P972" s="23" t="s">
        <v>94</v>
      </c>
      <c r="Q972" s="23" t="s">
        <v>3650</v>
      </c>
      <c r="R972" s="23" t="n">
        <f aca="false">YEAR(A972)</f>
        <v>2024</v>
      </c>
      <c r="S972" s="23" t="n">
        <f aca="false">IF(R972=2026,1,0)</f>
        <v>0</v>
      </c>
      <c r="T972" s="23" t="n">
        <f aca="false">IF(OR(P972="Individual",P972="Committee",P972="Union/Association",P972="Aggregated Unitemized Receipts"),1,0)</f>
        <v>1</v>
      </c>
      <c r="U972" s="0" t="str">
        <f aca="false">UPPER(TRIM(E972))</f>
        <v>MA</v>
      </c>
      <c r="V972" s="23" t="n">
        <f aca="false">IF(U972="MA",1,0)</f>
        <v>1</v>
      </c>
      <c r="W972" s="23" t="n">
        <f aca="false">IF(OR(ISNUMBER(SEARCH("malden",G972)),ISNUMBER(SEARCH("malden",H972))),1,0)</f>
        <v>0</v>
      </c>
      <c r="X972" s="23" t="n">
        <f aca="false">IF(AND(TRIM(G972)="",TRIM(H972)=""),1,0)</f>
        <v>0</v>
      </c>
    </row>
    <row r="973" customFormat="false" ht="15" hidden="false" customHeight="false" outlineLevel="0" collapsed="false">
      <c r="A973" s="22" t="n">
        <v>45348</v>
      </c>
      <c r="B973" s="23" t="s">
        <v>2087</v>
      </c>
      <c r="C973" s="23" t="s">
        <v>2088</v>
      </c>
      <c r="D973" s="23" t="s">
        <v>319</v>
      </c>
      <c r="E973" s="23" t="s">
        <v>99</v>
      </c>
      <c r="F973" s="23" t="s">
        <v>320</v>
      </c>
      <c r="G973" s="23" t="s">
        <v>174</v>
      </c>
      <c r="H973" s="23" t="s">
        <v>174</v>
      </c>
      <c r="J973" s="24" t="n">
        <v>100</v>
      </c>
      <c r="K973" s="0" t="n">
        <v>17408</v>
      </c>
      <c r="L973" s="23" t="s">
        <v>1694</v>
      </c>
      <c r="M973" s="0" t="n">
        <v>1</v>
      </c>
      <c r="N973" s="23" t="s">
        <v>182</v>
      </c>
      <c r="O973" s="0" t="n">
        <v>201</v>
      </c>
      <c r="P973" s="23" t="s">
        <v>94</v>
      </c>
      <c r="Q973" s="23" t="s">
        <v>3651</v>
      </c>
      <c r="R973" s="23" t="n">
        <f aca="false">YEAR(A973)</f>
        <v>2024</v>
      </c>
      <c r="S973" s="23" t="n">
        <f aca="false">IF(R973=2026,1,0)</f>
        <v>0</v>
      </c>
      <c r="T973" s="23" t="n">
        <f aca="false">IF(OR(P973="Individual",P973="Committee",P973="Union/Association",P973="Aggregated Unitemized Receipts"),1,0)</f>
        <v>1</v>
      </c>
      <c r="U973" s="0" t="str">
        <f aca="false">UPPER(TRIM(E973))</f>
        <v>MA</v>
      </c>
      <c r="V973" s="23" t="n">
        <f aca="false">IF(U973="MA",1,0)</f>
        <v>1</v>
      </c>
      <c r="W973" s="23" t="n">
        <f aca="false">IF(OR(ISNUMBER(SEARCH("malden",G973)),ISNUMBER(SEARCH("malden",H973))),1,0)</f>
        <v>0</v>
      </c>
      <c r="X973" s="23" t="n">
        <f aca="false">IF(AND(TRIM(G973)="",TRIM(H973)=""),1,0)</f>
        <v>0</v>
      </c>
    </row>
    <row r="974" customFormat="false" ht="15" hidden="false" customHeight="false" outlineLevel="0" collapsed="false">
      <c r="A974" s="22" t="n">
        <v>45342</v>
      </c>
      <c r="B974" s="23" t="s">
        <v>2167</v>
      </c>
      <c r="C974" s="23" t="s">
        <v>2280</v>
      </c>
      <c r="D974" s="23" t="s">
        <v>607</v>
      </c>
      <c r="E974" s="23" t="s">
        <v>99</v>
      </c>
      <c r="F974" s="23" t="s">
        <v>608</v>
      </c>
      <c r="G974" s="23" t="s">
        <v>2095</v>
      </c>
      <c r="H974" s="23" t="s">
        <v>91</v>
      </c>
      <c r="J974" s="24" t="n">
        <v>15</v>
      </c>
      <c r="K974" s="0" t="n">
        <v>17408</v>
      </c>
      <c r="L974" s="23" t="s">
        <v>1694</v>
      </c>
      <c r="M974" s="0" t="n">
        <v>3</v>
      </c>
      <c r="N974" s="23" t="s">
        <v>93</v>
      </c>
      <c r="O974" s="0" t="n">
        <v>201</v>
      </c>
      <c r="P974" s="23" t="s">
        <v>94</v>
      </c>
      <c r="Q974" s="23" t="s">
        <v>3652</v>
      </c>
      <c r="R974" s="23" t="n">
        <f aca="false">YEAR(A974)</f>
        <v>2024</v>
      </c>
      <c r="S974" s="23" t="n">
        <f aca="false">IF(R974=2026,1,0)</f>
        <v>0</v>
      </c>
      <c r="T974" s="23" t="n">
        <f aca="false">IF(OR(P974="Individual",P974="Committee",P974="Union/Association",P974="Aggregated Unitemized Receipts"),1,0)</f>
        <v>1</v>
      </c>
      <c r="U974" s="0" t="str">
        <f aca="false">UPPER(TRIM(E974))</f>
        <v>MA</v>
      </c>
      <c r="V974" s="23" t="n">
        <f aca="false">IF(U974="MA",1,0)</f>
        <v>1</v>
      </c>
      <c r="W974" s="23" t="n">
        <f aca="false">IF(OR(ISNUMBER(SEARCH("malden",G974)),ISNUMBER(SEARCH("malden",H974))),1,0)</f>
        <v>0</v>
      </c>
      <c r="X974" s="23" t="n">
        <f aca="false">IF(AND(TRIM(G974)="",TRIM(H974)=""),1,0)</f>
        <v>0</v>
      </c>
    </row>
    <row r="975" customFormat="false" ht="15" hidden="false" customHeight="false" outlineLevel="0" collapsed="false">
      <c r="A975" s="22" t="n">
        <v>45317</v>
      </c>
      <c r="B975" s="23" t="s">
        <v>1737</v>
      </c>
      <c r="C975" s="23" t="s">
        <v>3032</v>
      </c>
      <c r="D975" s="23" t="s">
        <v>319</v>
      </c>
      <c r="E975" s="23" t="s">
        <v>99</v>
      </c>
      <c r="F975" s="23" t="s">
        <v>320</v>
      </c>
      <c r="G975" s="23" t="s">
        <v>3033</v>
      </c>
      <c r="H975" s="23" t="s">
        <v>3034</v>
      </c>
      <c r="J975" s="24" t="n">
        <v>7</v>
      </c>
      <c r="K975" s="0" t="n">
        <v>17408</v>
      </c>
      <c r="L975" s="23" t="s">
        <v>1694</v>
      </c>
      <c r="M975" s="0" t="n">
        <v>3</v>
      </c>
      <c r="N975" s="23" t="s">
        <v>93</v>
      </c>
      <c r="O975" s="0" t="n">
        <v>201</v>
      </c>
      <c r="P975" s="23" t="s">
        <v>94</v>
      </c>
      <c r="Q975" s="23" t="s">
        <v>3653</v>
      </c>
      <c r="R975" s="23" t="n">
        <f aca="false">YEAR(A975)</f>
        <v>2024</v>
      </c>
      <c r="S975" s="23" t="n">
        <f aca="false">IF(R975=2026,1,0)</f>
        <v>0</v>
      </c>
      <c r="T975" s="23" t="n">
        <f aca="false">IF(OR(P975="Individual",P975="Committee",P975="Union/Association",P975="Aggregated Unitemized Receipts"),1,0)</f>
        <v>1</v>
      </c>
      <c r="U975" s="0" t="str">
        <f aca="false">UPPER(TRIM(E975))</f>
        <v>MA</v>
      </c>
      <c r="V975" s="23" t="n">
        <f aca="false">IF(U975="MA",1,0)</f>
        <v>1</v>
      </c>
      <c r="W975" s="23" t="n">
        <f aca="false">IF(OR(ISNUMBER(SEARCH("malden",G975)),ISNUMBER(SEARCH("malden",H975))),1,0)</f>
        <v>0</v>
      </c>
      <c r="X975" s="23" t="n">
        <f aca="false">IF(AND(TRIM(G975)="",TRIM(H975)=""),1,0)</f>
        <v>0</v>
      </c>
    </row>
    <row r="976" customFormat="false" ht="15" hidden="false" customHeight="false" outlineLevel="0" collapsed="false">
      <c r="A976" s="22" t="n">
        <v>45317</v>
      </c>
      <c r="B976" s="23" t="s">
        <v>1750</v>
      </c>
      <c r="C976" s="23" t="s">
        <v>1751</v>
      </c>
      <c r="D976" s="23" t="s">
        <v>1752</v>
      </c>
      <c r="E976" s="23" t="s">
        <v>99</v>
      </c>
      <c r="F976" s="23" t="s">
        <v>320</v>
      </c>
      <c r="G976" s="23" t="s">
        <v>2095</v>
      </c>
      <c r="H976" s="23" t="s">
        <v>91</v>
      </c>
      <c r="J976" s="24" t="n">
        <v>6</v>
      </c>
      <c r="K976" s="0" t="n">
        <v>17408</v>
      </c>
      <c r="L976" s="23" t="s">
        <v>1694</v>
      </c>
      <c r="M976" s="0" t="n">
        <v>3</v>
      </c>
      <c r="N976" s="23" t="s">
        <v>93</v>
      </c>
      <c r="O976" s="0" t="n">
        <v>201</v>
      </c>
      <c r="P976" s="23" t="s">
        <v>94</v>
      </c>
      <c r="Q976" s="23" t="s">
        <v>3653</v>
      </c>
      <c r="R976" s="23" t="n">
        <f aca="false">YEAR(A976)</f>
        <v>2024</v>
      </c>
      <c r="S976" s="23" t="n">
        <f aca="false">IF(R976=2026,1,0)</f>
        <v>0</v>
      </c>
      <c r="T976" s="23" t="n">
        <f aca="false">IF(OR(P976="Individual",P976="Committee",P976="Union/Association",P976="Aggregated Unitemized Receipts"),1,0)</f>
        <v>1</v>
      </c>
      <c r="U976" s="0" t="str">
        <f aca="false">UPPER(TRIM(E976))</f>
        <v>MA</v>
      </c>
      <c r="V976" s="23" t="n">
        <f aca="false">IF(U976="MA",1,0)</f>
        <v>1</v>
      </c>
      <c r="W976" s="23" t="n">
        <f aca="false">IF(OR(ISNUMBER(SEARCH("malden",G976)),ISNUMBER(SEARCH("malden",H976))),1,0)</f>
        <v>0</v>
      </c>
      <c r="X976" s="23" t="n">
        <f aca="false">IF(AND(TRIM(G976)="",TRIM(H976)=""),1,0)</f>
        <v>0</v>
      </c>
    </row>
    <row r="977" customFormat="false" ht="15" hidden="false" customHeight="false" outlineLevel="0" collapsed="false">
      <c r="A977" s="22" t="n">
        <v>45316</v>
      </c>
      <c r="B977" s="23" t="s">
        <v>3654</v>
      </c>
      <c r="C977" s="23" t="s">
        <v>3655</v>
      </c>
      <c r="D977" s="23" t="s">
        <v>3656</v>
      </c>
      <c r="E977" s="23" t="s">
        <v>99</v>
      </c>
      <c r="F977" s="23" t="s">
        <v>3657</v>
      </c>
      <c r="G977" s="23" t="s">
        <v>3658</v>
      </c>
      <c r="H977" s="23" t="s">
        <v>3638</v>
      </c>
      <c r="J977" s="24" t="n">
        <v>25</v>
      </c>
      <c r="K977" s="0" t="n">
        <v>17408</v>
      </c>
      <c r="L977" s="23" t="s">
        <v>1694</v>
      </c>
      <c r="M977" s="0" t="n">
        <v>3</v>
      </c>
      <c r="N977" s="23" t="s">
        <v>93</v>
      </c>
      <c r="O977" s="0" t="n">
        <v>201</v>
      </c>
      <c r="P977" s="23" t="s">
        <v>94</v>
      </c>
      <c r="Q977" s="23" t="s">
        <v>3659</v>
      </c>
      <c r="R977" s="23" t="n">
        <f aca="false">YEAR(A977)</f>
        <v>2024</v>
      </c>
      <c r="S977" s="23" t="n">
        <f aca="false">IF(R977=2026,1,0)</f>
        <v>0</v>
      </c>
      <c r="T977" s="23" t="n">
        <f aca="false">IF(OR(P977="Individual",P977="Committee",P977="Union/Association",P977="Aggregated Unitemized Receipts"),1,0)</f>
        <v>1</v>
      </c>
      <c r="U977" s="0" t="str">
        <f aca="false">UPPER(TRIM(E977))</f>
        <v>MA</v>
      </c>
      <c r="V977" s="23" t="n">
        <f aca="false">IF(U977="MA",1,0)</f>
        <v>1</v>
      </c>
      <c r="W977" s="23" t="n">
        <f aca="false">IF(OR(ISNUMBER(SEARCH("malden",G977)),ISNUMBER(SEARCH("malden",H977))),1,0)</f>
        <v>0</v>
      </c>
      <c r="X977" s="23" t="n">
        <f aca="false">IF(AND(TRIM(G977)="",TRIM(H977)=""),1,0)</f>
        <v>0</v>
      </c>
    </row>
    <row r="978" customFormat="false" ht="15" hidden="false" customHeight="false" outlineLevel="0" collapsed="false">
      <c r="A978" s="22" t="n">
        <v>45316</v>
      </c>
      <c r="B978" s="23" t="s">
        <v>3660</v>
      </c>
      <c r="C978" s="23" t="s">
        <v>3661</v>
      </c>
      <c r="D978" s="23" t="s">
        <v>607</v>
      </c>
      <c r="E978" s="23" t="s">
        <v>99</v>
      </c>
      <c r="F978" s="23" t="s">
        <v>608</v>
      </c>
      <c r="G978" s="23" t="s">
        <v>213</v>
      </c>
      <c r="H978" s="23" t="s">
        <v>3662</v>
      </c>
      <c r="J978" s="24" t="n">
        <v>10</v>
      </c>
      <c r="K978" s="0" t="n">
        <v>17408</v>
      </c>
      <c r="L978" s="23" t="s">
        <v>1694</v>
      </c>
      <c r="M978" s="0" t="n">
        <v>3</v>
      </c>
      <c r="N978" s="23" t="s">
        <v>93</v>
      </c>
      <c r="O978" s="0" t="n">
        <v>201</v>
      </c>
      <c r="P978" s="23" t="s">
        <v>94</v>
      </c>
      <c r="Q978" s="23" t="s">
        <v>3659</v>
      </c>
      <c r="R978" s="23" t="n">
        <f aca="false">YEAR(A978)</f>
        <v>2024</v>
      </c>
      <c r="S978" s="23" t="n">
        <f aca="false">IF(R978=2026,1,0)</f>
        <v>0</v>
      </c>
      <c r="T978" s="23" t="n">
        <f aca="false">IF(OR(P978="Individual",P978="Committee",P978="Union/Association",P978="Aggregated Unitemized Receipts"),1,0)</f>
        <v>1</v>
      </c>
      <c r="U978" s="0" t="str">
        <f aca="false">UPPER(TRIM(E978))</f>
        <v>MA</v>
      </c>
      <c r="V978" s="23" t="n">
        <f aca="false">IF(U978="MA",1,0)</f>
        <v>1</v>
      </c>
      <c r="W978" s="23" t="n">
        <f aca="false">IF(OR(ISNUMBER(SEARCH("malden",G978)),ISNUMBER(SEARCH("malden",H978))),1,0)</f>
        <v>0</v>
      </c>
      <c r="X978" s="23" t="n">
        <f aca="false">IF(AND(TRIM(G978)="",TRIM(H978)=""),1,0)</f>
        <v>0</v>
      </c>
    </row>
    <row r="979" customFormat="false" ht="15" hidden="false" customHeight="false" outlineLevel="0" collapsed="false">
      <c r="A979" s="22" t="n">
        <v>45316</v>
      </c>
      <c r="B979" s="23" t="s">
        <v>2167</v>
      </c>
      <c r="C979" s="23" t="s">
        <v>2280</v>
      </c>
      <c r="D979" s="23" t="s">
        <v>607</v>
      </c>
      <c r="E979" s="23" t="s">
        <v>99</v>
      </c>
      <c r="F979" s="23" t="s">
        <v>608</v>
      </c>
      <c r="G979" s="23" t="s">
        <v>2095</v>
      </c>
      <c r="H979" s="23" t="s">
        <v>91</v>
      </c>
      <c r="J979" s="24" t="n">
        <v>10</v>
      </c>
      <c r="K979" s="0" t="n">
        <v>17408</v>
      </c>
      <c r="L979" s="23" t="s">
        <v>1694</v>
      </c>
      <c r="M979" s="0" t="n">
        <v>3</v>
      </c>
      <c r="N979" s="23" t="s">
        <v>93</v>
      </c>
      <c r="O979" s="0" t="n">
        <v>201</v>
      </c>
      <c r="P979" s="23" t="s">
        <v>94</v>
      </c>
      <c r="Q979" s="23" t="s">
        <v>3659</v>
      </c>
      <c r="R979" s="23" t="n">
        <f aca="false">YEAR(A979)</f>
        <v>2024</v>
      </c>
      <c r="S979" s="23" t="n">
        <f aca="false">IF(R979=2026,1,0)</f>
        <v>0</v>
      </c>
      <c r="T979" s="23" t="n">
        <f aca="false">IF(OR(P979="Individual",P979="Committee",P979="Union/Association",P979="Aggregated Unitemized Receipts"),1,0)</f>
        <v>1</v>
      </c>
      <c r="U979" s="0" t="str">
        <f aca="false">UPPER(TRIM(E979))</f>
        <v>MA</v>
      </c>
      <c r="V979" s="23" t="n">
        <f aca="false">IF(U979="MA",1,0)</f>
        <v>1</v>
      </c>
      <c r="W979" s="23" t="n">
        <f aca="false">IF(OR(ISNUMBER(SEARCH("malden",G979)),ISNUMBER(SEARCH("malden",H979))),1,0)</f>
        <v>0</v>
      </c>
      <c r="X979" s="23" t="n">
        <f aca="false">IF(AND(TRIM(G979)="",TRIM(H979)=""),1,0)</f>
        <v>0</v>
      </c>
    </row>
    <row r="980" customFormat="false" ht="15" hidden="false" customHeight="false" outlineLevel="0" collapsed="false">
      <c r="A980" s="22" t="n">
        <v>45315</v>
      </c>
      <c r="B980" s="23" t="s">
        <v>2087</v>
      </c>
      <c r="C980" s="23" t="s">
        <v>2088</v>
      </c>
      <c r="D980" s="23" t="s">
        <v>319</v>
      </c>
      <c r="E980" s="23" t="s">
        <v>99</v>
      </c>
      <c r="F980" s="23" t="s">
        <v>320</v>
      </c>
      <c r="G980" s="23" t="s">
        <v>174</v>
      </c>
      <c r="H980" s="23" t="s">
        <v>174</v>
      </c>
      <c r="J980" s="24" t="n">
        <v>100</v>
      </c>
      <c r="K980" s="0" t="n">
        <v>17408</v>
      </c>
      <c r="L980" s="23" t="s">
        <v>1694</v>
      </c>
      <c r="M980" s="0" t="n">
        <v>1</v>
      </c>
      <c r="N980" s="23" t="s">
        <v>182</v>
      </c>
      <c r="O980" s="0" t="n">
        <v>201</v>
      </c>
      <c r="P980" s="23" t="s">
        <v>94</v>
      </c>
      <c r="Q980" s="23" t="s">
        <v>3663</v>
      </c>
      <c r="R980" s="23" t="n">
        <f aca="false">YEAR(A980)</f>
        <v>2024</v>
      </c>
      <c r="S980" s="23" t="n">
        <f aca="false">IF(R980=2026,1,0)</f>
        <v>0</v>
      </c>
      <c r="T980" s="23" t="n">
        <f aca="false">IF(OR(P980="Individual",P980="Committee",P980="Union/Association",P980="Aggregated Unitemized Receipts"),1,0)</f>
        <v>1</v>
      </c>
      <c r="U980" s="0" t="str">
        <f aca="false">UPPER(TRIM(E980))</f>
        <v>MA</v>
      </c>
      <c r="V980" s="23" t="n">
        <f aca="false">IF(U980="MA",1,0)</f>
        <v>1</v>
      </c>
      <c r="W980" s="23" t="n">
        <f aca="false">IF(OR(ISNUMBER(SEARCH("malden",G980)),ISNUMBER(SEARCH("malden",H980))),1,0)</f>
        <v>0</v>
      </c>
      <c r="X980" s="23" t="n">
        <f aca="false">IF(AND(TRIM(G980)="",TRIM(H980)=""),1,0)</f>
        <v>0</v>
      </c>
    </row>
    <row r="981" customFormat="false" ht="15" hidden="false" customHeight="false" outlineLevel="0" collapsed="false">
      <c r="A981" s="22" t="n">
        <v>45313</v>
      </c>
      <c r="B981" s="23" t="s">
        <v>2203</v>
      </c>
      <c r="C981" s="23" t="s">
        <v>2204</v>
      </c>
      <c r="D981" s="23" t="s">
        <v>607</v>
      </c>
      <c r="E981" s="23" t="s">
        <v>99</v>
      </c>
      <c r="F981" s="23" t="s">
        <v>608</v>
      </c>
      <c r="G981" s="23" t="s">
        <v>2095</v>
      </c>
      <c r="H981" s="23" t="s">
        <v>91</v>
      </c>
      <c r="J981" s="24" t="n">
        <v>100</v>
      </c>
      <c r="K981" s="0" t="n">
        <v>17408</v>
      </c>
      <c r="L981" s="23" t="s">
        <v>1694</v>
      </c>
      <c r="M981" s="0" t="n">
        <v>1</v>
      </c>
      <c r="N981" s="23" t="s">
        <v>182</v>
      </c>
      <c r="O981" s="0" t="n">
        <v>201</v>
      </c>
      <c r="P981" s="23" t="s">
        <v>94</v>
      </c>
      <c r="Q981" s="23" t="s">
        <v>3664</v>
      </c>
      <c r="R981" s="23" t="n">
        <f aca="false">YEAR(A981)</f>
        <v>2024</v>
      </c>
      <c r="S981" s="23" t="n">
        <f aca="false">IF(R981=2026,1,0)</f>
        <v>0</v>
      </c>
      <c r="T981" s="23" t="n">
        <f aca="false">IF(OR(P981="Individual",P981="Committee",P981="Union/Association",P981="Aggregated Unitemized Receipts"),1,0)</f>
        <v>1</v>
      </c>
      <c r="U981" s="0" t="str">
        <f aca="false">UPPER(TRIM(E981))</f>
        <v>MA</v>
      </c>
      <c r="V981" s="23" t="n">
        <f aca="false">IF(U981="MA",1,0)</f>
        <v>1</v>
      </c>
      <c r="W981" s="23" t="n">
        <f aca="false">IF(OR(ISNUMBER(SEARCH("malden",G981)),ISNUMBER(SEARCH("malden",H981))),1,0)</f>
        <v>0</v>
      </c>
      <c r="X981" s="23" t="n">
        <f aca="false">IF(AND(TRIM(G981)="",TRIM(H981)=""),1,0)</f>
        <v>0</v>
      </c>
    </row>
    <row r="982" customFormat="false" ht="15" hidden="false" customHeight="false" outlineLevel="0" collapsed="false">
      <c r="A982" s="22" t="n">
        <v>45307</v>
      </c>
      <c r="B982" s="23" t="s">
        <v>2694</v>
      </c>
      <c r="C982" s="23" t="s">
        <v>3665</v>
      </c>
      <c r="D982" s="23" t="s">
        <v>319</v>
      </c>
      <c r="E982" s="23" t="s">
        <v>99</v>
      </c>
      <c r="F982" s="23" t="s">
        <v>320</v>
      </c>
      <c r="G982" s="23" t="s">
        <v>348</v>
      </c>
      <c r="H982" s="23" t="s">
        <v>2697</v>
      </c>
      <c r="J982" s="24" t="n">
        <v>100</v>
      </c>
      <c r="K982" s="0" t="n">
        <v>17408</v>
      </c>
      <c r="L982" s="23" t="s">
        <v>1694</v>
      </c>
      <c r="M982" s="0" t="n">
        <v>3</v>
      </c>
      <c r="N982" s="23" t="s">
        <v>93</v>
      </c>
      <c r="O982" s="0" t="n">
        <v>201</v>
      </c>
      <c r="P982" s="23" t="s">
        <v>94</v>
      </c>
      <c r="Q982" s="23" t="s">
        <v>3666</v>
      </c>
      <c r="R982" s="23" t="n">
        <f aca="false">YEAR(A982)</f>
        <v>2024</v>
      </c>
      <c r="S982" s="23" t="n">
        <f aca="false">IF(R982=2026,1,0)</f>
        <v>0</v>
      </c>
      <c r="T982" s="23" t="n">
        <f aca="false">IF(OR(P982="Individual",P982="Committee",P982="Union/Association",P982="Aggregated Unitemized Receipts"),1,0)</f>
        <v>1</v>
      </c>
      <c r="U982" s="0" t="str">
        <f aca="false">UPPER(TRIM(E982))</f>
        <v>MA</v>
      </c>
      <c r="V982" s="23" t="n">
        <f aca="false">IF(U982="MA",1,0)</f>
        <v>1</v>
      </c>
      <c r="W982" s="23" t="n">
        <f aca="false">IF(OR(ISNUMBER(SEARCH("malden",G982)),ISNUMBER(SEARCH("malden",H982))),1,0)</f>
        <v>0</v>
      </c>
      <c r="X982" s="23" t="n">
        <f aca="false">IF(AND(TRIM(G982)="",TRIM(H982)=""),1,0)</f>
        <v>0</v>
      </c>
    </row>
    <row r="983" customFormat="false" ht="15" hidden="false" customHeight="false" outlineLevel="0" collapsed="false">
      <c r="A983" s="22" t="n">
        <v>45307</v>
      </c>
      <c r="B983" s="23" t="s">
        <v>2167</v>
      </c>
      <c r="C983" s="23" t="s">
        <v>2280</v>
      </c>
      <c r="D983" s="23" t="s">
        <v>607</v>
      </c>
      <c r="E983" s="23" t="s">
        <v>99</v>
      </c>
      <c r="F983" s="23" t="s">
        <v>608</v>
      </c>
      <c r="G983" s="23" t="s">
        <v>2095</v>
      </c>
      <c r="H983" s="23" t="s">
        <v>91</v>
      </c>
      <c r="J983" s="24" t="n">
        <v>15</v>
      </c>
      <c r="K983" s="0" t="n">
        <v>17408</v>
      </c>
      <c r="L983" s="23" t="s">
        <v>1694</v>
      </c>
      <c r="M983" s="0" t="n">
        <v>3</v>
      </c>
      <c r="N983" s="23" t="s">
        <v>93</v>
      </c>
      <c r="O983" s="0" t="n">
        <v>201</v>
      </c>
      <c r="P983" s="23" t="s">
        <v>94</v>
      </c>
      <c r="Q983" s="23" t="s">
        <v>3666</v>
      </c>
      <c r="R983" s="23" t="n">
        <f aca="false">YEAR(A983)</f>
        <v>2024</v>
      </c>
      <c r="S983" s="23" t="n">
        <f aca="false">IF(R983=2026,1,0)</f>
        <v>0</v>
      </c>
      <c r="T983" s="23" t="n">
        <f aca="false">IF(OR(P983="Individual",P983="Committee",P983="Union/Association",P983="Aggregated Unitemized Receipts"),1,0)</f>
        <v>1</v>
      </c>
      <c r="U983" s="0" t="str">
        <f aca="false">UPPER(TRIM(E983))</f>
        <v>MA</v>
      </c>
      <c r="V983" s="23" t="n">
        <f aca="false">IF(U983="MA",1,0)</f>
        <v>1</v>
      </c>
      <c r="W983" s="23" t="n">
        <f aca="false">IF(OR(ISNUMBER(SEARCH("malden",G983)),ISNUMBER(SEARCH("malden",H983))),1,0)</f>
        <v>0</v>
      </c>
      <c r="X983" s="23" t="n">
        <f aca="false">IF(AND(TRIM(G983)="",TRIM(H983)=""),1,0)</f>
        <v>0</v>
      </c>
    </row>
    <row r="984" customFormat="false" ht="15" hidden="false" customHeight="false" outlineLevel="0" collapsed="false">
      <c r="A984" s="22" t="n">
        <v>45304</v>
      </c>
      <c r="B984" s="23" t="s">
        <v>2425</v>
      </c>
      <c r="C984" s="23" t="s">
        <v>2426</v>
      </c>
      <c r="D984" s="23" t="s">
        <v>319</v>
      </c>
      <c r="E984" s="23" t="s">
        <v>99</v>
      </c>
      <c r="F984" s="23" t="s">
        <v>320</v>
      </c>
      <c r="G984" s="23" t="s">
        <v>2095</v>
      </c>
      <c r="H984" s="23" t="s">
        <v>91</v>
      </c>
      <c r="J984" s="24" t="n">
        <v>100</v>
      </c>
      <c r="K984" s="0" t="n">
        <v>17408</v>
      </c>
      <c r="L984" s="23" t="s">
        <v>1694</v>
      </c>
      <c r="M984" s="0" t="n">
        <v>3</v>
      </c>
      <c r="N984" s="23" t="s">
        <v>93</v>
      </c>
      <c r="O984" s="0" t="n">
        <v>201</v>
      </c>
      <c r="P984" s="23" t="s">
        <v>94</v>
      </c>
      <c r="Q984" s="23" t="s">
        <v>3667</v>
      </c>
      <c r="R984" s="23" t="n">
        <f aca="false">YEAR(A984)</f>
        <v>2024</v>
      </c>
      <c r="S984" s="23" t="n">
        <f aca="false">IF(R984=2026,1,0)</f>
        <v>0</v>
      </c>
      <c r="T984" s="23" t="n">
        <f aca="false">IF(OR(P984="Individual",P984="Committee",P984="Union/Association",P984="Aggregated Unitemized Receipts"),1,0)</f>
        <v>1</v>
      </c>
      <c r="U984" s="0" t="str">
        <f aca="false">UPPER(TRIM(E984))</f>
        <v>MA</v>
      </c>
      <c r="V984" s="23" t="n">
        <f aca="false">IF(U984="MA",1,0)</f>
        <v>1</v>
      </c>
      <c r="W984" s="23" t="n">
        <f aca="false">IF(OR(ISNUMBER(SEARCH("malden",G984)),ISNUMBER(SEARCH("malden",H984))),1,0)</f>
        <v>0</v>
      </c>
      <c r="X984" s="23" t="n">
        <f aca="false">IF(AND(TRIM(G984)="",TRIM(H984)=""),1,0)</f>
        <v>0</v>
      </c>
    </row>
    <row r="985" customFormat="false" ht="15" hidden="false" customHeight="false" outlineLevel="0" collapsed="false">
      <c r="A985" s="22" t="n">
        <v>45301</v>
      </c>
      <c r="B985" s="23" t="s">
        <v>3668</v>
      </c>
      <c r="C985" s="23" t="s">
        <v>3161</v>
      </c>
      <c r="D985" s="23" t="s">
        <v>450</v>
      </c>
      <c r="E985" s="23" t="s">
        <v>99</v>
      </c>
      <c r="F985" s="23" t="s">
        <v>2422</v>
      </c>
      <c r="J985" s="24" t="n">
        <v>300</v>
      </c>
      <c r="K985" s="0" t="n">
        <v>17408</v>
      </c>
      <c r="L985" s="23" t="s">
        <v>1694</v>
      </c>
      <c r="M985" s="0" t="n">
        <v>1</v>
      </c>
      <c r="N985" s="23" t="s">
        <v>182</v>
      </c>
      <c r="O985" s="0" t="n">
        <v>202</v>
      </c>
      <c r="P985" s="23" t="s">
        <v>206</v>
      </c>
      <c r="Q985" s="23" t="s">
        <v>1366</v>
      </c>
      <c r="R985" s="23" t="n">
        <f aca="false">YEAR(A985)</f>
        <v>2024</v>
      </c>
      <c r="S985" s="23" t="n">
        <f aca="false">IF(R985=2026,1,0)</f>
        <v>0</v>
      </c>
      <c r="T985" s="23" t="n">
        <f aca="false">IF(OR(P985="Individual",P985="Committee",P985="Union/Association",P985="Aggregated Unitemized Receipts"),1,0)</f>
        <v>1</v>
      </c>
      <c r="U985" s="0" t="str">
        <f aca="false">UPPER(TRIM(E985))</f>
        <v>MA</v>
      </c>
      <c r="V985" s="23" t="n">
        <f aca="false">IF(U985="MA",1,0)</f>
        <v>1</v>
      </c>
      <c r="W985" s="23" t="n">
        <f aca="false">IF(OR(ISNUMBER(SEARCH("malden",G985)),ISNUMBER(SEARCH("malden",H985))),1,0)</f>
        <v>0</v>
      </c>
      <c r="X985" s="23" t="n">
        <f aca="false">IF(AND(TRIM(G985)="",TRIM(H985)=""),1,0)</f>
        <v>1</v>
      </c>
    </row>
    <row r="986" customFormat="false" ht="15" hidden="false" customHeight="false" outlineLevel="0" collapsed="false">
      <c r="A986" s="22" t="n">
        <v>45294</v>
      </c>
      <c r="B986" s="23" t="s">
        <v>2391</v>
      </c>
      <c r="C986" s="23" t="s">
        <v>3195</v>
      </c>
      <c r="D986" s="23" t="s">
        <v>319</v>
      </c>
      <c r="E986" s="23" t="s">
        <v>99</v>
      </c>
      <c r="F986" s="23" t="s">
        <v>320</v>
      </c>
      <c r="G986" s="23" t="s">
        <v>454</v>
      </c>
      <c r="H986" s="23" t="s">
        <v>2393</v>
      </c>
      <c r="J986" s="24" t="n">
        <v>250</v>
      </c>
      <c r="K986" s="0" t="n">
        <v>17408</v>
      </c>
      <c r="L986" s="23" t="s">
        <v>1694</v>
      </c>
      <c r="M986" s="0" t="n">
        <v>3</v>
      </c>
      <c r="N986" s="23" t="s">
        <v>93</v>
      </c>
      <c r="O986" s="0" t="n">
        <v>201</v>
      </c>
      <c r="P986" s="23" t="s">
        <v>94</v>
      </c>
      <c r="Q986" s="23" t="s">
        <v>3669</v>
      </c>
      <c r="R986" s="23" t="n">
        <f aca="false">YEAR(A986)</f>
        <v>2024</v>
      </c>
      <c r="S986" s="23" t="n">
        <f aca="false">IF(R986=2026,1,0)</f>
        <v>0</v>
      </c>
      <c r="T986" s="23" t="n">
        <f aca="false">IF(OR(P986="Individual",P986="Committee",P986="Union/Association",P986="Aggregated Unitemized Receipts"),1,0)</f>
        <v>1</v>
      </c>
      <c r="U986" s="0" t="str">
        <f aca="false">UPPER(TRIM(E986))</f>
        <v>MA</v>
      </c>
      <c r="V986" s="23" t="n">
        <f aca="false">IF(U986="MA",1,0)</f>
        <v>1</v>
      </c>
      <c r="W986" s="23" t="n">
        <f aca="false">IF(OR(ISNUMBER(SEARCH("malden",G986)),ISNUMBER(SEARCH("malden",H986))),1,0)</f>
        <v>0</v>
      </c>
      <c r="X986" s="23" t="n">
        <f aca="false">IF(AND(TRIM(G986)="",TRIM(H986)=""),1,0)</f>
        <v>0</v>
      </c>
    </row>
    <row r="987" customFormat="false" ht="15" hidden="false" customHeight="false" outlineLevel="0" collapsed="false">
      <c r="A987" s="22" t="n">
        <v>45293</v>
      </c>
      <c r="B987" s="23" t="s">
        <v>3670</v>
      </c>
      <c r="C987" s="23" t="s">
        <v>3671</v>
      </c>
      <c r="D987" s="23" t="s">
        <v>450</v>
      </c>
      <c r="E987" s="23" t="s">
        <v>99</v>
      </c>
      <c r="F987" s="23" t="s">
        <v>2422</v>
      </c>
      <c r="J987" s="24" t="n">
        <v>250</v>
      </c>
      <c r="K987" s="0" t="n">
        <v>17408</v>
      </c>
      <c r="L987" s="23" t="s">
        <v>1694</v>
      </c>
      <c r="M987" s="0" t="n">
        <v>1</v>
      </c>
      <c r="N987" s="23" t="s">
        <v>182</v>
      </c>
      <c r="O987" s="0" t="n">
        <v>202</v>
      </c>
      <c r="P987" s="23" t="s">
        <v>206</v>
      </c>
      <c r="Q987" s="23" t="s">
        <v>3672</v>
      </c>
      <c r="R987" s="23" t="n">
        <f aca="false">YEAR(A987)</f>
        <v>2024</v>
      </c>
      <c r="S987" s="23" t="n">
        <f aca="false">IF(R987=2026,1,0)</f>
        <v>0</v>
      </c>
      <c r="T987" s="23" t="n">
        <f aca="false">IF(OR(P987="Individual",P987="Committee",P987="Union/Association",P987="Aggregated Unitemized Receipts"),1,0)</f>
        <v>1</v>
      </c>
      <c r="U987" s="0" t="str">
        <f aca="false">UPPER(TRIM(E987))</f>
        <v>MA</v>
      </c>
      <c r="V987" s="23" t="n">
        <f aca="false">IF(U987="MA",1,0)</f>
        <v>1</v>
      </c>
      <c r="W987" s="23" t="n">
        <f aca="false">IF(OR(ISNUMBER(SEARCH("malden",G987)),ISNUMBER(SEARCH("malden",H987))),1,0)</f>
        <v>0</v>
      </c>
      <c r="X987" s="23" t="n">
        <f aca="false">IF(AND(TRIM(G987)="",TRIM(H987)=""),1,0)</f>
        <v>1</v>
      </c>
    </row>
    <row r="988" customFormat="false" ht="15" hidden="false" customHeight="false" outlineLevel="0" collapsed="false">
      <c r="A988" s="22" t="n">
        <v>45293</v>
      </c>
      <c r="B988" s="23" t="s">
        <v>3673</v>
      </c>
      <c r="C988" s="23" t="s">
        <v>3674</v>
      </c>
      <c r="D988" s="23" t="s">
        <v>494</v>
      </c>
      <c r="E988" s="23" t="s">
        <v>99</v>
      </c>
      <c r="F988" s="23" t="s">
        <v>1387</v>
      </c>
      <c r="J988" s="24" t="n">
        <v>250</v>
      </c>
      <c r="K988" s="0" t="n">
        <v>17408</v>
      </c>
      <c r="L988" s="23" t="s">
        <v>1694</v>
      </c>
      <c r="M988" s="0" t="n">
        <v>1</v>
      </c>
      <c r="N988" s="23" t="s">
        <v>182</v>
      </c>
      <c r="O988" s="0" t="n">
        <v>203</v>
      </c>
      <c r="P988" s="23" t="s">
        <v>765</v>
      </c>
      <c r="Q988" s="23" t="s">
        <v>3672</v>
      </c>
      <c r="R988" s="23" t="n">
        <f aca="false">YEAR(A988)</f>
        <v>2024</v>
      </c>
      <c r="S988" s="23" t="n">
        <f aca="false">IF(R988=2026,1,0)</f>
        <v>0</v>
      </c>
      <c r="T988" s="23" t="n">
        <f aca="false">IF(OR(P988="Individual",P988="Committee",P988="Union/Association",P988="Aggregated Unitemized Receipts"),1,0)</f>
        <v>1</v>
      </c>
      <c r="U988" s="0" t="str">
        <f aca="false">UPPER(TRIM(E988))</f>
        <v>MA</v>
      </c>
      <c r="V988" s="23" t="n">
        <f aca="false">IF(U988="MA",1,0)</f>
        <v>1</v>
      </c>
      <c r="W988" s="23" t="n">
        <f aca="false">IF(OR(ISNUMBER(SEARCH("malden",G988)),ISNUMBER(SEARCH("malden",H988))),1,0)</f>
        <v>0</v>
      </c>
      <c r="X988" s="23" t="n">
        <f aca="false">IF(AND(TRIM(G988)="",TRIM(H988)=""),1,0)</f>
        <v>1</v>
      </c>
    </row>
    <row r="989" customFormat="false" ht="15" hidden="false" customHeight="false" outlineLevel="0" collapsed="false">
      <c r="A989" s="22" t="n">
        <v>45293</v>
      </c>
      <c r="B989" s="23" t="s">
        <v>3168</v>
      </c>
      <c r="C989" s="23" t="s">
        <v>3675</v>
      </c>
      <c r="D989" s="23" t="s">
        <v>319</v>
      </c>
      <c r="E989" s="23" t="s">
        <v>99</v>
      </c>
      <c r="F989" s="23" t="s">
        <v>320</v>
      </c>
      <c r="G989" s="23" t="s">
        <v>3170</v>
      </c>
      <c r="H989" s="23" t="s">
        <v>3171</v>
      </c>
      <c r="J989" s="24" t="n">
        <v>100</v>
      </c>
      <c r="K989" s="0" t="n">
        <v>17408</v>
      </c>
      <c r="L989" s="23" t="s">
        <v>1694</v>
      </c>
      <c r="M989" s="0" t="n">
        <v>1</v>
      </c>
      <c r="N989" s="23" t="s">
        <v>182</v>
      </c>
      <c r="O989" s="0" t="n">
        <v>201</v>
      </c>
      <c r="P989" s="23" t="s">
        <v>94</v>
      </c>
      <c r="Q989" s="23" t="s">
        <v>3672</v>
      </c>
      <c r="R989" s="23" t="n">
        <f aca="false">YEAR(A989)</f>
        <v>2024</v>
      </c>
      <c r="S989" s="23" t="n">
        <f aca="false">IF(R989=2026,1,0)</f>
        <v>0</v>
      </c>
      <c r="T989" s="23" t="n">
        <f aca="false">IF(OR(P989="Individual",P989="Committee",P989="Union/Association",P989="Aggregated Unitemized Receipts"),1,0)</f>
        <v>1</v>
      </c>
      <c r="U989" s="0" t="str">
        <f aca="false">UPPER(TRIM(E989))</f>
        <v>MA</v>
      </c>
      <c r="V989" s="23" t="n">
        <f aca="false">IF(U989="MA",1,0)</f>
        <v>1</v>
      </c>
      <c r="W989" s="23" t="n">
        <f aca="false">IF(OR(ISNUMBER(SEARCH("malden",G989)),ISNUMBER(SEARCH("malden",H989))),1,0)</f>
        <v>0</v>
      </c>
      <c r="X989" s="23" t="n">
        <f aca="false">IF(AND(TRIM(G989)="",TRIM(H989)=""),1,0)</f>
        <v>0</v>
      </c>
    </row>
    <row r="990" customFormat="false" ht="15" hidden="false" customHeight="false" outlineLevel="0" collapsed="false">
      <c r="A990" s="22" t="n">
        <v>45289</v>
      </c>
      <c r="B990" s="23" t="s">
        <v>1877</v>
      </c>
      <c r="C990" s="23" t="s">
        <v>1878</v>
      </c>
      <c r="D990" s="23" t="s">
        <v>319</v>
      </c>
      <c r="E990" s="23" t="s">
        <v>99</v>
      </c>
      <c r="F990" s="23" t="s">
        <v>320</v>
      </c>
      <c r="G990" s="23" t="s">
        <v>1879</v>
      </c>
      <c r="H990" s="23" t="s">
        <v>1880</v>
      </c>
      <c r="J990" s="24" t="n">
        <v>100</v>
      </c>
      <c r="K990" s="0" t="n">
        <v>17408</v>
      </c>
      <c r="L990" s="23" t="s">
        <v>1694</v>
      </c>
      <c r="M990" s="0" t="n">
        <v>1</v>
      </c>
      <c r="N990" s="23" t="s">
        <v>182</v>
      </c>
      <c r="O990" s="0" t="n">
        <v>201</v>
      </c>
      <c r="P990" s="23" t="s">
        <v>94</v>
      </c>
      <c r="Q990" s="23" t="s">
        <v>3676</v>
      </c>
      <c r="R990" s="23" t="n">
        <f aca="false">YEAR(A990)</f>
        <v>2023</v>
      </c>
      <c r="S990" s="23" t="n">
        <f aca="false">IF(R990=2026,1,0)</f>
        <v>0</v>
      </c>
      <c r="T990" s="23" t="n">
        <f aca="false">IF(OR(P990="Individual",P990="Committee",P990="Union/Association",P990="Aggregated Unitemized Receipts"),1,0)</f>
        <v>1</v>
      </c>
      <c r="U990" s="0" t="str">
        <f aca="false">UPPER(TRIM(E990))</f>
        <v>MA</v>
      </c>
      <c r="V990" s="23" t="n">
        <f aca="false">IF(U990="MA",1,0)</f>
        <v>1</v>
      </c>
      <c r="W990" s="23" t="n">
        <f aca="false">IF(OR(ISNUMBER(SEARCH("malden",G990)),ISNUMBER(SEARCH("malden",H990))),1,0)</f>
        <v>0</v>
      </c>
      <c r="X990" s="23" t="n">
        <f aca="false">IF(AND(TRIM(G990)="",TRIM(H990)=""),1,0)</f>
        <v>0</v>
      </c>
    </row>
    <row r="991" customFormat="false" ht="15" hidden="false" customHeight="false" outlineLevel="0" collapsed="false">
      <c r="A991" s="22" t="n">
        <v>45287</v>
      </c>
      <c r="B991" s="23" t="s">
        <v>202</v>
      </c>
      <c r="C991" s="23" t="s">
        <v>3677</v>
      </c>
      <c r="D991" s="23" t="s">
        <v>1837</v>
      </c>
      <c r="E991" s="23" t="s">
        <v>89</v>
      </c>
      <c r="F991" s="23" t="s">
        <v>3678</v>
      </c>
      <c r="J991" s="24" t="n">
        <v>500</v>
      </c>
      <c r="K991" s="0" t="n">
        <v>17408</v>
      </c>
      <c r="L991" s="23" t="s">
        <v>1694</v>
      </c>
      <c r="M991" s="0" t="n">
        <v>1</v>
      </c>
      <c r="N991" s="23" t="s">
        <v>182</v>
      </c>
      <c r="O991" s="0" t="n">
        <v>202</v>
      </c>
      <c r="P991" s="23" t="s">
        <v>206</v>
      </c>
      <c r="Q991" s="23" t="s">
        <v>3679</v>
      </c>
      <c r="R991" s="23" t="n">
        <f aca="false">YEAR(A991)</f>
        <v>2023</v>
      </c>
      <c r="S991" s="23" t="n">
        <f aca="false">IF(R991=2026,1,0)</f>
        <v>0</v>
      </c>
      <c r="T991" s="23" t="n">
        <f aca="false">IF(OR(P991="Individual",P991="Committee",P991="Union/Association",P991="Aggregated Unitemized Receipts"),1,0)</f>
        <v>1</v>
      </c>
      <c r="U991" s="0" t="str">
        <f aca="false">UPPER(TRIM(E991))</f>
        <v>NY</v>
      </c>
      <c r="V991" s="23" t="n">
        <f aca="false">IF(U991="MA",1,0)</f>
        <v>0</v>
      </c>
      <c r="W991" s="23" t="n">
        <f aca="false">IF(OR(ISNUMBER(SEARCH("malden",G991)),ISNUMBER(SEARCH("malden",H991))),1,0)</f>
        <v>0</v>
      </c>
      <c r="X991" s="23" t="n">
        <f aca="false">IF(AND(TRIM(G991)="",TRIM(H991)=""),1,0)</f>
        <v>1</v>
      </c>
    </row>
    <row r="992" customFormat="false" ht="15" hidden="false" customHeight="false" outlineLevel="0" collapsed="false">
      <c r="A992" s="22" t="n">
        <v>45283</v>
      </c>
      <c r="B992" s="23" t="s">
        <v>1737</v>
      </c>
      <c r="C992" s="23" t="s">
        <v>3032</v>
      </c>
      <c r="D992" s="23" t="s">
        <v>319</v>
      </c>
      <c r="E992" s="23" t="s">
        <v>99</v>
      </c>
      <c r="F992" s="23" t="s">
        <v>320</v>
      </c>
      <c r="G992" s="23" t="s">
        <v>3033</v>
      </c>
      <c r="H992" s="23" t="s">
        <v>3034</v>
      </c>
      <c r="J992" s="24" t="n">
        <v>7</v>
      </c>
      <c r="K992" s="0" t="n">
        <v>17408</v>
      </c>
      <c r="L992" s="23" t="s">
        <v>1694</v>
      </c>
      <c r="M992" s="0" t="n">
        <v>3</v>
      </c>
      <c r="N992" s="23" t="s">
        <v>93</v>
      </c>
      <c r="O992" s="0" t="n">
        <v>201</v>
      </c>
      <c r="P992" s="23" t="s">
        <v>94</v>
      </c>
      <c r="Q992" s="23" t="s">
        <v>3680</v>
      </c>
      <c r="R992" s="23" t="n">
        <f aca="false">YEAR(A992)</f>
        <v>2023</v>
      </c>
      <c r="S992" s="23" t="n">
        <f aca="false">IF(R992=2026,1,0)</f>
        <v>0</v>
      </c>
      <c r="T992" s="23" t="n">
        <f aca="false">IF(OR(P992="Individual",P992="Committee",P992="Union/Association",P992="Aggregated Unitemized Receipts"),1,0)</f>
        <v>1</v>
      </c>
      <c r="U992" s="0" t="str">
        <f aca="false">UPPER(TRIM(E992))</f>
        <v>MA</v>
      </c>
      <c r="V992" s="23" t="n">
        <f aca="false">IF(U992="MA",1,0)</f>
        <v>1</v>
      </c>
      <c r="W992" s="23" t="n">
        <f aca="false">IF(OR(ISNUMBER(SEARCH("malden",G992)),ISNUMBER(SEARCH("malden",H992))),1,0)</f>
        <v>0</v>
      </c>
      <c r="X992" s="23" t="n">
        <f aca="false">IF(AND(TRIM(G992)="",TRIM(H992)=""),1,0)</f>
        <v>0</v>
      </c>
    </row>
    <row r="993" customFormat="false" ht="15" hidden="false" customHeight="false" outlineLevel="0" collapsed="false">
      <c r="A993" s="22" t="n">
        <v>45283</v>
      </c>
      <c r="B993" s="23" t="s">
        <v>1750</v>
      </c>
      <c r="C993" s="23" t="s">
        <v>1751</v>
      </c>
      <c r="D993" s="23" t="s">
        <v>1752</v>
      </c>
      <c r="E993" s="23" t="s">
        <v>99</v>
      </c>
      <c r="F993" s="23" t="s">
        <v>320</v>
      </c>
      <c r="G993" s="23" t="s">
        <v>2095</v>
      </c>
      <c r="H993" s="23" t="s">
        <v>91</v>
      </c>
      <c r="J993" s="24" t="n">
        <v>6</v>
      </c>
      <c r="K993" s="0" t="n">
        <v>17408</v>
      </c>
      <c r="L993" s="23" t="s">
        <v>1694</v>
      </c>
      <c r="M993" s="0" t="n">
        <v>3</v>
      </c>
      <c r="N993" s="23" t="s">
        <v>93</v>
      </c>
      <c r="O993" s="0" t="n">
        <v>201</v>
      </c>
      <c r="P993" s="23" t="s">
        <v>94</v>
      </c>
      <c r="Q993" s="23" t="s">
        <v>3680</v>
      </c>
      <c r="R993" s="23" t="n">
        <f aca="false">YEAR(A993)</f>
        <v>2023</v>
      </c>
      <c r="S993" s="23" t="n">
        <f aca="false">IF(R993=2026,1,0)</f>
        <v>0</v>
      </c>
      <c r="T993" s="23" t="n">
        <f aca="false">IF(OR(P993="Individual",P993="Committee",P993="Union/Association",P993="Aggregated Unitemized Receipts"),1,0)</f>
        <v>1</v>
      </c>
      <c r="U993" s="0" t="str">
        <f aca="false">UPPER(TRIM(E993))</f>
        <v>MA</v>
      </c>
      <c r="V993" s="23" t="n">
        <f aca="false">IF(U993="MA",1,0)</f>
        <v>1</v>
      </c>
      <c r="W993" s="23" t="n">
        <f aca="false">IF(OR(ISNUMBER(SEARCH("malden",G993)),ISNUMBER(SEARCH("malden",H993))),1,0)</f>
        <v>0</v>
      </c>
      <c r="X993" s="23" t="n">
        <f aca="false">IF(AND(TRIM(G993)="",TRIM(H993)=""),1,0)</f>
        <v>0</v>
      </c>
    </row>
    <row r="994" customFormat="false" ht="15" hidden="false" customHeight="false" outlineLevel="0" collapsed="false">
      <c r="A994" s="22" t="n">
        <v>45283</v>
      </c>
      <c r="B994" s="23" t="s">
        <v>2553</v>
      </c>
      <c r="C994" s="23" t="s">
        <v>2554</v>
      </c>
      <c r="D994" s="23" t="s">
        <v>319</v>
      </c>
      <c r="E994" s="23" t="s">
        <v>99</v>
      </c>
      <c r="F994" s="23" t="s">
        <v>320</v>
      </c>
      <c r="G994" s="23" t="s">
        <v>389</v>
      </c>
      <c r="H994" s="23" t="s">
        <v>3501</v>
      </c>
      <c r="J994" s="24" t="n">
        <v>50</v>
      </c>
      <c r="K994" s="0" t="n">
        <v>17408</v>
      </c>
      <c r="L994" s="23" t="s">
        <v>1694</v>
      </c>
      <c r="M994" s="0" t="n">
        <v>3</v>
      </c>
      <c r="N994" s="23" t="s">
        <v>93</v>
      </c>
      <c r="O994" s="0" t="n">
        <v>201</v>
      </c>
      <c r="P994" s="23" t="s">
        <v>94</v>
      </c>
      <c r="Q994" s="23" t="s">
        <v>3680</v>
      </c>
      <c r="R994" s="23" t="n">
        <f aca="false">YEAR(A994)</f>
        <v>2023</v>
      </c>
      <c r="S994" s="23" t="n">
        <f aca="false">IF(R994=2026,1,0)</f>
        <v>0</v>
      </c>
      <c r="T994" s="23" t="n">
        <f aca="false">IF(OR(P994="Individual",P994="Committee",P994="Union/Association",P994="Aggregated Unitemized Receipts"),1,0)</f>
        <v>1</v>
      </c>
      <c r="U994" s="0" t="str">
        <f aca="false">UPPER(TRIM(E994))</f>
        <v>MA</v>
      </c>
      <c r="V994" s="23" t="n">
        <f aca="false">IF(U994="MA",1,0)</f>
        <v>1</v>
      </c>
      <c r="W994" s="23" t="n">
        <f aca="false">IF(OR(ISNUMBER(SEARCH("malden",G994)),ISNUMBER(SEARCH("malden",H994))),1,0)</f>
        <v>0</v>
      </c>
      <c r="X994" s="23" t="n">
        <f aca="false">IF(AND(TRIM(G994)="",TRIM(H994)=""),1,0)</f>
        <v>0</v>
      </c>
    </row>
    <row r="995" customFormat="false" ht="15" hidden="false" customHeight="false" outlineLevel="0" collapsed="false">
      <c r="A995" s="22" t="n">
        <v>45283</v>
      </c>
      <c r="B995" s="23" t="s">
        <v>1712</v>
      </c>
      <c r="C995" s="23" t="s">
        <v>3153</v>
      </c>
      <c r="D995" s="23" t="s">
        <v>450</v>
      </c>
      <c r="E995" s="23" t="s">
        <v>99</v>
      </c>
      <c r="F995" s="23" t="s">
        <v>3154</v>
      </c>
      <c r="G995" s="23" t="s">
        <v>1076</v>
      </c>
      <c r="H995" s="23" t="s">
        <v>3155</v>
      </c>
      <c r="J995" s="24" t="n">
        <v>250</v>
      </c>
      <c r="K995" s="0" t="n">
        <v>17408</v>
      </c>
      <c r="L995" s="23" t="s">
        <v>1694</v>
      </c>
      <c r="M995" s="0" t="n">
        <v>3</v>
      </c>
      <c r="N995" s="23" t="s">
        <v>93</v>
      </c>
      <c r="O995" s="0" t="n">
        <v>201</v>
      </c>
      <c r="P995" s="23" t="s">
        <v>94</v>
      </c>
      <c r="Q995" s="23" t="s">
        <v>3680</v>
      </c>
      <c r="R995" s="23" t="n">
        <f aca="false">YEAR(A995)</f>
        <v>2023</v>
      </c>
      <c r="S995" s="23" t="n">
        <f aca="false">IF(R995=2026,1,0)</f>
        <v>0</v>
      </c>
      <c r="T995" s="23" t="n">
        <f aca="false">IF(OR(P995="Individual",P995="Committee",P995="Union/Association",P995="Aggregated Unitemized Receipts"),1,0)</f>
        <v>1</v>
      </c>
      <c r="U995" s="0" t="str">
        <f aca="false">UPPER(TRIM(E995))</f>
        <v>MA</v>
      </c>
      <c r="V995" s="23" t="n">
        <f aca="false">IF(U995="MA",1,0)</f>
        <v>1</v>
      </c>
      <c r="W995" s="23" t="n">
        <f aca="false">IF(OR(ISNUMBER(SEARCH("malden",G995)),ISNUMBER(SEARCH("malden",H995))),1,0)</f>
        <v>0</v>
      </c>
      <c r="X995" s="23" t="n">
        <f aca="false">IF(AND(TRIM(G995)="",TRIM(H995)=""),1,0)</f>
        <v>0</v>
      </c>
    </row>
    <row r="996" customFormat="false" ht="15" hidden="false" customHeight="false" outlineLevel="0" collapsed="false">
      <c r="A996" s="22" t="n">
        <v>45283</v>
      </c>
      <c r="B996" s="23" t="s">
        <v>3560</v>
      </c>
      <c r="C996" s="23" t="s">
        <v>3561</v>
      </c>
      <c r="D996" s="23" t="s">
        <v>319</v>
      </c>
      <c r="E996" s="23" t="s">
        <v>99</v>
      </c>
      <c r="F996" s="23" t="s">
        <v>320</v>
      </c>
      <c r="G996" s="23" t="s">
        <v>1680</v>
      </c>
      <c r="H996" s="23" t="s">
        <v>3562</v>
      </c>
      <c r="J996" s="24" t="n">
        <v>200</v>
      </c>
      <c r="K996" s="0" t="n">
        <v>17408</v>
      </c>
      <c r="L996" s="23" t="s">
        <v>1694</v>
      </c>
      <c r="M996" s="0" t="n">
        <v>3</v>
      </c>
      <c r="N996" s="23" t="s">
        <v>93</v>
      </c>
      <c r="O996" s="0" t="n">
        <v>201</v>
      </c>
      <c r="P996" s="23" t="s">
        <v>94</v>
      </c>
      <c r="Q996" s="23" t="s">
        <v>3680</v>
      </c>
      <c r="R996" s="23" t="n">
        <f aca="false">YEAR(A996)</f>
        <v>2023</v>
      </c>
      <c r="S996" s="23" t="n">
        <f aca="false">IF(R996=2026,1,0)</f>
        <v>0</v>
      </c>
      <c r="T996" s="23" t="n">
        <f aca="false">IF(OR(P996="Individual",P996="Committee",P996="Union/Association",P996="Aggregated Unitemized Receipts"),1,0)</f>
        <v>1</v>
      </c>
      <c r="U996" s="0" t="str">
        <f aca="false">UPPER(TRIM(E996))</f>
        <v>MA</v>
      </c>
      <c r="V996" s="23" t="n">
        <f aca="false">IF(U996="MA",1,0)</f>
        <v>1</v>
      </c>
      <c r="W996" s="23" t="n">
        <f aca="false">IF(OR(ISNUMBER(SEARCH("malden",G996)),ISNUMBER(SEARCH("malden",H996))),1,0)</f>
        <v>0</v>
      </c>
      <c r="X996" s="23" t="n">
        <f aca="false">IF(AND(TRIM(G996)="",TRIM(H996)=""),1,0)</f>
        <v>0</v>
      </c>
    </row>
    <row r="997" customFormat="false" ht="15" hidden="false" customHeight="false" outlineLevel="0" collapsed="false">
      <c r="A997" s="22" t="n">
        <v>45279</v>
      </c>
      <c r="B997" s="23" t="s">
        <v>3091</v>
      </c>
      <c r="C997" s="23" t="s">
        <v>3092</v>
      </c>
      <c r="D997" s="23" t="s">
        <v>2745</v>
      </c>
      <c r="E997" s="23" t="s">
        <v>304</v>
      </c>
      <c r="F997" s="23" t="s">
        <v>2746</v>
      </c>
      <c r="G997" s="23" t="s">
        <v>174</v>
      </c>
      <c r="H997" s="23" t="s">
        <v>3316</v>
      </c>
      <c r="J997" s="24" t="n">
        <v>1000</v>
      </c>
      <c r="K997" s="0" t="n">
        <v>17408</v>
      </c>
      <c r="L997" s="23" t="s">
        <v>1694</v>
      </c>
      <c r="M997" s="0" t="n">
        <v>1</v>
      </c>
      <c r="N997" s="23" t="s">
        <v>182</v>
      </c>
      <c r="O997" s="0" t="n">
        <v>201</v>
      </c>
      <c r="P997" s="23" t="s">
        <v>94</v>
      </c>
      <c r="Q997" s="23" t="s">
        <v>3681</v>
      </c>
      <c r="R997" s="23" t="n">
        <f aca="false">YEAR(A997)</f>
        <v>2023</v>
      </c>
      <c r="S997" s="23" t="n">
        <f aca="false">IF(R997=2026,1,0)</f>
        <v>0</v>
      </c>
      <c r="T997" s="23" t="n">
        <f aca="false">IF(OR(P997="Individual",P997="Committee",P997="Union/Association",P997="Aggregated Unitemized Receipts"),1,0)</f>
        <v>1</v>
      </c>
      <c r="U997" s="0" t="str">
        <f aca="false">UPPER(TRIM(E997))</f>
        <v>MD</v>
      </c>
      <c r="V997" s="23" t="n">
        <f aca="false">IF(U997="MA",1,0)</f>
        <v>0</v>
      </c>
      <c r="W997" s="23" t="n">
        <f aca="false">IF(OR(ISNUMBER(SEARCH("malden",G997)),ISNUMBER(SEARCH("malden",H997))),1,0)</f>
        <v>0</v>
      </c>
      <c r="X997" s="23" t="n">
        <f aca="false">IF(AND(TRIM(G997)="",TRIM(H997)=""),1,0)</f>
        <v>0</v>
      </c>
    </row>
    <row r="998" customFormat="false" ht="15" hidden="false" customHeight="false" outlineLevel="0" collapsed="false">
      <c r="A998" s="22" t="n">
        <v>45279</v>
      </c>
      <c r="B998" s="23" t="s">
        <v>3094</v>
      </c>
      <c r="C998" s="23" t="s">
        <v>3092</v>
      </c>
      <c r="D998" s="23" t="s">
        <v>2745</v>
      </c>
      <c r="E998" s="23" t="s">
        <v>304</v>
      </c>
      <c r="F998" s="23" t="s">
        <v>2746</v>
      </c>
      <c r="G998" s="23" t="s">
        <v>174</v>
      </c>
      <c r="H998" s="23" t="s">
        <v>174</v>
      </c>
      <c r="J998" s="24" t="n">
        <v>1000</v>
      </c>
      <c r="K998" s="0" t="n">
        <v>17408</v>
      </c>
      <c r="L998" s="23" t="s">
        <v>1694</v>
      </c>
      <c r="M998" s="0" t="n">
        <v>1</v>
      </c>
      <c r="N998" s="23" t="s">
        <v>182</v>
      </c>
      <c r="O998" s="0" t="n">
        <v>201</v>
      </c>
      <c r="P998" s="23" t="s">
        <v>94</v>
      </c>
      <c r="Q998" s="23" t="s">
        <v>3681</v>
      </c>
      <c r="R998" s="23" t="n">
        <f aca="false">YEAR(A998)</f>
        <v>2023</v>
      </c>
      <c r="S998" s="23" t="n">
        <f aca="false">IF(R998=2026,1,0)</f>
        <v>0</v>
      </c>
      <c r="T998" s="23" t="n">
        <f aca="false">IF(OR(P998="Individual",P998="Committee",P998="Union/Association",P998="Aggregated Unitemized Receipts"),1,0)</f>
        <v>1</v>
      </c>
      <c r="U998" s="0" t="str">
        <f aca="false">UPPER(TRIM(E998))</f>
        <v>MD</v>
      </c>
      <c r="V998" s="23" t="n">
        <f aca="false">IF(U998="MA",1,0)</f>
        <v>0</v>
      </c>
      <c r="W998" s="23" t="n">
        <f aca="false">IF(OR(ISNUMBER(SEARCH("malden",G998)),ISNUMBER(SEARCH("malden",H998))),1,0)</f>
        <v>0</v>
      </c>
      <c r="X998" s="23" t="n">
        <f aca="false">IF(AND(TRIM(G998)="",TRIM(H998)=""),1,0)</f>
        <v>0</v>
      </c>
    </row>
    <row r="999" customFormat="false" ht="15" hidden="false" customHeight="false" outlineLevel="0" collapsed="false">
      <c r="A999" s="22" t="n">
        <v>45279</v>
      </c>
      <c r="B999" s="23" t="s">
        <v>2087</v>
      </c>
      <c r="C999" s="23" t="s">
        <v>2088</v>
      </c>
      <c r="D999" s="23" t="s">
        <v>319</v>
      </c>
      <c r="E999" s="23" t="s">
        <v>99</v>
      </c>
      <c r="F999" s="23" t="s">
        <v>320</v>
      </c>
      <c r="G999" s="23" t="s">
        <v>3682</v>
      </c>
      <c r="H999" s="23" t="s">
        <v>3683</v>
      </c>
      <c r="J999" s="24" t="n">
        <v>100</v>
      </c>
      <c r="K999" s="0" t="n">
        <v>17408</v>
      </c>
      <c r="L999" s="23" t="s">
        <v>1694</v>
      </c>
      <c r="M999" s="0" t="n">
        <v>1</v>
      </c>
      <c r="N999" s="23" t="s">
        <v>182</v>
      </c>
      <c r="O999" s="0" t="n">
        <v>201</v>
      </c>
      <c r="P999" s="23" t="s">
        <v>94</v>
      </c>
      <c r="Q999" s="23" t="s">
        <v>3681</v>
      </c>
      <c r="R999" s="23" t="n">
        <f aca="false">YEAR(A999)</f>
        <v>2023</v>
      </c>
      <c r="S999" s="23" t="n">
        <f aca="false">IF(R999=2026,1,0)</f>
        <v>0</v>
      </c>
      <c r="T999" s="23" t="n">
        <f aca="false">IF(OR(P999="Individual",P999="Committee",P999="Union/Association",P999="Aggregated Unitemized Receipts"),1,0)</f>
        <v>1</v>
      </c>
      <c r="U999" s="0" t="str">
        <f aca="false">UPPER(TRIM(E999))</f>
        <v>MA</v>
      </c>
      <c r="V999" s="23" t="n">
        <f aca="false">IF(U999="MA",1,0)</f>
        <v>1</v>
      </c>
      <c r="W999" s="23" t="n">
        <f aca="false">IF(OR(ISNUMBER(SEARCH("malden",G999)),ISNUMBER(SEARCH("malden",H999))),1,0)</f>
        <v>0</v>
      </c>
      <c r="X999" s="23" t="n">
        <f aca="false">IF(AND(TRIM(G999)="",TRIM(H999)=""),1,0)</f>
        <v>0</v>
      </c>
    </row>
    <row r="1000" customFormat="false" ht="15" hidden="false" customHeight="false" outlineLevel="0" collapsed="false">
      <c r="A1000" s="22" t="n">
        <v>45276</v>
      </c>
      <c r="B1000" s="23" t="s">
        <v>3684</v>
      </c>
      <c r="C1000" s="23" t="s">
        <v>2328</v>
      </c>
      <c r="D1000" s="23" t="s">
        <v>319</v>
      </c>
      <c r="E1000" s="23" t="s">
        <v>99</v>
      </c>
      <c r="F1000" s="23" t="s">
        <v>320</v>
      </c>
      <c r="G1000" s="23" t="s">
        <v>3685</v>
      </c>
      <c r="H1000" s="23" t="s">
        <v>3175</v>
      </c>
      <c r="J1000" s="24" t="n">
        <v>50</v>
      </c>
      <c r="K1000" s="0" t="n">
        <v>17408</v>
      </c>
      <c r="L1000" s="23" t="s">
        <v>1694</v>
      </c>
      <c r="M1000" s="0" t="n">
        <v>3</v>
      </c>
      <c r="N1000" s="23" t="s">
        <v>93</v>
      </c>
      <c r="O1000" s="0" t="n">
        <v>201</v>
      </c>
      <c r="P1000" s="23" t="s">
        <v>94</v>
      </c>
      <c r="Q1000" s="23" t="s">
        <v>3686</v>
      </c>
      <c r="R1000" s="23" t="n">
        <f aca="false">YEAR(A1000)</f>
        <v>2023</v>
      </c>
      <c r="S1000" s="23" t="n">
        <f aca="false">IF(R1000=2026,1,0)</f>
        <v>0</v>
      </c>
      <c r="T1000" s="23" t="n">
        <f aca="false">IF(OR(P1000="Individual",P1000="Committee",P1000="Union/Association",P1000="Aggregated Unitemized Receipts"),1,0)</f>
        <v>1</v>
      </c>
      <c r="U1000" s="0" t="str">
        <f aca="false">UPPER(TRIM(E1000))</f>
        <v>MA</v>
      </c>
      <c r="V1000" s="23" t="n">
        <f aca="false">IF(U1000="MA",1,0)</f>
        <v>1</v>
      </c>
      <c r="W1000" s="23" t="n">
        <f aca="false">IF(OR(ISNUMBER(SEARCH("malden",G1000)),ISNUMBER(SEARCH("malden",H1000))),1,0)</f>
        <v>0</v>
      </c>
      <c r="X1000" s="23" t="n">
        <f aca="false">IF(AND(TRIM(G1000)="",TRIM(H1000)=""),1,0)</f>
        <v>0</v>
      </c>
    </row>
    <row r="1001" customFormat="false" ht="15" hidden="false" customHeight="false" outlineLevel="0" collapsed="false">
      <c r="A1001" s="22" t="n">
        <v>45276</v>
      </c>
      <c r="B1001" s="23" t="s">
        <v>1724</v>
      </c>
      <c r="C1001" s="23" t="s">
        <v>3687</v>
      </c>
      <c r="D1001" s="23" t="s">
        <v>1278</v>
      </c>
      <c r="E1001" s="23" t="s">
        <v>99</v>
      </c>
      <c r="F1001" s="23" t="s">
        <v>1279</v>
      </c>
      <c r="G1001" s="23" t="s">
        <v>166</v>
      </c>
      <c r="H1001" s="23" t="s">
        <v>1726</v>
      </c>
      <c r="J1001" s="24" t="n">
        <v>100</v>
      </c>
      <c r="K1001" s="0" t="n">
        <v>17408</v>
      </c>
      <c r="L1001" s="23" t="s">
        <v>1694</v>
      </c>
      <c r="M1001" s="0" t="n">
        <v>3</v>
      </c>
      <c r="N1001" s="23" t="s">
        <v>93</v>
      </c>
      <c r="O1001" s="0" t="n">
        <v>201</v>
      </c>
      <c r="P1001" s="23" t="s">
        <v>94</v>
      </c>
      <c r="Q1001" s="23" t="s">
        <v>3686</v>
      </c>
      <c r="R1001" s="23" t="n">
        <f aca="false">YEAR(A1001)</f>
        <v>2023</v>
      </c>
      <c r="S1001" s="23" t="n">
        <f aca="false">IF(R1001=2026,1,0)</f>
        <v>0</v>
      </c>
      <c r="T1001" s="23" t="n">
        <f aca="false">IF(OR(P1001="Individual",P1001="Committee",P1001="Union/Association",P1001="Aggregated Unitemized Receipts"),1,0)</f>
        <v>1</v>
      </c>
      <c r="U1001" s="0" t="str">
        <f aca="false">UPPER(TRIM(E1001))</f>
        <v>MA</v>
      </c>
      <c r="V1001" s="23" t="n">
        <f aca="false">IF(U1001="MA",1,0)</f>
        <v>1</v>
      </c>
      <c r="W1001" s="23" t="n">
        <f aca="false">IF(OR(ISNUMBER(SEARCH("malden",G1001)),ISNUMBER(SEARCH("malden",H1001))),1,0)</f>
        <v>0</v>
      </c>
      <c r="X1001" s="23" t="n">
        <f aca="false">IF(AND(TRIM(G1001)="",TRIM(H1001)=""),1,0)</f>
        <v>0</v>
      </c>
    </row>
    <row r="1002" customFormat="false" ht="15" hidden="false" customHeight="false" outlineLevel="0" collapsed="false">
      <c r="A1002" s="22" t="n">
        <v>45276</v>
      </c>
      <c r="B1002" s="23" t="s">
        <v>2425</v>
      </c>
      <c r="C1002" s="23" t="s">
        <v>2426</v>
      </c>
      <c r="D1002" s="23" t="s">
        <v>319</v>
      </c>
      <c r="E1002" s="23" t="s">
        <v>99</v>
      </c>
      <c r="F1002" s="23" t="s">
        <v>320</v>
      </c>
      <c r="G1002" s="23" t="s">
        <v>2095</v>
      </c>
      <c r="H1002" s="23" t="s">
        <v>91</v>
      </c>
      <c r="J1002" s="24" t="n">
        <v>50</v>
      </c>
      <c r="K1002" s="0" t="n">
        <v>17408</v>
      </c>
      <c r="L1002" s="23" t="s">
        <v>1694</v>
      </c>
      <c r="M1002" s="0" t="n">
        <v>3</v>
      </c>
      <c r="N1002" s="23" t="s">
        <v>93</v>
      </c>
      <c r="O1002" s="0" t="n">
        <v>201</v>
      </c>
      <c r="P1002" s="23" t="s">
        <v>94</v>
      </c>
      <c r="Q1002" s="23" t="s">
        <v>3686</v>
      </c>
      <c r="R1002" s="23" t="n">
        <f aca="false">YEAR(A1002)</f>
        <v>2023</v>
      </c>
      <c r="S1002" s="23" t="n">
        <f aca="false">IF(R1002=2026,1,0)</f>
        <v>0</v>
      </c>
      <c r="T1002" s="23" t="n">
        <f aca="false">IF(OR(P1002="Individual",P1002="Committee",P1002="Union/Association",P1002="Aggregated Unitemized Receipts"),1,0)</f>
        <v>1</v>
      </c>
      <c r="U1002" s="0" t="str">
        <f aca="false">UPPER(TRIM(E1002))</f>
        <v>MA</v>
      </c>
      <c r="V1002" s="23" t="n">
        <f aca="false">IF(U1002="MA",1,0)</f>
        <v>1</v>
      </c>
      <c r="W1002" s="23" t="n">
        <f aca="false">IF(OR(ISNUMBER(SEARCH("malden",G1002)),ISNUMBER(SEARCH("malden",H1002))),1,0)</f>
        <v>0</v>
      </c>
      <c r="X1002" s="23" t="n">
        <f aca="false">IF(AND(TRIM(G1002)="",TRIM(H1002)=""),1,0)</f>
        <v>0</v>
      </c>
    </row>
    <row r="1003" customFormat="false" ht="15" hidden="false" customHeight="false" outlineLevel="0" collapsed="false">
      <c r="A1003" s="22" t="n">
        <v>45276</v>
      </c>
      <c r="B1003" s="23" t="s">
        <v>1741</v>
      </c>
      <c r="C1003" s="23" t="s">
        <v>3457</v>
      </c>
      <c r="D1003" s="23" t="s">
        <v>1203</v>
      </c>
      <c r="E1003" s="23" t="s">
        <v>99</v>
      </c>
      <c r="F1003" s="23" t="s">
        <v>1743</v>
      </c>
      <c r="G1003" s="23" t="s">
        <v>1076</v>
      </c>
      <c r="H1003" s="23" t="s">
        <v>1744</v>
      </c>
      <c r="J1003" s="24" t="n">
        <v>200</v>
      </c>
      <c r="K1003" s="0" t="n">
        <v>17408</v>
      </c>
      <c r="L1003" s="23" t="s">
        <v>1694</v>
      </c>
      <c r="M1003" s="0" t="n">
        <v>3</v>
      </c>
      <c r="N1003" s="23" t="s">
        <v>93</v>
      </c>
      <c r="O1003" s="0" t="n">
        <v>201</v>
      </c>
      <c r="P1003" s="23" t="s">
        <v>94</v>
      </c>
      <c r="Q1003" s="23" t="s">
        <v>3686</v>
      </c>
      <c r="R1003" s="23" t="n">
        <f aca="false">YEAR(A1003)</f>
        <v>2023</v>
      </c>
      <c r="S1003" s="23" t="n">
        <f aca="false">IF(R1003=2026,1,0)</f>
        <v>0</v>
      </c>
      <c r="T1003" s="23" t="n">
        <f aca="false">IF(OR(P1003="Individual",P1003="Committee",P1003="Union/Association",P1003="Aggregated Unitemized Receipts"),1,0)</f>
        <v>1</v>
      </c>
      <c r="U1003" s="0" t="str">
        <f aca="false">UPPER(TRIM(E1003))</f>
        <v>MA</v>
      </c>
      <c r="V1003" s="23" t="n">
        <f aca="false">IF(U1003="MA",1,0)</f>
        <v>1</v>
      </c>
      <c r="W1003" s="23" t="n">
        <f aca="false">IF(OR(ISNUMBER(SEARCH("malden",G1003)),ISNUMBER(SEARCH("malden",H1003))),1,0)</f>
        <v>0</v>
      </c>
      <c r="X1003" s="23" t="n">
        <f aca="false">IF(AND(TRIM(G1003)="",TRIM(H1003)=""),1,0)</f>
        <v>0</v>
      </c>
    </row>
    <row r="1004" customFormat="false" ht="15" hidden="false" customHeight="false" outlineLevel="0" collapsed="false">
      <c r="A1004" s="22" t="n">
        <v>45276</v>
      </c>
      <c r="B1004" s="23" t="s">
        <v>2669</v>
      </c>
      <c r="C1004" s="23" t="s">
        <v>2670</v>
      </c>
      <c r="D1004" s="23" t="s">
        <v>607</v>
      </c>
      <c r="E1004" s="23" t="s">
        <v>99</v>
      </c>
      <c r="F1004" s="23" t="s">
        <v>608</v>
      </c>
      <c r="G1004" s="23" t="s">
        <v>298</v>
      </c>
      <c r="H1004" s="23" t="s">
        <v>2671</v>
      </c>
      <c r="J1004" s="24" t="n">
        <v>50</v>
      </c>
      <c r="K1004" s="0" t="n">
        <v>17408</v>
      </c>
      <c r="L1004" s="23" t="s">
        <v>1694</v>
      </c>
      <c r="M1004" s="0" t="n">
        <v>3</v>
      </c>
      <c r="N1004" s="23" t="s">
        <v>93</v>
      </c>
      <c r="O1004" s="0" t="n">
        <v>201</v>
      </c>
      <c r="P1004" s="23" t="s">
        <v>94</v>
      </c>
      <c r="Q1004" s="23" t="s">
        <v>3686</v>
      </c>
      <c r="R1004" s="23" t="n">
        <f aca="false">YEAR(A1004)</f>
        <v>2023</v>
      </c>
      <c r="S1004" s="23" t="n">
        <f aca="false">IF(R1004=2026,1,0)</f>
        <v>0</v>
      </c>
      <c r="T1004" s="23" t="n">
        <f aca="false">IF(OR(P1004="Individual",P1004="Committee",P1004="Union/Association",P1004="Aggregated Unitemized Receipts"),1,0)</f>
        <v>1</v>
      </c>
      <c r="U1004" s="0" t="str">
        <f aca="false">UPPER(TRIM(E1004))</f>
        <v>MA</v>
      </c>
      <c r="V1004" s="23" t="n">
        <f aca="false">IF(U1004="MA",1,0)</f>
        <v>1</v>
      </c>
      <c r="W1004" s="23" t="n">
        <f aca="false">IF(OR(ISNUMBER(SEARCH("malden",G1004)),ISNUMBER(SEARCH("malden",H1004))),1,0)</f>
        <v>0</v>
      </c>
      <c r="X1004" s="23" t="n">
        <f aca="false">IF(AND(TRIM(G1004)="",TRIM(H1004)=""),1,0)</f>
        <v>0</v>
      </c>
    </row>
    <row r="1005" customFormat="false" ht="15" hidden="false" customHeight="false" outlineLevel="0" collapsed="false">
      <c r="A1005" s="22" t="n">
        <v>45276</v>
      </c>
      <c r="B1005" s="23" t="s">
        <v>3688</v>
      </c>
      <c r="C1005" s="23" t="s">
        <v>3689</v>
      </c>
      <c r="D1005" s="23" t="s">
        <v>319</v>
      </c>
      <c r="E1005" s="23" t="s">
        <v>99</v>
      </c>
      <c r="F1005" s="23" t="s">
        <v>320</v>
      </c>
      <c r="G1005" s="23" t="s">
        <v>3690</v>
      </c>
      <c r="H1005" s="23" t="s">
        <v>3139</v>
      </c>
      <c r="J1005" s="24" t="n">
        <v>50</v>
      </c>
      <c r="K1005" s="0" t="n">
        <v>17408</v>
      </c>
      <c r="L1005" s="23" t="s">
        <v>1694</v>
      </c>
      <c r="M1005" s="0" t="n">
        <v>3</v>
      </c>
      <c r="N1005" s="23" t="s">
        <v>93</v>
      </c>
      <c r="O1005" s="0" t="n">
        <v>201</v>
      </c>
      <c r="P1005" s="23" t="s">
        <v>94</v>
      </c>
      <c r="Q1005" s="23" t="s">
        <v>3686</v>
      </c>
      <c r="R1005" s="23" t="n">
        <f aca="false">YEAR(A1005)</f>
        <v>2023</v>
      </c>
      <c r="S1005" s="23" t="n">
        <f aca="false">IF(R1005=2026,1,0)</f>
        <v>0</v>
      </c>
      <c r="T1005" s="23" t="n">
        <f aca="false">IF(OR(P1005="Individual",P1005="Committee",P1005="Union/Association",P1005="Aggregated Unitemized Receipts"),1,0)</f>
        <v>1</v>
      </c>
      <c r="U1005" s="0" t="str">
        <f aca="false">UPPER(TRIM(E1005))</f>
        <v>MA</v>
      </c>
      <c r="V1005" s="23" t="n">
        <f aca="false">IF(U1005="MA",1,0)</f>
        <v>1</v>
      </c>
      <c r="W1005" s="23" t="n">
        <f aca="false">IF(OR(ISNUMBER(SEARCH("malden",G1005)),ISNUMBER(SEARCH("malden",H1005))),1,0)</f>
        <v>0</v>
      </c>
      <c r="X1005" s="23" t="n">
        <f aca="false">IF(AND(TRIM(G1005)="",TRIM(H1005)=""),1,0)</f>
        <v>0</v>
      </c>
    </row>
    <row r="1006" customFormat="false" ht="15" hidden="false" customHeight="false" outlineLevel="0" collapsed="false">
      <c r="A1006" s="22" t="n">
        <v>45276</v>
      </c>
      <c r="B1006" s="23" t="s">
        <v>3691</v>
      </c>
      <c r="C1006" s="23" t="s">
        <v>3692</v>
      </c>
      <c r="D1006" s="23" t="s">
        <v>319</v>
      </c>
      <c r="E1006" s="23" t="s">
        <v>99</v>
      </c>
      <c r="F1006" s="23" t="s">
        <v>320</v>
      </c>
      <c r="G1006" s="23" t="s">
        <v>3693</v>
      </c>
      <c r="H1006" s="23" t="s">
        <v>3694</v>
      </c>
      <c r="J1006" s="24" t="n">
        <v>50</v>
      </c>
      <c r="K1006" s="0" t="n">
        <v>17408</v>
      </c>
      <c r="L1006" s="23" t="s">
        <v>1694</v>
      </c>
      <c r="M1006" s="0" t="n">
        <v>3</v>
      </c>
      <c r="N1006" s="23" t="s">
        <v>93</v>
      </c>
      <c r="O1006" s="0" t="n">
        <v>201</v>
      </c>
      <c r="P1006" s="23" t="s">
        <v>94</v>
      </c>
      <c r="Q1006" s="23" t="s">
        <v>3686</v>
      </c>
      <c r="R1006" s="23" t="n">
        <f aca="false">YEAR(A1006)</f>
        <v>2023</v>
      </c>
      <c r="S1006" s="23" t="n">
        <f aca="false">IF(R1006=2026,1,0)</f>
        <v>0</v>
      </c>
      <c r="T1006" s="23" t="n">
        <f aca="false">IF(OR(P1006="Individual",P1006="Committee",P1006="Union/Association",P1006="Aggregated Unitemized Receipts"),1,0)</f>
        <v>1</v>
      </c>
      <c r="U1006" s="0" t="str">
        <f aca="false">UPPER(TRIM(E1006))</f>
        <v>MA</v>
      </c>
      <c r="V1006" s="23" t="n">
        <f aca="false">IF(U1006="MA",1,0)</f>
        <v>1</v>
      </c>
      <c r="W1006" s="23" t="n">
        <f aca="false">IF(OR(ISNUMBER(SEARCH("malden",G1006)),ISNUMBER(SEARCH("malden",H1006))),1,0)</f>
        <v>0</v>
      </c>
      <c r="X1006" s="23" t="n">
        <f aca="false">IF(AND(TRIM(G1006)="",TRIM(H1006)=""),1,0)</f>
        <v>0</v>
      </c>
    </row>
    <row r="1007" customFormat="false" ht="15" hidden="false" customHeight="false" outlineLevel="0" collapsed="false">
      <c r="A1007" s="22" t="n">
        <v>45276</v>
      </c>
      <c r="B1007" s="23" t="s">
        <v>3270</v>
      </c>
      <c r="C1007" s="23" t="s">
        <v>3271</v>
      </c>
      <c r="D1007" s="23" t="s">
        <v>319</v>
      </c>
      <c r="E1007" s="23" t="s">
        <v>99</v>
      </c>
      <c r="F1007" s="23" t="s">
        <v>320</v>
      </c>
      <c r="G1007" s="23" t="s">
        <v>3695</v>
      </c>
      <c r="H1007" s="23" t="s">
        <v>2269</v>
      </c>
      <c r="J1007" s="24" t="n">
        <v>250</v>
      </c>
      <c r="K1007" s="0" t="n">
        <v>17408</v>
      </c>
      <c r="L1007" s="23" t="s">
        <v>1694</v>
      </c>
      <c r="M1007" s="0" t="n">
        <v>3</v>
      </c>
      <c r="N1007" s="23" t="s">
        <v>93</v>
      </c>
      <c r="O1007" s="0" t="n">
        <v>201</v>
      </c>
      <c r="P1007" s="23" t="s">
        <v>94</v>
      </c>
      <c r="Q1007" s="23" t="s">
        <v>3686</v>
      </c>
      <c r="R1007" s="23" t="n">
        <f aca="false">YEAR(A1007)</f>
        <v>2023</v>
      </c>
      <c r="S1007" s="23" t="n">
        <f aca="false">IF(R1007=2026,1,0)</f>
        <v>0</v>
      </c>
      <c r="T1007" s="23" t="n">
        <f aca="false">IF(OR(P1007="Individual",P1007="Committee",P1007="Union/Association",P1007="Aggregated Unitemized Receipts"),1,0)</f>
        <v>1</v>
      </c>
      <c r="U1007" s="0" t="str">
        <f aca="false">UPPER(TRIM(E1007))</f>
        <v>MA</v>
      </c>
      <c r="V1007" s="23" t="n">
        <f aca="false">IF(U1007="MA",1,0)</f>
        <v>1</v>
      </c>
      <c r="W1007" s="23" t="n">
        <f aca="false">IF(OR(ISNUMBER(SEARCH("malden",G1007)),ISNUMBER(SEARCH("malden",H1007))),1,0)</f>
        <v>0</v>
      </c>
      <c r="X1007" s="23" t="n">
        <f aca="false">IF(AND(TRIM(G1007)="",TRIM(H1007)=""),1,0)</f>
        <v>0</v>
      </c>
    </row>
    <row r="1008" customFormat="false" ht="15" hidden="false" customHeight="false" outlineLevel="0" collapsed="false">
      <c r="A1008" s="22" t="n">
        <v>45276</v>
      </c>
      <c r="B1008" s="23" t="s">
        <v>3140</v>
      </c>
      <c r="C1008" s="23" t="s">
        <v>3141</v>
      </c>
      <c r="D1008" s="23" t="s">
        <v>2071</v>
      </c>
      <c r="E1008" s="23" t="s">
        <v>99</v>
      </c>
      <c r="F1008" s="23" t="s">
        <v>2850</v>
      </c>
      <c r="G1008" s="23" t="s">
        <v>1774</v>
      </c>
      <c r="H1008" s="23" t="s">
        <v>2851</v>
      </c>
      <c r="J1008" s="24" t="n">
        <v>200</v>
      </c>
      <c r="K1008" s="0" t="n">
        <v>17408</v>
      </c>
      <c r="L1008" s="23" t="s">
        <v>1694</v>
      </c>
      <c r="M1008" s="0" t="n">
        <v>3</v>
      </c>
      <c r="N1008" s="23" t="s">
        <v>93</v>
      </c>
      <c r="O1008" s="0" t="n">
        <v>201</v>
      </c>
      <c r="P1008" s="23" t="s">
        <v>94</v>
      </c>
      <c r="Q1008" s="23" t="s">
        <v>3686</v>
      </c>
      <c r="R1008" s="23" t="n">
        <f aca="false">YEAR(A1008)</f>
        <v>2023</v>
      </c>
      <c r="S1008" s="23" t="n">
        <f aca="false">IF(R1008=2026,1,0)</f>
        <v>0</v>
      </c>
      <c r="T1008" s="23" t="n">
        <f aca="false">IF(OR(P1008="Individual",P1008="Committee",P1008="Union/Association",P1008="Aggregated Unitemized Receipts"),1,0)</f>
        <v>1</v>
      </c>
      <c r="U1008" s="0" t="str">
        <f aca="false">UPPER(TRIM(E1008))</f>
        <v>MA</v>
      </c>
      <c r="V1008" s="23" t="n">
        <f aca="false">IF(U1008="MA",1,0)</f>
        <v>1</v>
      </c>
      <c r="W1008" s="23" t="n">
        <f aca="false">IF(OR(ISNUMBER(SEARCH("malden",G1008)),ISNUMBER(SEARCH("malden",H1008))),1,0)</f>
        <v>0</v>
      </c>
      <c r="X1008" s="23" t="n">
        <f aca="false">IF(AND(TRIM(G1008)="",TRIM(H1008)=""),1,0)</f>
        <v>0</v>
      </c>
    </row>
    <row r="1009" customFormat="false" ht="15" hidden="false" customHeight="false" outlineLevel="0" collapsed="false">
      <c r="A1009" s="22" t="n">
        <v>45276</v>
      </c>
      <c r="B1009" s="23" t="s">
        <v>3249</v>
      </c>
      <c r="C1009" s="23" t="s">
        <v>3250</v>
      </c>
      <c r="D1009" s="23" t="s">
        <v>319</v>
      </c>
      <c r="E1009" s="23" t="s">
        <v>99</v>
      </c>
      <c r="F1009" s="23" t="s">
        <v>320</v>
      </c>
      <c r="G1009" s="23" t="s">
        <v>3251</v>
      </c>
      <c r="H1009" s="23" t="s">
        <v>3252</v>
      </c>
      <c r="J1009" s="24" t="n">
        <v>100</v>
      </c>
      <c r="K1009" s="0" t="n">
        <v>17408</v>
      </c>
      <c r="L1009" s="23" t="s">
        <v>1694</v>
      </c>
      <c r="M1009" s="0" t="n">
        <v>3</v>
      </c>
      <c r="N1009" s="23" t="s">
        <v>93</v>
      </c>
      <c r="O1009" s="0" t="n">
        <v>201</v>
      </c>
      <c r="P1009" s="23" t="s">
        <v>94</v>
      </c>
      <c r="Q1009" s="23" t="s">
        <v>3686</v>
      </c>
      <c r="R1009" s="23" t="n">
        <f aca="false">YEAR(A1009)</f>
        <v>2023</v>
      </c>
      <c r="S1009" s="23" t="n">
        <f aca="false">IF(R1009=2026,1,0)</f>
        <v>0</v>
      </c>
      <c r="T1009" s="23" t="n">
        <f aca="false">IF(OR(P1009="Individual",P1009="Committee",P1009="Union/Association",P1009="Aggregated Unitemized Receipts"),1,0)</f>
        <v>1</v>
      </c>
      <c r="U1009" s="0" t="str">
        <f aca="false">UPPER(TRIM(E1009))</f>
        <v>MA</v>
      </c>
      <c r="V1009" s="23" t="n">
        <f aca="false">IF(U1009="MA",1,0)</f>
        <v>1</v>
      </c>
      <c r="W1009" s="23" t="n">
        <f aca="false">IF(OR(ISNUMBER(SEARCH("malden",G1009)),ISNUMBER(SEARCH("malden",H1009))),1,0)</f>
        <v>0</v>
      </c>
      <c r="X1009" s="23" t="n">
        <f aca="false">IF(AND(TRIM(G1009)="",TRIM(H1009)=""),1,0)</f>
        <v>0</v>
      </c>
    </row>
    <row r="1010" customFormat="false" ht="15" hidden="false" customHeight="false" outlineLevel="0" collapsed="false">
      <c r="A1010" s="22" t="n">
        <v>45276</v>
      </c>
      <c r="B1010" s="23" t="s">
        <v>1717</v>
      </c>
      <c r="C1010" s="23" t="s">
        <v>1718</v>
      </c>
      <c r="D1010" s="23" t="s">
        <v>338</v>
      </c>
      <c r="E1010" s="23" t="s">
        <v>99</v>
      </c>
      <c r="F1010" s="23" t="s">
        <v>3150</v>
      </c>
      <c r="G1010" s="23" t="s">
        <v>1720</v>
      </c>
      <c r="H1010" s="23" t="s">
        <v>1721</v>
      </c>
      <c r="J1010" s="24" t="n">
        <v>100</v>
      </c>
      <c r="K1010" s="0" t="n">
        <v>17408</v>
      </c>
      <c r="L1010" s="23" t="s">
        <v>1694</v>
      </c>
      <c r="M1010" s="0" t="n">
        <v>3</v>
      </c>
      <c r="N1010" s="23" t="s">
        <v>93</v>
      </c>
      <c r="O1010" s="0" t="n">
        <v>201</v>
      </c>
      <c r="P1010" s="23" t="s">
        <v>94</v>
      </c>
      <c r="Q1010" s="23" t="s">
        <v>3686</v>
      </c>
      <c r="R1010" s="23" t="n">
        <f aca="false">YEAR(A1010)</f>
        <v>2023</v>
      </c>
      <c r="S1010" s="23" t="n">
        <f aca="false">IF(R1010=2026,1,0)</f>
        <v>0</v>
      </c>
      <c r="T1010" s="23" t="n">
        <f aca="false">IF(OR(P1010="Individual",P1010="Committee",P1010="Union/Association",P1010="Aggregated Unitemized Receipts"),1,0)</f>
        <v>1</v>
      </c>
      <c r="U1010" s="0" t="str">
        <f aca="false">UPPER(TRIM(E1010))</f>
        <v>MA</v>
      </c>
      <c r="V1010" s="23" t="n">
        <f aca="false">IF(U1010="MA",1,0)</f>
        <v>1</v>
      </c>
      <c r="W1010" s="23" t="n">
        <f aca="false">IF(OR(ISNUMBER(SEARCH("malden",G1010)),ISNUMBER(SEARCH("malden",H1010))),1,0)</f>
        <v>0</v>
      </c>
      <c r="X1010" s="23" t="n">
        <f aca="false">IF(AND(TRIM(G1010)="",TRIM(H1010)=""),1,0)</f>
        <v>0</v>
      </c>
    </row>
    <row r="1011" customFormat="false" ht="15" hidden="false" customHeight="false" outlineLevel="0" collapsed="false">
      <c r="A1011" s="22" t="n">
        <v>45276</v>
      </c>
      <c r="B1011" s="23" t="s">
        <v>2167</v>
      </c>
      <c r="C1011" s="23" t="s">
        <v>2280</v>
      </c>
      <c r="D1011" s="23" t="s">
        <v>607</v>
      </c>
      <c r="E1011" s="23" t="s">
        <v>99</v>
      </c>
      <c r="F1011" s="23" t="s">
        <v>608</v>
      </c>
      <c r="G1011" s="23" t="s">
        <v>2095</v>
      </c>
      <c r="H1011" s="23" t="s">
        <v>91</v>
      </c>
      <c r="J1011" s="24" t="n">
        <v>15</v>
      </c>
      <c r="K1011" s="0" t="n">
        <v>17408</v>
      </c>
      <c r="L1011" s="23" t="s">
        <v>1694</v>
      </c>
      <c r="M1011" s="0" t="n">
        <v>3</v>
      </c>
      <c r="N1011" s="23" t="s">
        <v>93</v>
      </c>
      <c r="O1011" s="0" t="n">
        <v>201</v>
      </c>
      <c r="P1011" s="23" t="s">
        <v>94</v>
      </c>
      <c r="Q1011" s="23" t="s">
        <v>3686</v>
      </c>
      <c r="R1011" s="23" t="n">
        <f aca="false">YEAR(A1011)</f>
        <v>2023</v>
      </c>
      <c r="S1011" s="23" t="n">
        <f aca="false">IF(R1011=2026,1,0)</f>
        <v>0</v>
      </c>
      <c r="T1011" s="23" t="n">
        <f aca="false">IF(OR(P1011="Individual",P1011="Committee",P1011="Union/Association",P1011="Aggregated Unitemized Receipts"),1,0)</f>
        <v>1</v>
      </c>
      <c r="U1011" s="0" t="str">
        <f aca="false">UPPER(TRIM(E1011))</f>
        <v>MA</v>
      </c>
      <c r="V1011" s="23" t="n">
        <f aca="false">IF(U1011="MA",1,0)</f>
        <v>1</v>
      </c>
      <c r="W1011" s="23" t="n">
        <f aca="false">IF(OR(ISNUMBER(SEARCH("malden",G1011)),ISNUMBER(SEARCH("malden",H1011))),1,0)</f>
        <v>0</v>
      </c>
      <c r="X1011" s="23" t="n">
        <f aca="false">IF(AND(TRIM(G1011)="",TRIM(H1011)=""),1,0)</f>
        <v>0</v>
      </c>
    </row>
    <row r="1012" customFormat="false" ht="15" hidden="false" customHeight="false" outlineLevel="0" collapsed="false">
      <c r="A1012" s="22" t="n">
        <v>45272</v>
      </c>
      <c r="B1012" s="23" t="s">
        <v>3493</v>
      </c>
      <c r="C1012" s="23" t="s">
        <v>3173</v>
      </c>
      <c r="D1012" s="23" t="s">
        <v>319</v>
      </c>
      <c r="E1012" s="23" t="s">
        <v>99</v>
      </c>
      <c r="F1012" s="23" t="s">
        <v>320</v>
      </c>
      <c r="G1012" s="23" t="s">
        <v>2330</v>
      </c>
      <c r="H1012" s="23" t="s">
        <v>3696</v>
      </c>
      <c r="J1012" s="24" t="n">
        <v>75</v>
      </c>
      <c r="K1012" s="0" t="n">
        <v>17408</v>
      </c>
      <c r="L1012" s="23" t="s">
        <v>1694</v>
      </c>
      <c r="M1012" s="0" t="n">
        <v>3</v>
      </c>
      <c r="N1012" s="23" t="s">
        <v>93</v>
      </c>
      <c r="O1012" s="0" t="n">
        <v>201</v>
      </c>
      <c r="P1012" s="23" t="s">
        <v>94</v>
      </c>
      <c r="Q1012" s="23" t="s">
        <v>3697</v>
      </c>
      <c r="R1012" s="23" t="n">
        <f aca="false">YEAR(A1012)</f>
        <v>2023</v>
      </c>
      <c r="S1012" s="23" t="n">
        <f aca="false">IF(R1012=2026,1,0)</f>
        <v>0</v>
      </c>
      <c r="T1012" s="23" t="n">
        <f aca="false">IF(OR(P1012="Individual",P1012="Committee",P1012="Union/Association",P1012="Aggregated Unitemized Receipts"),1,0)</f>
        <v>1</v>
      </c>
      <c r="U1012" s="0" t="str">
        <f aca="false">UPPER(TRIM(E1012))</f>
        <v>MA</v>
      </c>
      <c r="V1012" s="23" t="n">
        <f aca="false">IF(U1012="MA",1,0)</f>
        <v>1</v>
      </c>
      <c r="W1012" s="23" t="n">
        <f aca="false">IF(OR(ISNUMBER(SEARCH("malden",G1012)),ISNUMBER(SEARCH("malden",H1012))),1,0)</f>
        <v>0</v>
      </c>
      <c r="X1012" s="23" t="n">
        <f aca="false">IF(AND(TRIM(G1012)="",TRIM(H1012)=""),1,0)</f>
        <v>0</v>
      </c>
    </row>
    <row r="1013" customFormat="false" ht="15" hidden="false" customHeight="false" outlineLevel="0" collapsed="false">
      <c r="A1013" s="22" t="n">
        <v>45272</v>
      </c>
      <c r="B1013" s="23" t="s">
        <v>3698</v>
      </c>
      <c r="C1013" s="23" t="s">
        <v>3699</v>
      </c>
      <c r="D1013" s="23" t="s">
        <v>319</v>
      </c>
      <c r="E1013" s="23" t="s">
        <v>99</v>
      </c>
      <c r="F1013" s="23" t="s">
        <v>320</v>
      </c>
      <c r="G1013" s="23" t="s">
        <v>3700</v>
      </c>
      <c r="H1013" s="23" t="s">
        <v>3701</v>
      </c>
      <c r="J1013" s="24" t="n">
        <v>150</v>
      </c>
      <c r="K1013" s="0" t="n">
        <v>17408</v>
      </c>
      <c r="L1013" s="23" t="s">
        <v>1694</v>
      </c>
      <c r="M1013" s="0" t="n">
        <v>3</v>
      </c>
      <c r="N1013" s="23" t="s">
        <v>93</v>
      </c>
      <c r="O1013" s="0" t="n">
        <v>201</v>
      </c>
      <c r="P1013" s="23" t="s">
        <v>94</v>
      </c>
      <c r="Q1013" s="23" t="s">
        <v>3697</v>
      </c>
      <c r="R1013" s="23" t="n">
        <f aca="false">YEAR(A1013)</f>
        <v>2023</v>
      </c>
      <c r="S1013" s="23" t="n">
        <f aca="false">IF(R1013=2026,1,0)</f>
        <v>0</v>
      </c>
      <c r="T1013" s="23" t="n">
        <f aca="false">IF(OR(P1013="Individual",P1013="Committee",P1013="Union/Association",P1013="Aggregated Unitemized Receipts"),1,0)</f>
        <v>1</v>
      </c>
      <c r="U1013" s="0" t="str">
        <f aca="false">UPPER(TRIM(E1013))</f>
        <v>MA</v>
      </c>
      <c r="V1013" s="23" t="n">
        <f aca="false">IF(U1013="MA",1,0)</f>
        <v>1</v>
      </c>
      <c r="W1013" s="23" t="n">
        <f aca="false">IF(OR(ISNUMBER(SEARCH("malden",G1013)),ISNUMBER(SEARCH("malden",H1013))),1,0)</f>
        <v>0</v>
      </c>
      <c r="X1013" s="23" t="n">
        <f aca="false">IF(AND(TRIM(G1013)="",TRIM(H1013)=""),1,0)</f>
        <v>0</v>
      </c>
    </row>
    <row r="1014" customFormat="false" ht="15" hidden="false" customHeight="false" outlineLevel="0" collapsed="false">
      <c r="A1014" s="22" t="n">
        <v>45272</v>
      </c>
      <c r="B1014" s="23" t="s">
        <v>3702</v>
      </c>
      <c r="C1014" s="23" t="s">
        <v>3703</v>
      </c>
      <c r="D1014" s="23" t="s">
        <v>319</v>
      </c>
      <c r="E1014" s="23" t="s">
        <v>99</v>
      </c>
      <c r="F1014" s="23" t="s">
        <v>320</v>
      </c>
      <c r="G1014" s="23" t="s">
        <v>3704</v>
      </c>
      <c r="H1014" s="23" t="s">
        <v>3705</v>
      </c>
      <c r="J1014" s="24" t="n">
        <v>50</v>
      </c>
      <c r="K1014" s="0" t="n">
        <v>17408</v>
      </c>
      <c r="L1014" s="23" t="s">
        <v>1694</v>
      </c>
      <c r="M1014" s="0" t="n">
        <v>3</v>
      </c>
      <c r="N1014" s="23" t="s">
        <v>93</v>
      </c>
      <c r="O1014" s="0" t="n">
        <v>201</v>
      </c>
      <c r="P1014" s="23" t="s">
        <v>94</v>
      </c>
      <c r="Q1014" s="23" t="s">
        <v>3697</v>
      </c>
      <c r="R1014" s="23" t="n">
        <f aca="false">YEAR(A1014)</f>
        <v>2023</v>
      </c>
      <c r="S1014" s="23" t="n">
        <f aca="false">IF(R1014=2026,1,0)</f>
        <v>0</v>
      </c>
      <c r="T1014" s="23" t="n">
        <f aca="false">IF(OR(P1014="Individual",P1014="Committee",P1014="Union/Association",P1014="Aggregated Unitemized Receipts"),1,0)</f>
        <v>1</v>
      </c>
      <c r="U1014" s="0" t="str">
        <f aca="false">UPPER(TRIM(E1014))</f>
        <v>MA</v>
      </c>
      <c r="V1014" s="23" t="n">
        <f aca="false">IF(U1014="MA",1,0)</f>
        <v>1</v>
      </c>
      <c r="W1014" s="23" t="n">
        <f aca="false">IF(OR(ISNUMBER(SEARCH("malden",G1014)),ISNUMBER(SEARCH("malden",H1014))),1,0)</f>
        <v>0</v>
      </c>
      <c r="X1014" s="23" t="n">
        <f aca="false">IF(AND(TRIM(G1014)="",TRIM(H1014)=""),1,0)</f>
        <v>0</v>
      </c>
    </row>
    <row r="1015" customFormat="false" ht="15" hidden="false" customHeight="false" outlineLevel="0" collapsed="false">
      <c r="A1015" s="22" t="n">
        <v>45272</v>
      </c>
      <c r="B1015" s="23" t="s">
        <v>3706</v>
      </c>
      <c r="C1015" s="23" t="s">
        <v>3707</v>
      </c>
      <c r="D1015" s="23" t="s">
        <v>319</v>
      </c>
      <c r="E1015" s="23" t="s">
        <v>99</v>
      </c>
      <c r="F1015" s="23" t="s">
        <v>320</v>
      </c>
      <c r="G1015" s="23" t="s">
        <v>2068</v>
      </c>
      <c r="H1015" s="23" t="s">
        <v>2065</v>
      </c>
      <c r="J1015" s="24" t="n">
        <v>100</v>
      </c>
      <c r="K1015" s="0" t="n">
        <v>17408</v>
      </c>
      <c r="L1015" s="23" t="s">
        <v>1694</v>
      </c>
      <c r="M1015" s="0" t="n">
        <v>3</v>
      </c>
      <c r="N1015" s="23" t="s">
        <v>93</v>
      </c>
      <c r="O1015" s="0" t="n">
        <v>201</v>
      </c>
      <c r="P1015" s="23" t="s">
        <v>94</v>
      </c>
      <c r="Q1015" s="23" t="s">
        <v>3697</v>
      </c>
      <c r="R1015" s="23" t="n">
        <f aca="false">YEAR(A1015)</f>
        <v>2023</v>
      </c>
      <c r="S1015" s="23" t="n">
        <f aca="false">IF(R1015=2026,1,0)</f>
        <v>0</v>
      </c>
      <c r="T1015" s="23" t="n">
        <f aca="false">IF(OR(P1015="Individual",P1015="Committee",P1015="Union/Association",P1015="Aggregated Unitemized Receipts"),1,0)</f>
        <v>1</v>
      </c>
      <c r="U1015" s="0" t="str">
        <f aca="false">UPPER(TRIM(E1015))</f>
        <v>MA</v>
      </c>
      <c r="V1015" s="23" t="n">
        <f aca="false">IF(U1015="MA",1,0)</f>
        <v>1</v>
      </c>
      <c r="W1015" s="23" t="n">
        <f aca="false">IF(OR(ISNUMBER(SEARCH("malden",G1015)),ISNUMBER(SEARCH("malden",H1015))),1,0)</f>
        <v>0</v>
      </c>
      <c r="X1015" s="23" t="n">
        <f aca="false">IF(AND(TRIM(G1015)="",TRIM(H1015)=""),1,0)</f>
        <v>0</v>
      </c>
    </row>
    <row r="1016" customFormat="false" ht="15" hidden="false" customHeight="false" outlineLevel="0" collapsed="false">
      <c r="A1016" s="22" t="n">
        <v>45272</v>
      </c>
      <c r="B1016" s="23" t="s">
        <v>2528</v>
      </c>
      <c r="C1016" s="23" t="s">
        <v>2529</v>
      </c>
      <c r="D1016" s="23" t="s">
        <v>319</v>
      </c>
      <c r="E1016" s="23" t="s">
        <v>99</v>
      </c>
      <c r="F1016" s="23" t="s">
        <v>320</v>
      </c>
      <c r="G1016" s="23" t="s">
        <v>454</v>
      </c>
      <c r="H1016" s="23" t="s">
        <v>3708</v>
      </c>
      <c r="J1016" s="24" t="n">
        <v>200</v>
      </c>
      <c r="K1016" s="0" t="n">
        <v>17408</v>
      </c>
      <c r="L1016" s="23" t="s">
        <v>1694</v>
      </c>
      <c r="M1016" s="0" t="n">
        <v>3</v>
      </c>
      <c r="N1016" s="23" t="s">
        <v>93</v>
      </c>
      <c r="O1016" s="0" t="n">
        <v>201</v>
      </c>
      <c r="P1016" s="23" t="s">
        <v>94</v>
      </c>
      <c r="Q1016" s="23" t="s">
        <v>3697</v>
      </c>
      <c r="R1016" s="23" t="n">
        <f aca="false">YEAR(A1016)</f>
        <v>2023</v>
      </c>
      <c r="S1016" s="23" t="n">
        <f aca="false">IF(R1016=2026,1,0)</f>
        <v>0</v>
      </c>
      <c r="T1016" s="23" t="n">
        <f aca="false">IF(OR(P1016="Individual",P1016="Committee",P1016="Union/Association",P1016="Aggregated Unitemized Receipts"),1,0)</f>
        <v>1</v>
      </c>
      <c r="U1016" s="0" t="str">
        <f aca="false">UPPER(TRIM(E1016))</f>
        <v>MA</v>
      </c>
      <c r="V1016" s="23" t="n">
        <f aca="false">IF(U1016="MA",1,0)</f>
        <v>1</v>
      </c>
      <c r="W1016" s="23" t="n">
        <f aca="false">IF(OR(ISNUMBER(SEARCH("malden",G1016)),ISNUMBER(SEARCH("malden",H1016))),1,0)</f>
        <v>0</v>
      </c>
      <c r="X1016" s="23" t="n">
        <f aca="false">IF(AND(TRIM(G1016)="",TRIM(H1016)=""),1,0)</f>
        <v>0</v>
      </c>
    </row>
    <row r="1017" customFormat="false" ht="15" hidden="false" customHeight="false" outlineLevel="0" collapsed="false">
      <c r="A1017" s="22" t="n">
        <v>45272</v>
      </c>
      <c r="B1017" s="23" t="s">
        <v>2532</v>
      </c>
      <c r="C1017" s="23" t="s">
        <v>2533</v>
      </c>
      <c r="D1017" s="23" t="s">
        <v>319</v>
      </c>
      <c r="E1017" s="23" t="s">
        <v>99</v>
      </c>
      <c r="F1017" s="23" t="s">
        <v>320</v>
      </c>
      <c r="G1017" s="23" t="s">
        <v>200</v>
      </c>
      <c r="H1017" s="23" t="s">
        <v>3709</v>
      </c>
      <c r="J1017" s="24" t="n">
        <v>100</v>
      </c>
      <c r="K1017" s="0" t="n">
        <v>17408</v>
      </c>
      <c r="L1017" s="23" t="s">
        <v>1694</v>
      </c>
      <c r="M1017" s="0" t="n">
        <v>3</v>
      </c>
      <c r="N1017" s="23" t="s">
        <v>93</v>
      </c>
      <c r="O1017" s="0" t="n">
        <v>201</v>
      </c>
      <c r="P1017" s="23" t="s">
        <v>94</v>
      </c>
      <c r="Q1017" s="23" t="s">
        <v>3697</v>
      </c>
      <c r="R1017" s="23" t="n">
        <f aca="false">YEAR(A1017)</f>
        <v>2023</v>
      </c>
      <c r="S1017" s="23" t="n">
        <f aca="false">IF(R1017=2026,1,0)</f>
        <v>0</v>
      </c>
      <c r="T1017" s="23" t="n">
        <f aca="false">IF(OR(P1017="Individual",P1017="Committee",P1017="Union/Association",P1017="Aggregated Unitemized Receipts"),1,0)</f>
        <v>1</v>
      </c>
      <c r="U1017" s="0" t="str">
        <f aca="false">UPPER(TRIM(E1017))</f>
        <v>MA</v>
      </c>
      <c r="V1017" s="23" t="n">
        <f aca="false">IF(U1017="MA",1,0)</f>
        <v>1</v>
      </c>
      <c r="W1017" s="23" t="n">
        <f aca="false">IF(OR(ISNUMBER(SEARCH("malden",G1017)),ISNUMBER(SEARCH("malden",H1017))),1,0)</f>
        <v>0</v>
      </c>
      <c r="X1017" s="23" t="n">
        <f aca="false">IF(AND(TRIM(G1017)="",TRIM(H1017)=""),1,0)</f>
        <v>0</v>
      </c>
    </row>
    <row r="1018" customFormat="false" ht="15" hidden="false" customHeight="false" outlineLevel="0" collapsed="false">
      <c r="A1018" s="22" t="n">
        <v>45272</v>
      </c>
      <c r="B1018" s="23" t="s">
        <v>2130</v>
      </c>
      <c r="C1018" s="23" t="s">
        <v>2131</v>
      </c>
      <c r="D1018" s="23" t="s">
        <v>319</v>
      </c>
      <c r="E1018" s="23" t="s">
        <v>99</v>
      </c>
      <c r="F1018" s="23" t="s">
        <v>320</v>
      </c>
      <c r="G1018" s="23" t="s">
        <v>2095</v>
      </c>
      <c r="H1018" s="23" t="s">
        <v>91</v>
      </c>
      <c r="J1018" s="24" t="n">
        <v>50</v>
      </c>
      <c r="K1018" s="0" t="n">
        <v>17408</v>
      </c>
      <c r="L1018" s="23" t="s">
        <v>1694</v>
      </c>
      <c r="M1018" s="0" t="n">
        <v>3</v>
      </c>
      <c r="N1018" s="23" t="s">
        <v>93</v>
      </c>
      <c r="O1018" s="0" t="n">
        <v>201</v>
      </c>
      <c r="P1018" s="23" t="s">
        <v>94</v>
      </c>
      <c r="Q1018" s="23" t="s">
        <v>3697</v>
      </c>
      <c r="R1018" s="23" t="n">
        <f aca="false">YEAR(A1018)</f>
        <v>2023</v>
      </c>
      <c r="S1018" s="23" t="n">
        <f aca="false">IF(R1018=2026,1,0)</f>
        <v>0</v>
      </c>
      <c r="T1018" s="23" t="n">
        <f aca="false">IF(OR(P1018="Individual",P1018="Committee",P1018="Union/Association",P1018="Aggregated Unitemized Receipts"),1,0)</f>
        <v>1</v>
      </c>
      <c r="U1018" s="0" t="str">
        <f aca="false">UPPER(TRIM(E1018))</f>
        <v>MA</v>
      </c>
      <c r="V1018" s="23" t="n">
        <f aca="false">IF(U1018="MA",1,0)</f>
        <v>1</v>
      </c>
      <c r="W1018" s="23" t="n">
        <f aca="false">IF(OR(ISNUMBER(SEARCH("malden",G1018)),ISNUMBER(SEARCH("malden",H1018))),1,0)</f>
        <v>0</v>
      </c>
      <c r="X1018" s="23" t="n">
        <f aca="false">IF(AND(TRIM(G1018)="",TRIM(H1018)=""),1,0)</f>
        <v>0</v>
      </c>
    </row>
    <row r="1019" customFormat="false" ht="15" hidden="false" customHeight="false" outlineLevel="0" collapsed="false">
      <c r="A1019" s="22" t="n">
        <v>45272</v>
      </c>
      <c r="B1019" s="23" t="s">
        <v>1891</v>
      </c>
      <c r="C1019" s="23" t="s">
        <v>1892</v>
      </c>
      <c r="D1019" s="23" t="s">
        <v>319</v>
      </c>
      <c r="E1019" s="23" t="s">
        <v>99</v>
      </c>
      <c r="F1019" s="23" t="s">
        <v>320</v>
      </c>
      <c r="G1019" s="23" t="s">
        <v>915</v>
      </c>
      <c r="H1019" s="23" t="s">
        <v>1893</v>
      </c>
      <c r="J1019" s="24" t="n">
        <v>50</v>
      </c>
      <c r="K1019" s="0" t="n">
        <v>17408</v>
      </c>
      <c r="L1019" s="23" t="s">
        <v>1694</v>
      </c>
      <c r="M1019" s="0" t="n">
        <v>3</v>
      </c>
      <c r="N1019" s="23" t="s">
        <v>93</v>
      </c>
      <c r="O1019" s="0" t="n">
        <v>201</v>
      </c>
      <c r="P1019" s="23" t="s">
        <v>94</v>
      </c>
      <c r="Q1019" s="23" t="s">
        <v>3697</v>
      </c>
      <c r="R1019" s="23" t="n">
        <f aca="false">YEAR(A1019)</f>
        <v>2023</v>
      </c>
      <c r="S1019" s="23" t="n">
        <f aca="false">IF(R1019=2026,1,0)</f>
        <v>0</v>
      </c>
      <c r="T1019" s="23" t="n">
        <f aca="false">IF(OR(P1019="Individual",P1019="Committee",P1019="Union/Association",P1019="Aggregated Unitemized Receipts"),1,0)</f>
        <v>1</v>
      </c>
      <c r="U1019" s="0" t="str">
        <f aca="false">UPPER(TRIM(E1019))</f>
        <v>MA</v>
      </c>
      <c r="V1019" s="23" t="n">
        <f aca="false">IF(U1019="MA",1,0)</f>
        <v>1</v>
      </c>
      <c r="W1019" s="23" t="n">
        <f aca="false">IF(OR(ISNUMBER(SEARCH("malden",G1019)),ISNUMBER(SEARCH("malden",H1019))),1,0)</f>
        <v>0</v>
      </c>
      <c r="X1019" s="23" t="n">
        <f aca="false">IF(AND(TRIM(G1019)="",TRIM(H1019)=""),1,0)</f>
        <v>0</v>
      </c>
    </row>
    <row r="1020" customFormat="false" ht="15" hidden="false" customHeight="false" outlineLevel="0" collapsed="false">
      <c r="A1020" s="22" t="n">
        <v>45272</v>
      </c>
      <c r="B1020" s="23" t="s">
        <v>3710</v>
      </c>
      <c r="C1020" s="23" t="s">
        <v>3711</v>
      </c>
      <c r="D1020" s="23" t="s">
        <v>319</v>
      </c>
      <c r="E1020" s="23" t="s">
        <v>99</v>
      </c>
      <c r="F1020" s="23" t="s">
        <v>320</v>
      </c>
      <c r="G1020" s="23" t="s">
        <v>3712</v>
      </c>
      <c r="H1020" s="23" t="s">
        <v>3713</v>
      </c>
      <c r="J1020" s="24" t="n">
        <v>100</v>
      </c>
      <c r="K1020" s="0" t="n">
        <v>17408</v>
      </c>
      <c r="L1020" s="23" t="s">
        <v>1694</v>
      </c>
      <c r="M1020" s="0" t="n">
        <v>3</v>
      </c>
      <c r="N1020" s="23" t="s">
        <v>93</v>
      </c>
      <c r="O1020" s="0" t="n">
        <v>201</v>
      </c>
      <c r="P1020" s="23" t="s">
        <v>94</v>
      </c>
      <c r="Q1020" s="23" t="s">
        <v>3697</v>
      </c>
      <c r="R1020" s="23" t="n">
        <f aca="false">YEAR(A1020)</f>
        <v>2023</v>
      </c>
      <c r="S1020" s="23" t="n">
        <f aca="false">IF(R1020=2026,1,0)</f>
        <v>0</v>
      </c>
      <c r="T1020" s="23" t="n">
        <f aca="false">IF(OR(P1020="Individual",P1020="Committee",P1020="Union/Association",P1020="Aggregated Unitemized Receipts"),1,0)</f>
        <v>1</v>
      </c>
      <c r="U1020" s="0" t="str">
        <f aca="false">UPPER(TRIM(E1020))</f>
        <v>MA</v>
      </c>
      <c r="V1020" s="23" t="n">
        <f aca="false">IF(U1020="MA",1,0)</f>
        <v>1</v>
      </c>
      <c r="W1020" s="23" t="n">
        <f aca="false">IF(OR(ISNUMBER(SEARCH("malden",G1020)),ISNUMBER(SEARCH("malden",H1020))),1,0)</f>
        <v>0</v>
      </c>
      <c r="X1020" s="23" t="n">
        <f aca="false">IF(AND(TRIM(G1020)="",TRIM(H1020)=""),1,0)</f>
        <v>0</v>
      </c>
    </row>
    <row r="1021" customFormat="false" ht="15" hidden="false" customHeight="false" outlineLevel="0" collapsed="false">
      <c r="A1021" s="22" t="n">
        <v>45272</v>
      </c>
      <c r="B1021" s="23" t="s">
        <v>2996</v>
      </c>
      <c r="C1021" s="23" t="s">
        <v>2997</v>
      </c>
      <c r="D1021" s="23" t="s">
        <v>220</v>
      </c>
      <c r="E1021" s="23" t="s">
        <v>99</v>
      </c>
      <c r="F1021" s="23" t="s">
        <v>221</v>
      </c>
      <c r="G1021" s="23" t="s">
        <v>3339</v>
      </c>
      <c r="H1021" s="23" t="s">
        <v>1726</v>
      </c>
      <c r="J1021" s="24" t="n">
        <v>200</v>
      </c>
      <c r="K1021" s="0" t="n">
        <v>17408</v>
      </c>
      <c r="L1021" s="23" t="s">
        <v>1694</v>
      </c>
      <c r="M1021" s="0" t="n">
        <v>3</v>
      </c>
      <c r="N1021" s="23" t="s">
        <v>93</v>
      </c>
      <c r="O1021" s="0" t="n">
        <v>201</v>
      </c>
      <c r="P1021" s="23" t="s">
        <v>94</v>
      </c>
      <c r="Q1021" s="23" t="s">
        <v>3697</v>
      </c>
      <c r="R1021" s="23" t="n">
        <f aca="false">YEAR(A1021)</f>
        <v>2023</v>
      </c>
      <c r="S1021" s="23" t="n">
        <f aca="false">IF(R1021=2026,1,0)</f>
        <v>0</v>
      </c>
      <c r="T1021" s="23" t="n">
        <f aca="false">IF(OR(P1021="Individual",P1021="Committee",P1021="Union/Association",P1021="Aggregated Unitemized Receipts"),1,0)</f>
        <v>1</v>
      </c>
      <c r="U1021" s="0" t="str">
        <f aca="false">UPPER(TRIM(E1021))</f>
        <v>MA</v>
      </c>
      <c r="V1021" s="23" t="n">
        <f aca="false">IF(U1021="MA",1,0)</f>
        <v>1</v>
      </c>
      <c r="W1021" s="23" t="n">
        <f aca="false">IF(OR(ISNUMBER(SEARCH("malden",G1021)),ISNUMBER(SEARCH("malden",H1021))),1,0)</f>
        <v>0</v>
      </c>
      <c r="X1021" s="23" t="n">
        <f aca="false">IF(AND(TRIM(G1021)="",TRIM(H1021)=""),1,0)</f>
        <v>0</v>
      </c>
    </row>
    <row r="1022" customFormat="false" ht="15" hidden="false" customHeight="false" outlineLevel="0" collapsed="false">
      <c r="A1022" s="22" t="n">
        <v>45272</v>
      </c>
      <c r="B1022" s="23" t="s">
        <v>3714</v>
      </c>
      <c r="C1022" s="23" t="s">
        <v>3715</v>
      </c>
      <c r="D1022" s="23" t="s">
        <v>1752</v>
      </c>
      <c r="E1022" s="23" t="s">
        <v>99</v>
      </c>
      <c r="F1022" s="23" t="s">
        <v>320</v>
      </c>
      <c r="G1022" s="23" t="s">
        <v>2095</v>
      </c>
      <c r="H1022" s="23" t="s">
        <v>91</v>
      </c>
      <c r="J1022" s="24" t="n">
        <v>100</v>
      </c>
      <c r="K1022" s="0" t="n">
        <v>17408</v>
      </c>
      <c r="L1022" s="23" t="s">
        <v>1694</v>
      </c>
      <c r="M1022" s="0" t="n">
        <v>3</v>
      </c>
      <c r="N1022" s="23" t="s">
        <v>93</v>
      </c>
      <c r="O1022" s="0" t="n">
        <v>201</v>
      </c>
      <c r="P1022" s="23" t="s">
        <v>94</v>
      </c>
      <c r="Q1022" s="23" t="s">
        <v>3697</v>
      </c>
      <c r="R1022" s="23" t="n">
        <f aca="false">YEAR(A1022)</f>
        <v>2023</v>
      </c>
      <c r="S1022" s="23" t="n">
        <f aca="false">IF(R1022=2026,1,0)</f>
        <v>0</v>
      </c>
      <c r="T1022" s="23" t="n">
        <f aca="false">IF(OR(P1022="Individual",P1022="Committee",P1022="Union/Association",P1022="Aggregated Unitemized Receipts"),1,0)</f>
        <v>1</v>
      </c>
      <c r="U1022" s="0" t="str">
        <f aca="false">UPPER(TRIM(E1022))</f>
        <v>MA</v>
      </c>
      <c r="V1022" s="23" t="n">
        <f aca="false">IF(U1022="MA",1,0)</f>
        <v>1</v>
      </c>
      <c r="W1022" s="23" t="n">
        <f aca="false">IF(OR(ISNUMBER(SEARCH("malden",G1022)),ISNUMBER(SEARCH("malden",H1022))),1,0)</f>
        <v>0</v>
      </c>
      <c r="X1022" s="23" t="n">
        <f aca="false">IF(AND(TRIM(G1022)="",TRIM(H1022)=""),1,0)</f>
        <v>0</v>
      </c>
    </row>
    <row r="1023" customFormat="false" ht="15" hidden="false" customHeight="false" outlineLevel="0" collapsed="false">
      <c r="A1023" s="22" t="n">
        <v>45272</v>
      </c>
      <c r="B1023" s="23" t="s">
        <v>3716</v>
      </c>
      <c r="C1023" s="23" t="s">
        <v>3717</v>
      </c>
      <c r="D1023" s="23" t="s">
        <v>3718</v>
      </c>
      <c r="E1023" s="23" t="s">
        <v>99</v>
      </c>
      <c r="F1023" s="23" t="s">
        <v>3719</v>
      </c>
      <c r="G1023" s="23" t="s">
        <v>3720</v>
      </c>
      <c r="H1023" s="23" t="s">
        <v>3721</v>
      </c>
      <c r="J1023" s="24" t="n">
        <v>100</v>
      </c>
      <c r="K1023" s="0" t="n">
        <v>17408</v>
      </c>
      <c r="L1023" s="23" t="s">
        <v>1694</v>
      </c>
      <c r="M1023" s="0" t="n">
        <v>3</v>
      </c>
      <c r="N1023" s="23" t="s">
        <v>93</v>
      </c>
      <c r="O1023" s="0" t="n">
        <v>201</v>
      </c>
      <c r="P1023" s="23" t="s">
        <v>94</v>
      </c>
      <c r="Q1023" s="23" t="s">
        <v>3697</v>
      </c>
      <c r="R1023" s="23" t="n">
        <f aca="false">YEAR(A1023)</f>
        <v>2023</v>
      </c>
      <c r="S1023" s="23" t="n">
        <f aca="false">IF(R1023=2026,1,0)</f>
        <v>0</v>
      </c>
      <c r="T1023" s="23" t="n">
        <f aca="false">IF(OR(P1023="Individual",P1023="Committee",P1023="Union/Association",P1023="Aggregated Unitemized Receipts"),1,0)</f>
        <v>1</v>
      </c>
      <c r="U1023" s="0" t="str">
        <f aca="false">UPPER(TRIM(E1023))</f>
        <v>MA</v>
      </c>
      <c r="V1023" s="23" t="n">
        <f aca="false">IF(U1023="MA",1,0)</f>
        <v>1</v>
      </c>
      <c r="W1023" s="23" t="n">
        <f aca="false">IF(OR(ISNUMBER(SEARCH("malden",G1023)),ISNUMBER(SEARCH("malden",H1023))),1,0)</f>
        <v>0</v>
      </c>
      <c r="X1023" s="23" t="n">
        <f aca="false">IF(AND(TRIM(G1023)="",TRIM(H1023)=""),1,0)</f>
        <v>0</v>
      </c>
    </row>
    <row r="1024" customFormat="false" ht="15" hidden="false" customHeight="false" outlineLevel="0" collapsed="false">
      <c r="A1024" s="22" t="n">
        <v>45272</v>
      </c>
      <c r="B1024" s="23" t="s">
        <v>2550</v>
      </c>
      <c r="C1024" s="23" t="s">
        <v>3448</v>
      </c>
      <c r="D1024" s="23" t="s">
        <v>319</v>
      </c>
      <c r="E1024" s="23" t="s">
        <v>99</v>
      </c>
      <c r="F1024" s="23" t="s">
        <v>320</v>
      </c>
      <c r="G1024" s="23" t="s">
        <v>91</v>
      </c>
      <c r="H1024" s="23" t="s">
        <v>91</v>
      </c>
      <c r="J1024" s="24" t="n">
        <v>25</v>
      </c>
      <c r="K1024" s="0" t="n">
        <v>17408</v>
      </c>
      <c r="L1024" s="23" t="s">
        <v>1694</v>
      </c>
      <c r="M1024" s="0" t="n">
        <v>3</v>
      </c>
      <c r="N1024" s="23" t="s">
        <v>93</v>
      </c>
      <c r="O1024" s="0" t="n">
        <v>201</v>
      </c>
      <c r="P1024" s="23" t="s">
        <v>94</v>
      </c>
      <c r="Q1024" s="23" t="s">
        <v>3697</v>
      </c>
      <c r="R1024" s="23" t="n">
        <f aca="false">YEAR(A1024)</f>
        <v>2023</v>
      </c>
      <c r="S1024" s="23" t="n">
        <f aca="false">IF(R1024=2026,1,0)</f>
        <v>0</v>
      </c>
      <c r="T1024" s="23" t="n">
        <f aca="false">IF(OR(P1024="Individual",P1024="Committee",P1024="Union/Association",P1024="Aggregated Unitemized Receipts"),1,0)</f>
        <v>1</v>
      </c>
      <c r="U1024" s="0" t="str">
        <f aca="false">UPPER(TRIM(E1024))</f>
        <v>MA</v>
      </c>
      <c r="V1024" s="23" t="n">
        <f aca="false">IF(U1024="MA",1,0)</f>
        <v>1</v>
      </c>
      <c r="W1024" s="23" t="n">
        <f aca="false">IF(OR(ISNUMBER(SEARCH("malden",G1024)),ISNUMBER(SEARCH("malden",H1024))),1,0)</f>
        <v>0</v>
      </c>
      <c r="X1024" s="23" t="n">
        <f aca="false">IF(AND(TRIM(G1024)="",TRIM(H1024)=""),1,0)</f>
        <v>0</v>
      </c>
    </row>
    <row r="1025" customFormat="false" ht="15" hidden="false" customHeight="false" outlineLevel="0" collapsed="false">
      <c r="A1025" s="22" t="n">
        <v>45272</v>
      </c>
      <c r="B1025" s="23" t="s">
        <v>3722</v>
      </c>
      <c r="C1025" s="23" t="s">
        <v>3723</v>
      </c>
      <c r="D1025" s="23" t="s">
        <v>319</v>
      </c>
      <c r="E1025" s="23" t="s">
        <v>99</v>
      </c>
      <c r="F1025" s="23" t="s">
        <v>320</v>
      </c>
      <c r="G1025" s="23" t="s">
        <v>91</v>
      </c>
      <c r="H1025" s="23" t="s">
        <v>91</v>
      </c>
      <c r="J1025" s="24" t="n">
        <v>50</v>
      </c>
      <c r="K1025" s="0" t="n">
        <v>17408</v>
      </c>
      <c r="L1025" s="23" t="s">
        <v>1694</v>
      </c>
      <c r="M1025" s="0" t="n">
        <v>3</v>
      </c>
      <c r="N1025" s="23" t="s">
        <v>93</v>
      </c>
      <c r="O1025" s="0" t="n">
        <v>201</v>
      </c>
      <c r="P1025" s="23" t="s">
        <v>94</v>
      </c>
      <c r="Q1025" s="23" t="s">
        <v>3697</v>
      </c>
      <c r="R1025" s="23" t="n">
        <f aca="false">YEAR(A1025)</f>
        <v>2023</v>
      </c>
      <c r="S1025" s="23" t="n">
        <f aca="false">IF(R1025=2026,1,0)</f>
        <v>0</v>
      </c>
      <c r="T1025" s="23" t="n">
        <f aca="false">IF(OR(P1025="Individual",P1025="Committee",P1025="Union/Association",P1025="Aggregated Unitemized Receipts"),1,0)</f>
        <v>1</v>
      </c>
      <c r="U1025" s="0" t="str">
        <f aca="false">UPPER(TRIM(E1025))</f>
        <v>MA</v>
      </c>
      <c r="V1025" s="23" t="n">
        <f aca="false">IF(U1025="MA",1,0)</f>
        <v>1</v>
      </c>
      <c r="W1025" s="23" t="n">
        <f aca="false">IF(OR(ISNUMBER(SEARCH("malden",G1025)),ISNUMBER(SEARCH("malden",H1025))),1,0)</f>
        <v>0</v>
      </c>
      <c r="X1025" s="23" t="n">
        <f aca="false">IF(AND(TRIM(G1025)="",TRIM(H1025)=""),1,0)</f>
        <v>0</v>
      </c>
    </row>
    <row r="1026" customFormat="false" ht="15" hidden="false" customHeight="false" outlineLevel="0" collapsed="false">
      <c r="A1026" s="22" t="n">
        <v>45272</v>
      </c>
      <c r="B1026" s="23" t="s">
        <v>2964</v>
      </c>
      <c r="C1026" s="23" t="s">
        <v>2965</v>
      </c>
      <c r="D1026" s="23" t="s">
        <v>319</v>
      </c>
      <c r="E1026" s="23" t="s">
        <v>99</v>
      </c>
      <c r="F1026" s="23" t="s">
        <v>320</v>
      </c>
      <c r="G1026" s="23" t="s">
        <v>2966</v>
      </c>
      <c r="H1026" s="23" t="s">
        <v>3517</v>
      </c>
      <c r="J1026" s="24" t="n">
        <v>75</v>
      </c>
      <c r="K1026" s="0" t="n">
        <v>17408</v>
      </c>
      <c r="L1026" s="23" t="s">
        <v>1694</v>
      </c>
      <c r="M1026" s="0" t="n">
        <v>3</v>
      </c>
      <c r="N1026" s="23" t="s">
        <v>93</v>
      </c>
      <c r="O1026" s="0" t="n">
        <v>201</v>
      </c>
      <c r="P1026" s="23" t="s">
        <v>94</v>
      </c>
      <c r="Q1026" s="23" t="s">
        <v>3697</v>
      </c>
      <c r="R1026" s="23" t="n">
        <f aca="false">YEAR(A1026)</f>
        <v>2023</v>
      </c>
      <c r="S1026" s="23" t="n">
        <f aca="false">IF(R1026=2026,1,0)</f>
        <v>0</v>
      </c>
      <c r="T1026" s="23" t="n">
        <f aca="false">IF(OR(P1026="Individual",P1026="Committee",P1026="Union/Association",P1026="Aggregated Unitemized Receipts"),1,0)</f>
        <v>1</v>
      </c>
      <c r="U1026" s="0" t="str">
        <f aca="false">UPPER(TRIM(E1026))</f>
        <v>MA</v>
      </c>
      <c r="V1026" s="23" t="n">
        <f aca="false">IF(U1026="MA",1,0)</f>
        <v>1</v>
      </c>
      <c r="W1026" s="23" t="n">
        <f aca="false">IF(OR(ISNUMBER(SEARCH("malden",G1026)),ISNUMBER(SEARCH("malden",H1026))),1,0)</f>
        <v>0</v>
      </c>
      <c r="X1026" s="23" t="n">
        <f aca="false">IF(AND(TRIM(G1026)="",TRIM(H1026)=""),1,0)</f>
        <v>0</v>
      </c>
    </row>
    <row r="1027" customFormat="false" ht="15" hidden="false" customHeight="false" outlineLevel="0" collapsed="false">
      <c r="A1027" s="22" t="n">
        <v>45272</v>
      </c>
      <c r="B1027" s="23" t="s">
        <v>3520</v>
      </c>
      <c r="C1027" s="23" t="s">
        <v>2971</v>
      </c>
      <c r="D1027" s="23" t="s">
        <v>319</v>
      </c>
      <c r="E1027" s="23" t="s">
        <v>99</v>
      </c>
      <c r="F1027" s="23" t="s">
        <v>320</v>
      </c>
      <c r="G1027" s="23" t="s">
        <v>2095</v>
      </c>
      <c r="H1027" s="23" t="s">
        <v>91</v>
      </c>
      <c r="J1027" s="24" t="n">
        <v>100</v>
      </c>
      <c r="K1027" s="0" t="n">
        <v>17408</v>
      </c>
      <c r="L1027" s="23" t="s">
        <v>1694</v>
      </c>
      <c r="M1027" s="0" t="n">
        <v>3</v>
      </c>
      <c r="N1027" s="23" t="s">
        <v>93</v>
      </c>
      <c r="O1027" s="0" t="n">
        <v>201</v>
      </c>
      <c r="P1027" s="23" t="s">
        <v>94</v>
      </c>
      <c r="Q1027" s="23" t="s">
        <v>3697</v>
      </c>
      <c r="R1027" s="23" t="n">
        <f aca="false">YEAR(A1027)</f>
        <v>2023</v>
      </c>
      <c r="S1027" s="23" t="n">
        <f aca="false">IF(R1027=2026,1,0)</f>
        <v>0</v>
      </c>
      <c r="T1027" s="23" t="n">
        <f aca="false">IF(OR(P1027="Individual",P1027="Committee",P1027="Union/Association",P1027="Aggregated Unitemized Receipts"),1,0)</f>
        <v>1</v>
      </c>
      <c r="U1027" s="0" t="str">
        <f aca="false">UPPER(TRIM(E1027))</f>
        <v>MA</v>
      </c>
      <c r="V1027" s="23" t="n">
        <f aca="false">IF(U1027="MA",1,0)</f>
        <v>1</v>
      </c>
      <c r="W1027" s="23" t="n">
        <f aca="false">IF(OR(ISNUMBER(SEARCH("malden",G1027)),ISNUMBER(SEARCH("malden",H1027))),1,0)</f>
        <v>0</v>
      </c>
      <c r="X1027" s="23" t="n">
        <f aca="false">IF(AND(TRIM(G1027)="",TRIM(H1027)=""),1,0)</f>
        <v>0</v>
      </c>
    </row>
    <row r="1028" customFormat="false" ht="15" hidden="false" customHeight="false" outlineLevel="0" collapsed="false">
      <c r="A1028" s="22" t="n">
        <v>45272</v>
      </c>
      <c r="B1028" s="23" t="s">
        <v>3522</v>
      </c>
      <c r="C1028" s="23" t="s">
        <v>3523</v>
      </c>
      <c r="D1028" s="23" t="s">
        <v>319</v>
      </c>
      <c r="E1028" s="23" t="s">
        <v>99</v>
      </c>
      <c r="F1028" s="23" t="s">
        <v>320</v>
      </c>
      <c r="G1028" s="23" t="s">
        <v>3524</v>
      </c>
      <c r="H1028" s="23" t="s">
        <v>3525</v>
      </c>
      <c r="J1028" s="24" t="n">
        <v>50</v>
      </c>
      <c r="K1028" s="0" t="n">
        <v>17408</v>
      </c>
      <c r="L1028" s="23" t="s">
        <v>1694</v>
      </c>
      <c r="M1028" s="0" t="n">
        <v>3</v>
      </c>
      <c r="N1028" s="23" t="s">
        <v>93</v>
      </c>
      <c r="O1028" s="0" t="n">
        <v>201</v>
      </c>
      <c r="P1028" s="23" t="s">
        <v>94</v>
      </c>
      <c r="Q1028" s="23" t="s">
        <v>3697</v>
      </c>
      <c r="R1028" s="23" t="n">
        <f aca="false">YEAR(A1028)</f>
        <v>2023</v>
      </c>
      <c r="S1028" s="23" t="n">
        <f aca="false">IF(R1028=2026,1,0)</f>
        <v>0</v>
      </c>
      <c r="T1028" s="23" t="n">
        <f aca="false">IF(OR(P1028="Individual",P1028="Committee",P1028="Union/Association",P1028="Aggregated Unitemized Receipts"),1,0)</f>
        <v>1</v>
      </c>
      <c r="U1028" s="0" t="str">
        <f aca="false">UPPER(TRIM(E1028))</f>
        <v>MA</v>
      </c>
      <c r="V1028" s="23" t="n">
        <f aca="false">IF(U1028="MA",1,0)</f>
        <v>1</v>
      </c>
      <c r="W1028" s="23" t="n">
        <f aca="false">IF(OR(ISNUMBER(SEARCH("malden",G1028)),ISNUMBER(SEARCH("malden",H1028))),1,0)</f>
        <v>0</v>
      </c>
      <c r="X1028" s="23" t="n">
        <f aca="false">IF(AND(TRIM(G1028)="",TRIM(H1028)=""),1,0)</f>
        <v>0</v>
      </c>
    </row>
    <row r="1029" customFormat="false" ht="15" hidden="false" customHeight="false" outlineLevel="0" collapsed="false">
      <c r="A1029" s="22" t="n">
        <v>45272</v>
      </c>
      <c r="B1029" s="23" t="s">
        <v>2410</v>
      </c>
      <c r="C1029" s="23" t="s">
        <v>2411</v>
      </c>
      <c r="D1029" s="23" t="s">
        <v>319</v>
      </c>
      <c r="E1029" s="23" t="s">
        <v>99</v>
      </c>
      <c r="F1029" s="23" t="s">
        <v>320</v>
      </c>
      <c r="G1029" s="23" t="s">
        <v>298</v>
      </c>
      <c r="H1029" s="23" t="s">
        <v>3289</v>
      </c>
      <c r="J1029" s="24" t="n">
        <v>50</v>
      </c>
      <c r="K1029" s="0" t="n">
        <v>17408</v>
      </c>
      <c r="L1029" s="23" t="s">
        <v>1694</v>
      </c>
      <c r="M1029" s="0" t="n">
        <v>3</v>
      </c>
      <c r="N1029" s="23" t="s">
        <v>93</v>
      </c>
      <c r="O1029" s="0" t="n">
        <v>201</v>
      </c>
      <c r="P1029" s="23" t="s">
        <v>94</v>
      </c>
      <c r="Q1029" s="23" t="s">
        <v>3697</v>
      </c>
      <c r="R1029" s="23" t="n">
        <f aca="false">YEAR(A1029)</f>
        <v>2023</v>
      </c>
      <c r="S1029" s="23" t="n">
        <f aca="false">IF(R1029=2026,1,0)</f>
        <v>0</v>
      </c>
      <c r="T1029" s="23" t="n">
        <f aca="false">IF(OR(P1029="Individual",P1029="Committee",P1029="Union/Association",P1029="Aggregated Unitemized Receipts"),1,0)</f>
        <v>1</v>
      </c>
      <c r="U1029" s="0" t="str">
        <f aca="false">UPPER(TRIM(E1029))</f>
        <v>MA</v>
      </c>
      <c r="V1029" s="23" t="n">
        <f aca="false">IF(U1029="MA",1,0)</f>
        <v>1</v>
      </c>
      <c r="W1029" s="23" t="n">
        <f aca="false">IF(OR(ISNUMBER(SEARCH("malden",G1029)),ISNUMBER(SEARCH("malden",H1029))),1,0)</f>
        <v>0</v>
      </c>
      <c r="X1029" s="23" t="n">
        <f aca="false">IF(AND(TRIM(G1029)="",TRIM(H1029)=""),1,0)</f>
        <v>0</v>
      </c>
    </row>
    <row r="1030" customFormat="false" ht="15" hidden="false" customHeight="false" outlineLevel="0" collapsed="false">
      <c r="A1030" s="22" t="n">
        <v>45272</v>
      </c>
      <c r="B1030" s="23" t="s">
        <v>2564</v>
      </c>
      <c r="C1030" s="23" t="s">
        <v>3317</v>
      </c>
      <c r="D1030" s="23" t="s">
        <v>319</v>
      </c>
      <c r="E1030" s="23" t="s">
        <v>99</v>
      </c>
      <c r="F1030" s="23" t="s">
        <v>320</v>
      </c>
      <c r="G1030" s="23" t="s">
        <v>1443</v>
      </c>
      <c r="H1030" s="23" t="s">
        <v>3318</v>
      </c>
      <c r="J1030" s="24" t="n">
        <v>150</v>
      </c>
      <c r="K1030" s="0" t="n">
        <v>17408</v>
      </c>
      <c r="L1030" s="23" t="s">
        <v>1694</v>
      </c>
      <c r="M1030" s="0" t="n">
        <v>3</v>
      </c>
      <c r="N1030" s="23" t="s">
        <v>93</v>
      </c>
      <c r="O1030" s="0" t="n">
        <v>201</v>
      </c>
      <c r="P1030" s="23" t="s">
        <v>94</v>
      </c>
      <c r="Q1030" s="23" t="s">
        <v>3697</v>
      </c>
      <c r="R1030" s="23" t="n">
        <f aca="false">YEAR(A1030)</f>
        <v>2023</v>
      </c>
      <c r="S1030" s="23" t="n">
        <f aca="false">IF(R1030=2026,1,0)</f>
        <v>0</v>
      </c>
      <c r="T1030" s="23" t="n">
        <f aca="false">IF(OR(P1030="Individual",P1030="Committee",P1030="Union/Association",P1030="Aggregated Unitemized Receipts"),1,0)</f>
        <v>1</v>
      </c>
      <c r="U1030" s="0" t="str">
        <f aca="false">UPPER(TRIM(E1030))</f>
        <v>MA</v>
      </c>
      <c r="V1030" s="23" t="n">
        <f aca="false">IF(U1030="MA",1,0)</f>
        <v>1</v>
      </c>
      <c r="W1030" s="23" t="n">
        <f aca="false">IF(OR(ISNUMBER(SEARCH("malden",G1030)),ISNUMBER(SEARCH("malden",H1030))),1,0)</f>
        <v>0</v>
      </c>
      <c r="X1030" s="23" t="n">
        <f aca="false">IF(AND(TRIM(G1030)="",TRIM(H1030)=""),1,0)</f>
        <v>0</v>
      </c>
    </row>
    <row r="1031" customFormat="false" ht="15" hidden="false" customHeight="false" outlineLevel="0" collapsed="false">
      <c r="A1031" s="22" t="n">
        <v>45272</v>
      </c>
      <c r="B1031" s="23" t="s">
        <v>2567</v>
      </c>
      <c r="C1031" s="23" t="s">
        <v>3724</v>
      </c>
      <c r="D1031" s="23" t="s">
        <v>319</v>
      </c>
      <c r="E1031" s="23" t="s">
        <v>99</v>
      </c>
      <c r="F1031" s="23" t="s">
        <v>320</v>
      </c>
      <c r="G1031" s="23" t="s">
        <v>1127</v>
      </c>
      <c r="H1031" s="23" t="s">
        <v>3175</v>
      </c>
      <c r="J1031" s="24" t="n">
        <v>50</v>
      </c>
      <c r="K1031" s="0" t="n">
        <v>17408</v>
      </c>
      <c r="L1031" s="23" t="s">
        <v>1694</v>
      </c>
      <c r="M1031" s="0" t="n">
        <v>3</v>
      </c>
      <c r="N1031" s="23" t="s">
        <v>93</v>
      </c>
      <c r="O1031" s="0" t="n">
        <v>201</v>
      </c>
      <c r="P1031" s="23" t="s">
        <v>94</v>
      </c>
      <c r="Q1031" s="23" t="s">
        <v>3697</v>
      </c>
      <c r="R1031" s="23" t="n">
        <f aca="false">YEAR(A1031)</f>
        <v>2023</v>
      </c>
      <c r="S1031" s="23" t="n">
        <f aca="false">IF(R1031=2026,1,0)</f>
        <v>0</v>
      </c>
      <c r="T1031" s="23" t="n">
        <f aca="false">IF(OR(P1031="Individual",P1031="Committee",P1031="Union/Association",P1031="Aggregated Unitemized Receipts"),1,0)</f>
        <v>1</v>
      </c>
      <c r="U1031" s="0" t="str">
        <f aca="false">UPPER(TRIM(E1031))</f>
        <v>MA</v>
      </c>
      <c r="V1031" s="23" t="n">
        <f aca="false">IF(U1031="MA",1,0)</f>
        <v>1</v>
      </c>
      <c r="W1031" s="23" t="n">
        <f aca="false">IF(OR(ISNUMBER(SEARCH("malden",G1031)),ISNUMBER(SEARCH("malden",H1031))),1,0)</f>
        <v>0</v>
      </c>
      <c r="X1031" s="23" t="n">
        <f aca="false">IF(AND(TRIM(G1031)="",TRIM(H1031)=""),1,0)</f>
        <v>0</v>
      </c>
    </row>
    <row r="1032" customFormat="false" ht="15" hidden="false" customHeight="false" outlineLevel="0" collapsed="false">
      <c r="A1032" s="22" t="n">
        <v>45272</v>
      </c>
      <c r="B1032" s="23" t="s">
        <v>3725</v>
      </c>
      <c r="C1032" s="23" t="s">
        <v>3726</v>
      </c>
      <c r="D1032" s="23" t="s">
        <v>319</v>
      </c>
      <c r="E1032" s="23" t="s">
        <v>99</v>
      </c>
      <c r="F1032" s="23" t="s">
        <v>320</v>
      </c>
      <c r="G1032" s="23" t="s">
        <v>2095</v>
      </c>
      <c r="H1032" s="23" t="s">
        <v>91</v>
      </c>
      <c r="J1032" s="24" t="n">
        <v>50</v>
      </c>
      <c r="K1032" s="0" t="n">
        <v>17408</v>
      </c>
      <c r="L1032" s="23" t="s">
        <v>1694</v>
      </c>
      <c r="M1032" s="0" t="n">
        <v>3</v>
      </c>
      <c r="N1032" s="23" t="s">
        <v>93</v>
      </c>
      <c r="O1032" s="0" t="n">
        <v>201</v>
      </c>
      <c r="P1032" s="23" t="s">
        <v>94</v>
      </c>
      <c r="Q1032" s="23" t="s">
        <v>3697</v>
      </c>
      <c r="R1032" s="23" t="n">
        <f aca="false">YEAR(A1032)</f>
        <v>2023</v>
      </c>
      <c r="S1032" s="23" t="n">
        <f aca="false">IF(R1032=2026,1,0)</f>
        <v>0</v>
      </c>
      <c r="T1032" s="23" t="n">
        <f aca="false">IF(OR(P1032="Individual",P1032="Committee",P1032="Union/Association",P1032="Aggregated Unitemized Receipts"),1,0)</f>
        <v>1</v>
      </c>
      <c r="U1032" s="0" t="str">
        <f aca="false">UPPER(TRIM(E1032))</f>
        <v>MA</v>
      </c>
      <c r="V1032" s="23" t="n">
        <f aca="false">IF(U1032="MA",1,0)</f>
        <v>1</v>
      </c>
      <c r="W1032" s="23" t="n">
        <f aca="false">IF(OR(ISNUMBER(SEARCH("malden",G1032)),ISNUMBER(SEARCH("malden",H1032))),1,0)</f>
        <v>0</v>
      </c>
      <c r="X1032" s="23" t="n">
        <f aca="false">IF(AND(TRIM(G1032)="",TRIM(H1032)=""),1,0)</f>
        <v>0</v>
      </c>
    </row>
    <row r="1033" customFormat="false" ht="15" hidden="false" customHeight="false" outlineLevel="0" collapsed="false">
      <c r="A1033" s="22" t="n">
        <v>45272</v>
      </c>
      <c r="B1033" s="23" t="s">
        <v>3502</v>
      </c>
      <c r="C1033" s="23" t="s">
        <v>3503</v>
      </c>
      <c r="D1033" s="23" t="s">
        <v>98</v>
      </c>
      <c r="E1033" s="23" t="s">
        <v>99</v>
      </c>
      <c r="F1033" s="23" t="s">
        <v>100</v>
      </c>
      <c r="G1033" s="23" t="s">
        <v>3504</v>
      </c>
      <c r="H1033" s="23" t="s">
        <v>3727</v>
      </c>
      <c r="J1033" s="24" t="n">
        <v>50</v>
      </c>
      <c r="K1033" s="0" t="n">
        <v>17408</v>
      </c>
      <c r="L1033" s="23" t="s">
        <v>1694</v>
      </c>
      <c r="M1033" s="0" t="n">
        <v>3</v>
      </c>
      <c r="N1033" s="23" t="s">
        <v>93</v>
      </c>
      <c r="O1033" s="0" t="n">
        <v>201</v>
      </c>
      <c r="P1033" s="23" t="s">
        <v>94</v>
      </c>
      <c r="Q1033" s="23" t="s">
        <v>3697</v>
      </c>
      <c r="R1033" s="23" t="n">
        <f aca="false">YEAR(A1033)</f>
        <v>2023</v>
      </c>
      <c r="S1033" s="23" t="n">
        <f aca="false">IF(R1033=2026,1,0)</f>
        <v>0</v>
      </c>
      <c r="T1033" s="23" t="n">
        <f aca="false">IF(OR(P1033="Individual",P1033="Committee",P1033="Union/Association",P1033="Aggregated Unitemized Receipts"),1,0)</f>
        <v>1</v>
      </c>
      <c r="U1033" s="0" t="str">
        <f aca="false">UPPER(TRIM(E1033))</f>
        <v>MA</v>
      </c>
      <c r="V1033" s="23" t="n">
        <f aca="false">IF(U1033="MA",1,0)</f>
        <v>1</v>
      </c>
      <c r="W1033" s="23" t="n">
        <f aca="false">IF(OR(ISNUMBER(SEARCH("malden",G1033)),ISNUMBER(SEARCH("malden",H1033))),1,0)</f>
        <v>0</v>
      </c>
      <c r="X1033" s="23" t="n">
        <f aca="false">IF(AND(TRIM(G1033)="",TRIM(H1033)=""),1,0)</f>
        <v>0</v>
      </c>
    </row>
    <row r="1034" customFormat="false" ht="15" hidden="false" customHeight="false" outlineLevel="0" collapsed="false">
      <c r="A1034" s="22" t="n">
        <v>45272</v>
      </c>
      <c r="B1034" s="23" t="s">
        <v>2212</v>
      </c>
      <c r="C1034" s="23" t="s">
        <v>2213</v>
      </c>
      <c r="D1034" s="23" t="s">
        <v>607</v>
      </c>
      <c r="E1034" s="23" t="s">
        <v>99</v>
      </c>
      <c r="F1034" s="23" t="s">
        <v>608</v>
      </c>
      <c r="G1034" s="23" t="s">
        <v>2214</v>
      </c>
      <c r="H1034" s="23" t="s">
        <v>2215</v>
      </c>
      <c r="J1034" s="24" t="n">
        <v>50</v>
      </c>
      <c r="K1034" s="0" t="n">
        <v>17408</v>
      </c>
      <c r="L1034" s="23" t="s">
        <v>1694</v>
      </c>
      <c r="M1034" s="0" t="n">
        <v>3</v>
      </c>
      <c r="N1034" s="23" t="s">
        <v>93</v>
      </c>
      <c r="O1034" s="0" t="n">
        <v>201</v>
      </c>
      <c r="P1034" s="23" t="s">
        <v>94</v>
      </c>
      <c r="Q1034" s="23" t="s">
        <v>3697</v>
      </c>
      <c r="R1034" s="23" t="n">
        <f aca="false">YEAR(A1034)</f>
        <v>2023</v>
      </c>
      <c r="S1034" s="23" t="n">
        <f aca="false">IF(R1034=2026,1,0)</f>
        <v>0</v>
      </c>
      <c r="T1034" s="23" t="n">
        <f aca="false">IF(OR(P1034="Individual",P1034="Committee",P1034="Union/Association",P1034="Aggregated Unitemized Receipts"),1,0)</f>
        <v>1</v>
      </c>
      <c r="U1034" s="0" t="str">
        <f aca="false">UPPER(TRIM(E1034))</f>
        <v>MA</v>
      </c>
      <c r="V1034" s="23" t="n">
        <f aca="false">IF(U1034="MA",1,0)</f>
        <v>1</v>
      </c>
      <c r="W1034" s="23" t="n">
        <f aca="false">IF(OR(ISNUMBER(SEARCH("malden",G1034)),ISNUMBER(SEARCH("malden",H1034))),1,0)</f>
        <v>0</v>
      </c>
      <c r="X1034" s="23" t="n">
        <f aca="false">IF(AND(TRIM(G1034)="",TRIM(H1034)=""),1,0)</f>
        <v>0</v>
      </c>
    </row>
    <row r="1035" customFormat="false" ht="15" hidden="false" customHeight="false" outlineLevel="0" collapsed="false">
      <c r="A1035" s="22" t="n">
        <v>45272</v>
      </c>
      <c r="B1035" s="23" t="s">
        <v>3728</v>
      </c>
      <c r="C1035" s="23" t="s">
        <v>3729</v>
      </c>
      <c r="D1035" s="23" t="s">
        <v>319</v>
      </c>
      <c r="E1035" s="23" t="s">
        <v>99</v>
      </c>
      <c r="F1035" s="23" t="s">
        <v>320</v>
      </c>
      <c r="G1035" s="23" t="s">
        <v>91</v>
      </c>
      <c r="H1035" s="23" t="s">
        <v>91</v>
      </c>
      <c r="J1035" s="24" t="n">
        <v>50</v>
      </c>
      <c r="K1035" s="0" t="n">
        <v>17408</v>
      </c>
      <c r="L1035" s="23" t="s">
        <v>1694</v>
      </c>
      <c r="M1035" s="0" t="n">
        <v>3</v>
      </c>
      <c r="N1035" s="23" t="s">
        <v>93</v>
      </c>
      <c r="O1035" s="0" t="n">
        <v>201</v>
      </c>
      <c r="P1035" s="23" t="s">
        <v>94</v>
      </c>
      <c r="Q1035" s="23" t="s">
        <v>3697</v>
      </c>
      <c r="R1035" s="23" t="n">
        <f aca="false">YEAR(A1035)</f>
        <v>2023</v>
      </c>
      <c r="S1035" s="23" t="n">
        <f aca="false">IF(R1035=2026,1,0)</f>
        <v>0</v>
      </c>
      <c r="T1035" s="23" t="n">
        <f aca="false">IF(OR(P1035="Individual",P1035="Committee",P1035="Union/Association",P1035="Aggregated Unitemized Receipts"),1,0)</f>
        <v>1</v>
      </c>
      <c r="U1035" s="0" t="str">
        <f aca="false">UPPER(TRIM(E1035))</f>
        <v>MA</v>
      </c>
      <c r="V1035" s="23" t="n">
        <f aca="false">IF(U1035="MA",1,0)</f>
        <v>1</v>
      </c>
      <c r="W1035" s="23" t="n">
        <f aca="false">IF(OR(ISNUMBER(SEARCH("malden",G1035)),ISNUMBER(SEARCH("malden",H1035))),1,0)</f>
        <v>0</v>
      </c>
      <c r="X1035" s="23" t="n">
        <f aca="false">IF(AND(TRIM(G1035)="",TRIM(H1035)=""),1,0)</f>
        <v>0</v>
      </c>
    </row>
    <row r="1036" customFormat="false" ht="15" hidden="false" customHeight="false" outlineLevel="0" collapsed="false">
      <c r="A1036" s="22" t="n">
        <v>45272</v>
      </c>
      <c r="B1036" s="23" t="s">
        <v>3528</v>
      </c>
      <c r="C1036" s="23" t="s">
        <v>3529</v>
      </c>
      <c r="D1036" s="23" t="s">
        <v>607</v>
      </c>
      <c r="E1036" s="23" t="s">
        <v>99</v>
      </c>
      <c r="F1036" s="23" t="s">
        <v>608</v>
      </c>
      <c r="G1036" s="23" t="s">
        <v>3730</v>
      </c>
      <c r="H1036" s="23" t="s">
        <v>3531</v>
      </c>
      <c r="J1036" s="24" t="n">
        <v>100</v>
      </c>
      <c r="K1036" s="0" t="n">
        <v>17408</v>
      </c>
      <c r="L1036" s="23" t="s">
        <v>1694</v>
      </c>
      <c r="M1036" s="0" t="n">
        <v>3</v>
      </c>
      <c r="N1036" s="23" t="s">
        <v>93</v>
      </c>
      <c r="O1036" s="0" t="n">
        <v>201</v>
      </c>
      <c r="P1036" s="23" t="s">
        <v>94</v>
      </c>
      <c r="Q1036" s="23" t="s">
        <v>3697</v>
      </c>
      <c r="R1036" s="23" t="n">
        <f aca="false">YEAR(A1036)</f>
        <v>2023</v>
      </c>
      <c r="S1036" s="23" t="n">
        <f aca="false">IF(R1036=2026,1,0)</f>
        <v>0</v>
      </c>
      <c r="T1036" s="23" t="n">
        <f aca="false">IF(OR(P1036="Individual",P1036="Committee",P1036="Union/Association",P1036="Aggregated Unitemized Receipts"),1,0)</f>
        <v>1</v>
      </c>
      <c r="U1036" s="0" t="str">
        <f aca="false">UPPER(TRIM(E1036))</f>
        <v>MA</v>
      </c>
      <c r="V1036" s="23" t="n">
        <f aca="false">IF(U1036="MA",1,0)</f>
        <v>1</v>
      </c>
      <c r="W1036" s="23" t="n">
        <f aca="false">IF(OR(ISNUMBER(SEARCH("malden",G1036)),ISNUMBER(SEARCH("malden",H1036))),1,0)</f>
        <v>0</v>
      </c>
      <c r="X1036" s="23" t="n">
        <f aca="false">IF(AND(TRIM(G1036)="",TRIM(H1036)=""),1,0)</f>
        <v>0</v>
      </c>
    </row>
    <row r="1037" customFormat="false" ht="15" hidden="false" customHeight="false" outlineLevel="0" collapsed="false">
      <c r="A1037" s="22" t="n">
        <v>45272</v>
      </c>
      <c r="B1037" s="23" t="s">
        <v>3731</v>
      </c>
      <c r="C1037" s="23" t="s">
        <v>2509</v>
      </c>
      <c r="D1037" s="23" t="s">
        <v>319</v>
      </c>
      <c r="E1037" s="23" t="s">
        <v>99</v>
      </c>
      <c r="F1037" s="23" t="s">
        <v>320</v>
      </c>
      <c r="G1037" s="23" t="s">
        <v>821</v>
      </c>
      <c r="H1037" s="23" t="s">
        <v>2510</v>
      </c>
      <c r="J1037" s="24" t="n">
        <v>100</v>
      </c>
      <c r="K1037" s="0" t="n">
        <v>17408</v>
      </c>
      <c r="L1037" s="23" t="s">
        <v>1694</v>
      </c>
      <c r="M1037" s="0" t="n">
        <v>3</v>
      </c>
      <c r="N1037" s="23" t="s">
        <v>93</v>
      </c>
      <c r="O1037" s="0" t="n">
        <v>201</v>
      </c>
      <c r="P1037" s="23" t="s">
        <v>94</v>
      </c>
      <c r="Q1037" s="23" t="s">
        <v>3697</v>
      </c>
      <c r="R1037" s="23" t="n">
        <f aca="false">YEAR(A1037)</f>
        <v>2023</v>
      </c>
      <c r="S1037" s="23" t="n">
        <f aca="false">IF(R1037=2026,1,0)</f>
        <v>0</v>
      </c>
      <c r="T1037" s="23" t="n">
        <f aca="false">IF(OR(P1037="Individual",P1037="Committee",P1037="Union/Association",P1037="Aggregated Unitemized Receipts"),1,0)</f>
        <v>1</v>
      </c>
      <c r="U1037" s="0" t="str">
        <f aca="false">UPPER(TRIM(E1037))</f>
        <v>MA</v>
      </c>
      <c r="V1037" s="23" t="n">
        <f aca="false">IF(U1037="MA",1,0)</f>
        <v>1</v>
      </c>
      <c r="W1037" s="23" t="n">
        <f aca="false">IF(OR(ISNUMBER(SEARCH("malden",G1037)),ISNUMBER(SEARCH("malden",H1037))),1,0)</f>
        <v>0</v>
      </c>
      <c r="X1037" s="23" t="n">
        <f aca="false">IF(AND(TRIM(G1037)="",TRIM(H1037)=""),1,0)</f>
        <v>0</v>
      </c>
    </row>
    <row r="1038" customFormat="false" ht="15" hidden="false" customHeight="false" outlineLevel="0" collapsed="false">
      <c r="A1038" s="22" t="n">
        <v>45272</v>
      </c>
      <c r="B1038" s="23" t="s">
        <v>2674</v>
      </c>
      <c r="C1038" s="23" t="s">
        <v>3239</v>
      </c>
      <c r="D1038" s="23" t="s">
        <v>319</v>
      </c>
      <c r="E1038" s="23" t="s">
        <v>99</v>
      </c>
      <c r="F1038" s="23" t="s">
        <v>320</v>
      </c>
      <c r="G1038" s="23" t="s">
        <v>233</v>
      </c>
      <c r="H1038" s="23" t="s">
        <v>2676</v>
      </c>
      <c r="J1038" s="24" t="n">
        <v>150</v>
      </c>
      <c r="K1038" s="0" t="n">
        <v>17408</v>
      </c>
      <c r="L1038" s="23" t="s">
        <v>1694</v>
      </c>
      <c r="M1038" s="0" t="n">
        <v>3</v>
      </c>
      <c r="N1038" s="23" t="s">
        <v>93</v>
      </c>
      <c r="O1038" s="0" t="n">
        <v>201</v>
      </c>
      <c r="P1038" s="23" t="s">
        <v>94</v>
      </c>
      <c r="Q1038" s="23" t="s">
        <v>3697</v>
      </c>
      <c r="R1038" s="23" t="n">
        <f aca="false">YEAR(A1038)</f>
        <v>2023</v>
      </c>
      <c r="S1038" s="23" t="n">
        <f aca="false">IF(R1038=2026,1,0)</f>
        <v>0</v>
      </c>
      <c r="T1038" s="23" t="n">
        <f aca="false">IF(OR(P1038="Individual",P1038="Committee",P1038="Union/Association",P1038="Aggregated Unitemized Receipts"),1,0)</f>
        <v>1</v>
      </c>
      <c r="U1038" s="0" t="str">
        <f aca="false">UPPER(TRIM(E1038))</f>
        <v>MA</v>
      </c>
      <c r="V1038" s="23" t="n">
        <f aca="false">IF(U1038="MA",1,0)</f>
        <v>1</v>
      </c>
      <c r="W1038" s="23" t="n">
        <f aca="false">IF(OR(ISNUMBER(SEARCH("malden",G1038)),ISNUMBER(SEARCH("malden",H1038))),1,0)</f>
        <v>0</v>
      </c>
      <c r="X1038" s="23" t="n">
        <f aca="false">IF(AND(TRIM(G1038)="",TRIM(H1038)=""),1,0)</f>
        <v>0</v>
      </c>
    </row>
    <row r="1039" customFormat="false" ht="15" hidden="false" customHeight="false" outlineLevel="0" collapsed="false">
      <c r="A1039" s="22" t="n">
        <v>45272</v>
      </c>
      <c r="B1039" s="23" t="s">
        <v>3732</v>
      </c>
      <c r="C1039" s="23" t="s">
        <v>532</v>
      </c>
      <c r="D1039" s="23" t="s">
        <v>98</v>
      </c>
      <c r="E1039" s="23" t="s">
        <v>99</v>
      </c>
      <c r="F1039" s="23" t="s">
        <v>100</v>
      </c>
      <c r="G1039" s="23" t="s">
        <v>3733</v>
      </c>
      <c r="H1039" s="23" t="s">
        <v>654</v>
      </c>
      <c r="J1039" s="24" t="n">
        <v>50</v>
      </c>
      <c r="K1039" s="0" t="n">
        <v>17408</v>
      </c>
      <c r="L1039" s="23" t="s">
        <v>1694</v>
      </c>
      <c r="M1039" s="0" t="n">
        <v>3</v>
      </c>
      <c r="N1039" s="23" t="s">
        <v>93</v>
      </c>
      <c r="O1039" s="0" t="n">
        <v>201</v>
      </c>
      <c r="P1039" s="23" t="s">
        <v>94</v>
      </c>
      <c r="Q1039" s="23" t="s">
        <v>3697</v>
      </c>
      <c r="R1039" s="23" t="n">
        <f aca="false">YEAR(A1039)</f>
        <v>2023</v>
      </c>
      <c r="S1039" s="23" t="n">
        <f aca="false">IF(R1039=2026,1,0)</f>
        <v>0</v>
      </c>
      <c r="T1039" s="23" t="n">
        <f aca="false">IF(OR(P1039="Individual",P1039="Committee",P1039="Union/Association",P1039="Aggregated Unitemized Receipts"),1,0)</f>
        <v>1</v>
      </c>
      <c r="U1039" s="0" t="str">
        <f aca="false">UPPER(TRIM(E1039))</f>
        <v>MA</v>
      </c>
      <c r="V1039" s="23" t="n">
        <f aca="false">IF(U1039="MA",1,0)</f>
        <v>1</v>
      </c>
      <c r="W1039" s="23" t="n">
        <f aca="false">IF(OR(ISNUMBER(SEARCH("malden",G1039)),ISNUMBER(SEARCH("malden",H1039))),1,0)</f>
        <v>0</v>
      </c>
      <c r="X1039" s="23" t="n">
        <f aca="false">IF(AND(TRIM(G1039)="",TRIM(H1039)=""),1,0)</f>
        <v>0</v>
      </c>
    </row>
    <row r="1040" customFormat="false" ht="15" hidden="false" customHeight="false" outlineLevel="0" collapsed="false">
      <c r="A1040" s="22" t="n">
        <v>45272</v>
      </c>
      <c r="B1040" s="23" t="s">
        <v>2590</v>
      </c>
      <c r="C1040" s="23" t="s">
        <v>3292</v>
      </c>
      <c r="D1040" s="23" t="s">
        <v>319</v>
      </c>
      <c r="E1040" s="23" t="s">
        <v>99</v>
      </c>
      <c r="F1040" s="23" t="s">
        <v>320</v>
      </c>
      <c r="G1040" s="23" t="s">
        <v>3293</v>
      </c>
      <c r="H1040" s="23" t="s">
        <v>2593</v>
      </c>
      <c r="J1040" s="24" t="n">
        <v>50</v>
      </c>
      <c r="K1040" s="0" t="n">
        <v>17408</v>
      </c>
      <c r="L1040" s="23" t="s">
        <v>1694</v>
      </c>
      <c r="M1040" s="0" t="n">
        <v>3</v>
      </c>
      <c r="N1040" s="23" t="s">
        <v>93</v>
      </c>
      <c r="O1040" s="0" t="n">
        <v>201</v>
      </c>
      <c r="P1040" s="23" t="s">
        <v>94</v>
      </c>
      <c r="Q1040" s="23" t="s">
        <v>3697</v>
      </c>
      <c r="R1040" s="23" t="n">
        <f aca="false">YEAR(A1040)</f>
        <v>2023</v>
      </c>
      <c r="S1040" s="23" t="n">
        <f aca="false">IF(R1040=2026,1,0)</f>
        <v>0</v>
      </c>
      <c r="T1040" s="23" t="n">
        <f aca="false">IF(OR(P1040="Individual",P1040="Committee",P1040="Union/Association",P1040="Aggregated Unitemized Receipts"),1,0)</f>
        <v>1</v>
      </c>
      <c r="U1040" s="0" t="str">
        <f aca="false">UPPER(TRIM(E1040))</f>
        <v>MA</v>
      </c>
      <c r="V1040" s="23" t="n">
        <f aca="false">IF(U1040="MA",1,0)</f>
        <v>1</v>
      </c>
      <c r="W1040" s="23" t="n">
        <f aca="false">IF(OR(ISNUMBER(SEARCH("malden",G1040)),ISNUMBER(SEARCH("malden",H1040))),1,0)</f>
        <v>0</v>
      </c>
      <c r="X1040" s="23" t="n">
        <f aca="false">IF(AND(TRIM(G1040)="",TRIM(H1040)=""),1,0)</f>
        <v>0</v>
      </c>
    </row>
    <row r="1041" customFormat="false" ht="15" hidden="false" customHeight="false" outlineLevel="0" collapsed="false">
      <c r="A1041" s="22" t="n">
        <v>45272</v>
      </c>
      <c r="B1041" s="23" t="s">
        <v>2304</v>
      </c>
      <c r="C1041" s="23" t="s">
        <v>2305</v>
      </c>
      <c r="D1041" s="23" t="s">
        <v>319</v>
      </c>
      <c r="E1041" s="23" t="s">
        <v>99</v>
      </c>
      <c r="F1041" s="23" t="s">
        <v>320</v>
      </c>
      <c r="J1041" s="24" t="n">
        <v>50</v>
      </c>
      <c r="K1041" s="0" t="n">
        <v>17408</v>
      </c>
      <c r="L1041" s="23" t="s">
        <v>1694</v>
      </c>
      <c r="M1041" s="0" t="n">
        <v>1</v>
      </c>
      <c r="N1041" s="23" t="s">
        <v>182</v>
      </c>
      <c r="O1041" s="0" t="n">
        <v>201</v>
      </c>
      <c r="P1041" s="23" t="s">
        <v>94</v>
      </c>
      <c r="Q1041" s="23" t="s">
        <v>3697</v>
      </c>
      <c r="R1041" s="23" t="n">
        <f aca="false">YEAR(A1041)</f>
        <v>2023</v>
      </c>
      <c r="S1041" s="23" t="n">
        <f aca="false">IF(R1041=2026,1,0)</f>
        <v>0</v>
      </c>
      <c r="T1041" s="23" t="n">
        <f aca="false">IF(OR(P1041="Individual",P1041="Committee",P1041="Union/Association",P1041="Aggregated Unitemized Receipts"),1,0)</f>
        <v>1</v>
      </c>
      <c r="U1041" s="0" t="str">
        <f aca="false">UPPER(TRIM(E1041))</f>
        <v>MA</v>
      </c>
      <c r="V1041" s="23" t="n">
        <f aca="false">IF(U1041="MA",1,0)</f>
        <v>1</v>
      </c>
      <c r="W1041" s="23" t="n">
        <f aca="false">IF(OR(ISNUMBER(SEARCH("malden",G1041)),ISNUMBER(SEARCH("malden",H1041))),1,0)</f>
        <v>0</v>
      </c>
      <c r="X1041" s="23" t="n">
        <f aca="false">IF(AND(TRIM(G1041)="",TRIM(H1041)=""),1,0)</f>
        <v>1</v>
      </c>
    </row>
    <row r="1042" customFormat="false" ht="15" hidden="false" customHeight="false" outlineLevel="0" collapsed="false">
      <c r="A1042" s="22" t="n">
        <v>45272</v>
      </c>
      <c r="B1042" s="23" t="s">
        <v>2677</v>
      </c>
      <c r="C1042" s="23" t="s">
        <v>2678</v>
      </c>
      <c r="D1042" s="23" t="s">
        <v>319</v>
      </c>
      <c r="E1042" s="23" t="s">
        <v>99</v>
      </c>
      <c r="F1042" s="23" t="s">
        <v>320</v>
      </c>
      <c r="G1042" s="23" t="s">
        <v>3294</v>
      </c>
      <c r="H1042" s="23" t="s">
        <v>3295</v>
      </c>
      <c r="J1042" s="24" t="n">
        <v>100</v>
      </c>
      <c r="K1042" s="0" t="n">
        <v>17408</v>
      </c>
      <c r="L1042" s="23" t="s">
        <v>1694</v>
      </c>
      <c r="M1042" s="0" t="n">
        <v>3</v>
      </c>
      <c r="N1042" s="23" t="s">
        <v>93</v>
      </c>
      <c r="O1042" s="0" t="n">
        <v>201</v>
      </c>
      <c r="P1042" s="23" t="s">
        <v>94</v>
      </c>
      <c r="Q1042" s="23" t="s">
        <v>3697</v>
      </c>
      <c r="R1042" s="23" t="n">
        <f aca="false">YEAR(A1042)</f>
        <v>2023</v>
      </c>
      <c r="S1042" s="23" t="n">
        <f aca="false">IF(R1042=2026,1,0)</f>
        <v>0</v>
      </c>
      <c r="T1042" s="23" t="n">
        <f aca="false">IF(OR(P1042="Individual",P1042="Committee",P1042="Union/Association",P1042="Aggregated Unitemized Receipts"),1,0)</f>
        <v>1</v>
      </c>
      <c r="U1042" s="0" t="str">
        <f aca="false">UPPER(TRIM(E1042))</f>
        <v>MA</v>
      </c>
      <c r="V1042" s="23" t="n">
        <f aca="false">IF(U1042="MA",1,0)</f>
        <v>1</v>
      </c>
      <c r="W1042" s="23" t="n">
        <f aca="false">IF(OR(ISNUMBER(SEARCH("malden",G1042)),ISNUMBER(SEARCH("malden",H1042))),1,0)</f>
        <v>0</v>
      </c>
      <c r="X1042" s="23" t="n">
        <f aca="false">IF(AND(TRIM(G1042)="",TRIM(H1042)=""),1,0)</f>
        <v>0</v>
      </c>
    </row>
    <row r="1043" customFormat="false" ht="15" hidden="false" customHeight="false" outlineLevel="0" collapsed="false">
      <c r="A1043" s="22" t="n">
        <v>45272</v>
      </c>
      <c r="B1043" s="23" t="s">
        <v>2605</v>
      </c>
      <c r="C1043" s="23" t="s">
        <v>2606</v>
      </c>
      <c r="D1043" s="23" t="s">
        <v>319</v>
      </c>
      <c r="E1043" s="23" t="s">
        <v>99</v>
      </c>
      <c r="F1043" s="23" t="s">
        <v>320</v>
      </c>
      <c r="G1043" s="23" t="s">
        <v>3734</v>
      </c>
      <c r="H1043" s="23" t="s">
        <v>3735</v>
      </c>
      <c r="J1043" s="24" t="n">
        <v>100</v>
      </c>
      <c r="K1043" s="0" t="n">
        <v>17408</v>
      </c>
      <c r="L1043" s="23" t="s">
        <v>1694</v>
      </c>
      <c r="M1043" s="0" t="n">
        <v>3</v>
      </c>
      <c r="N1043" s="23" t="s">
        <v>93</v>
      </c>
      <c r="O1043" s="0" t="n">
        <v>201</v>
      </c>
      <c r="P1043" s="23" t="s">
        <v>94</v>
      </c>
      <c r="Q1043" s="23" t="s">
        <v>3697</v>
      </c>
      <c r="R1043" s="23" t="n">
        <f aca="false">YEAR(A1043)</f>
        <v>2023</v>
      </c>
      <c r="S1043" s="23" t="n">
        <f aca="false">IF(R1043=2026,1,0)</f>
        <v>0</v>
      </c>
      <c r="T1043" s="23" t="n">
        <f aca="false">IF(OR(P1043="Individual",P1043="Committee",P1043="Union/Association",P1043="Aggregated Unitemized Receipts"),1,0)</f>
        <v>1</v>
      </c>
      <c r="U1043" s="0" t="str">
        <f aca="false">UPPER(TRIM(E1043))</f>
        <v>MA</v>
      </c>
      <c r="V1043" s="23" t="n">
        <f aca="false">IF(U1043="MA",1,0)</f>
        <v>1</v>
      </c>
      <c r="W1043" s="23" t="n">
        <f aca="false">IF(OR(ISNUMBER(SEARCH("malden",G1043)),ISNUMBER(SEARCH("malden",H1043))),1,0)</f>
        <v>0</v>
      </c>
      <c r="X1043" s="23" t="n">
        <f aca="false">IF(AND(TRIM(G1043)="",TRIM(H1043)=""),1,0)</f>
        <v>0</v>
      </c>
    </row>
    <row r="1044" customFormat="false" ht="15" hidden="false" customHeight="false" outlineLevel="0" collapsed="false">
      <c r="A1044" s="22" t="n">
        <v>45272</v>
      </c>
      <c r="B1044" s="23" t="s">
        <v>3736</v>
      </c>
      <c r="C1044" s="23" t="s">
        <v>3737</v>
      </c>
      <c r="D1044" s="23" t="s">
        <v>319</v>
      </c>
      <c r="E1044" s="23" t="s">
        <v>99</v>
      </c>
      <c r="F1044" s="23" t="s">
        <v>320</v>
      </c>
      <c r="G1044" s="23" t="s">
        <v>2095</v>
      </c>
      <c r="H1044" s="23" t="s">
        <v>91</v>
      </c>
      <c r="J1044" s="24" t="n">
        <v>250</v>
      </c>
      <c r="K1044" s="0" t="n">
        <v>17408</v>
      </c>
      <c r="L1044" s="23" t="s">
        <v>1694</v>
      </c>
      <c r="M1044" s="0" t="n">
        <v>3</v>
      </c>
      <c r="N1044" s="23" t="s">
        <v>93</v>
      </c>
      <c r="O1044" s="0" t="n">
        <v>201</v>
      </c>
      <c r="P1044" s="23" t="s">
        <v>94</v>
      </c>
      <c r="Q1044" s="23" t="s">
        <v>3697</v>
      </c>
      <c r="R1044" s="23" t="n">
        <f aca="false">YEAR(A1044)</f>
        <v>2023</v>
      </c>
      <c r="S1044" s="23" t="n">
        <f aca="false">IF(R1044=2026,1,0)</f>
        <v>0</v>
      </c>
      <c r="T1044" s="23" t="n">
        <f aca="false">IF(OR(P1044="Individual",P1044="Committee",P1044="Union/Association",P1044="Aggregated Unitemized Receipts"),1,0)</f>
        <v>1</v>
      </c>
      <c r="U1044" s="0" t="str">
        <f aca="false">UPPER(TRIM(E1044))</f>
        <v>MA</v>
      </c>
      <c r="V1044" s="23" t="n">
        <f aca="false">IF(U1044="MA",1,0)</f>
        <v>1</v>
      </c>
      <c r="W1044" s="23" t="n">
        <f aca="false">IF(OR(ISNUMBER(SEARCH("malden",G1044)),ISNUMBER(SEARCH("malden",H1044))),1,0)</f>
        <v>0</v>
      </c>
      <c r="X1044" s="23" t="n">
        <f aca="false">IF(AND(TRIM(G1044)="",TRIM(H1044)=""),1,0)</f>
        <v>0</v>
      </c>
    </row>
    <row r="1045" customFormat="false" ht="15" hidden="false" customHeight="false" outlineLevel="0" collapsed="false">
      <c r="A1045" s="22" t="n">
        <v>45272</v>
      </c>
      <c r="B1045" s="23" t="s">
        <v>3306</v>
      </c>
      <c r="C1045" s="23" t="s">
        <v>2614</v>
      </c>
      <c r="D1045" s="23" t="s">
        <v>607</v>
      </c>
      <c r="E1045" s="23" t="s">
        <v>99</v>
      </c>
      <c r="F1045" s="23" t="s">
        <v>608</v>
      </c>
      <c r="G1045" s="23" t="s">
        <v>3738</v>
      </c>
      <c r="H1045" s="23" t="s">
        <v>3739</v>
      </c>
      <c r="J1045" s="24" t="n">
        <v>50</v>
      </c>
      <c r="K1045" s="0" t="n">
        <v>17408</v>
      </c>
      <c r="L1045" s="23" t="s">
        <v>1694</v>
      </c>
      <c r="M1045" s="0" t="n">
        <v>3</v>
      </c>
      <c r="N1045" s="23" t="s">
        <v>93</v>
      </c>
      <c r="O1045" s="0" t="n">
        <v>201</v>
      </c>
      <c r="P1045" s="23" t="s">
        <v>94</v>
      </c>
      <c r="Q1045" s="23" t="s">
        <v>3697</v>
      </c>
      <c r="R1045" s="23" t="n">
        <f aca="false">YEAR(A1045)</f>
        <v>2023</v>
      </c>
      <c r="S1045" s="23" t="n">
        <f aca="false">IF(R1045=2026,1,0)</f>
        <v>0</v>
      </c>
      <c r="T1045" s="23" t="n">
        <f aca="false">IF(OR(P1045="Individual",P1045="Committee",P1045="Union/Association",P1045="Aggregated Unitemized Receipts"),1,0)</f>
        <v>1</v>
      </c>
      <c r="U1045" s="0" t="str">
        <f aca="false">UPPER(TRIM(E1045))</f>
        <v>MA</v>
      </c>
      <c r="V1045" s="23" t="n">
        <f aca="false">IF(U1045="MA",1,0)</f>
        <v>1</v>
      </c>
      <c r="W1045" s="23" t="n">
        <f aca="false">IF(OR(ISNUMBER(SEARCH("malden",G1045)),ISNUMBER(SEARCH("malden",H1045))),1,0)</f>
        <v>0</v>
      </c>
      <c r="X1045" s="23" t="n">
        <f aca="false">IF(AND(TRIM(G1045)="",TRIM(H1045)=""),1,0)</f>
        <v>0</v>
      </c>
    </row>
    <row r="1046" customFormat="false" ht="15" hidden="false" customHeight="false" outlineLevel="0" collapsed="false">
      <c r="A1046" s="22" t="n">
        <v>45272</v>
      </c>
      <c r="B1046" s="23" t="s">
        <v>3740</v>
      </c>
      <c r="C1046" s="23" t="s">
        <v>3741</v>
      </c>
      <c r="D1046" s="23" t="s">
        <v>319</v>
      </c>
      <c r="E1046" s="23" t="s">
        <v>99</v>
      </c>
      <c r="F1046" s="23" t="s">
        <v>320</v>
      </c>
      <c r="G1046" s="23" t="s">
        <v>166</v>
      </c>
      <c r="H1046" s="23" t="s">
        <v>3256</v>
      </c>
      <c r="J1046" s="24" t="n">
        <v>200</v>
      </c>
      <c r="K1046" s="0" t="n">
        <v>17408</v>
      </c>
      <c r="L1046" s="23" t="s">
        <v>1694</v>
      </c>
      <c r="M1046" s="0" t="n">
        <v>3</v>
      </c>
      <c r="N1046" s="23" t="s">
        <v>93</v>
      </c>
      <c r="O1046" s="0" t="n">
        <v>201</v>
      </c>
      <c r="P1046" s="23" t="s">
        <v>94</v>
      </c>
      <c r="Q1046" s="23" t="s">
        <v>3697</v>
      </c>
      <c r="R1046" s="23" t="n">
        <f aca="false">YEAR(A1046)</f>
        <v>2023</v>
      </c>
      <c r="S1046" s="23" t="n">
        <f aca="false">IF(R1046=2026,1,0)</f>
        <v>0</v>
      </c>
      <c r="T1046" s="23" t="n">
        <f aca="false">IF(OR(P1046="Individual",P1046="Committee",P1046="Union/Association",P1046="Aggregated Unitemized Receipts"),1,0)</f>
        <v>1</v>
      </c>
      <c r="U1046" s="0" t="str">
        <f aca="false">UPPER(TRIM(E1046))</f>
        <v>MA</v>
      </c>
      <c r="V1046" s="23" t="n">
        <f aca="false">IF(U1046="MA",1,0)</f>
        <v>1</v>
      </c>
      <c r="W1046" s="23" t="n">
        <f aca="false">IF(OR(ISNUMBER(SEARCH("malden",G1046)),ISNUMBER(SEARCH("malden",H1046))),1,0)</f>
        <v>0</v>
      </c>
      <c r="X1046" s="23" t="n">
        <f aca="false">IF(AND(TRIM(G1046)="",TRIM(H1046)=""),1,0)</f>
        <v>0</v>
      </c>
    </row>
    <row r="1047" customFormat="false" ht="15" hidden="false" customHeight="false" outlineLevel="0" collapsed="false">
      <c r="A1047" s="22" t="n">
        <v>45272</v>
      </c>
      <c r="B1047" s="23" t="s">
        <v>2631</v>
      </c>
      <c r="C1047" s="23" t="s">
        <v>3543</v>
      </c>
      <c r="D1047" s="23" t="s">
        <v>98</v>
      </c>
      <c r="E1047" s="23" t="s">
        <v>99</v>
      </c>
      <c r="F1047" s="23" t="s">
        <v>100</v>
      </c>
      <c r="G1047" s="23" t="s">
        <v>2095</v>
      </c>
      <c r="H1047" s="23" t="s">
        <v>91</v>
      </c>
      <c r="J1047" s="24" t="n">
        <v>30</v>
      </c>
      <c r="K1047" s="0" t="n">
        <v>17408</v>
      </c>
      <c r="L1047" s="23" t="s">
        <v>1694</v>
      </c>
      <c r="M1047" s="0" t="n">
        <v>3</v>
      </c>
      <c r="N1047" s="23" t="s">
        <v>93</v>
      </c>
      <c r="O1047" s="0" t="n">
        <v>201</v>
      </c>
      <c r="P1047" s="23" t="s">
        <v>94</v>
      </c>
      <c r="Q1047" s="23" t="s">
        <v>3697</v>
      </c>
      <c r="R1047" s="23" t="n">
        <f aca="false">YEAR(A1047)</f>
        <v>2023</v>
      </c>
      <c r="S1047" s="23" t="n">
        <f aca="false">IF(R1047=2026,1,0)</f>
        <v>0</v>
      </c>
      <c r="T1047" s="23" t="n">
        <f aca="false">IF(OR(P1047="Individual",P1047="Committee",P1047="Union/Association",P1047="Aggregated Unitemized Receipts"),1,0)</f>
        <v>1</v>
      </c>
      <c r="U1047" s="0" t="str">
        <f aca="false">UPPER(TRIM(E1047))</f>
        <v>MA</v>
      </c>
      <c r="V1047" s="23" t="n">
        <f aca="false">IF(U1047="MA",1,0)</f>
        <v>1</v>
      </c>
      <c r="W1047" s="23" t="n">
        <f aca="false">IF(OR(ISNUMBER(SEARCH("malden",G1047)),ISNUMBER(SEARCH("malden",H1047))),1,0)</f>
        <v>0</v>
      </c>
      <c r="X1047" s="23" t="n">
        <f aca="false">IF(AND(TRIM(G1047)="",TRIM(H1047)=""),1,0)</f>
        <v>0</v>
      </c>
    </row>
    <row r="1048" customFormat="false" ht="15" hidden="false" customHeight="false" outlineLevel="0" collapsed="false">
      <c r="A1048" s="22" t="n">
        <v>45272</v>
      </c>
      <c r="B1048" s="23" t="s">
        <v>3742</v>
      </c>
      <c r="C1048" s="23" t="s">
        <v>3743</v>
      </c>
      <c r="D1048" s="23" t="s">
        <v>607</v>
      </c>
      <c r="E1048" s="23" t="s">
        <v>99</v>
      </c>
      <c r="F1048" s="23" t="s">
        <v>608</v>
      </c>
      <c r="G1048" s="23" t="s">
        <v>1225</v>
      </c>
      <c r="H1048" s="23" t="s">
        <v>3744</v>
      </c>
      <c r="J1048" s="24" t="n">
        <v>50</v>
      </c>
      <c r="K1048" s="0" t="n">
        <v>17408</v>
      </c>
      <c r="L1048" s="23" t="s">
        <v>1694</v>
      </c>
      <c r="M1048" s="0" t="n">
        <v>3</v>
      </c>
      <c r="N1048" s="23" t="s">
        <v>93</v>
      </c>
      <c r="O1048" s="0" t="n">
        <v>201</v>
      </c>
      <c r="P1048" s="23" t="s">
        <v>94</v>
      </c>
      <c r="Q1048" s="23" t="s">
        <v>3697</v>
      </c>
      <c r="R1048" s="23" t="n">
        <f aca="false">YEAR(A1048)</f>
        <v>2023</v>
      </c>
      <c r="S1048" s="23" t="n">
        <f aca="false">IF(R1048=2026,1,0)</f>
        <v>0</v>
      </c>
      <c r="T1048" s="23" t="n">
        <f aca="false">IF(OR(P1048="Individual",P1048="Committee",P1048="Union/Association",P1048="Aggregated Unitemized Receipts"),1,0)</f>
        <v>1</v>
      </c>
      <c r="U1048" s="0" t="str">
        <f aca="false">UPPER(TRIM(E1048))</f>
        <v>MA</v>
      </c>
      <c r="V1048" s="23" t="n">
        <f aca="false">IF(U1048="MA",1,0)</f>
        <v>1</v>
      </c>
      <c r="W1048" s="23" t="n">
        <f aca="false">IF(OR(ISNUMBER(SEARCH("malden",G1048)),ISNUMBER(SEARCH("malden",H1048))),1,0)</f>
        <v>0</v>
      </c>
      <c r="X1048" s="23" t="n">
        <f aca="false">IF(AND(TRIM(G1048)="",TRIM(H1048)=""),1,0)</f>
        <v>0</v>
      </c>
    </row>
    <row r="1049" customFormat="false" ht="15" hidden="false" customHeight="false" outlineLevel="0" collapsed="false">
      <c r="A1049" s="22" t="n">
        <v>45272</v>
      </c>
      <c r="B1049" s="23" t="s">
        <v>3512</v>
      </c>
      <c r="C1049" s="23" t="s">
        <v>3513</v>
      </c>
      <c r="D1049" s="23" t="s">
        <v>319</v>
      </c>
      <c r="E1049" s="23" t="s">
        <v>99</v>
      </c>
      <c r="F1049" s="23" t="s">
        <v>320</v>
      </c>
      <c r="G1049" s="23" t="s">
        <v>543</v>
      </c>
      <c r="H1049" s="23" t="s">
        <v>3514</v>
      </c>
      <c r="J1049" s="24" t="n">
        <v>50</v>
      </c>
      <c r="K1049" s="0" t="n">
        <v>17408</v>
      </c>
      <c r="L1049" s="23" t="s">
        <v>1694</v>
      </c>
      <c r="M1049" s="0" t="n">
        <v>3</v>
      </c>
      <c r="N1049" s="23" t="s">
        <v>93</v>
      </c>
      <c r="O1049" s="0" t="n">
        <v>201</v>
      </c>
      <c r="P1049" s="23" t="s">
        <v>94</v>
      </c>
      <c r="Q1049" s="23" t="s">
        <v>3697</v>
      </c>
      <c r="R1049" s="23" t="n">
        <f aca="false">YEAR(A1049)</f>
        <v>2023</v>
      </c>
      <c r="S1049" s="23" t="n">
        <f aca="false">IF(R1049=2026,1,0)</f>
        <v>0</v>
      </c>
      <c r="T1049" s="23" t="n">
        <f aca="false">IF(OR(P1049="Individual",P1049="Committee",P1049="Union/Association",P1049="Aggregated Unitemized Receipts"),1,0)</f>
        <v>1</v>
      </c>
      <c r="U1049" s="0" t="str">
        <f aca="false">UPPER(TRIM(E1049))</f>
        <v>MA</v>
      </c>
      <c r="V1049" s="23" t="n">
        <f aca="false">IF(U1049="MA",1,0)</f>
        <v>1</v>
      </c>
      <c r="W1049" s="23" t="n">
        <f aca="false">IF(OR(ISNUMBER(SEARCH("malden",G1049)),ISNUMBER(SEARCH("malden",H1049))),1,0)</f>
        <v>0</v>
      </c>
      <c r="X1049" s="23" t="n">
        <f aca="false">IF(AND(TRIM(G1049)="",TRIM(H1049)=""),1,0)</f>
        <v>0</v>
      </c>
    </row>
    <row r="1050" customFormat="false" ht="15" hidden="false" customHeight="false" outlineLevel="0" collapsed="false">
      <c r="A1050" s="22" t="n">
        <v>45272</v>
      </c>
      <c r="B1050" s="23" t="s">
        <v>2151</v>
      </c>
      <c r="C1050" s="23" t="s">
        <v>2152</v>
      </c>
      <c r="D1050" s="23" t="s">
        <v>319</v>
      </c>
      <c r="E1050" s="23" t="s">
        <v>99</v>
      </c>
      <c r="F1050" s="23" t="s">
        <v>320</v>
      </c>
      <c r="G1050" s="23" t="s">
        <v>2095</v>
      </c>
      <c r="H1050" s="23" t="s">
        <v>91</v>
      </c>
      <c r="J1050" s="24" t="n">
        <v>75</v>
      </c>
      <c r="K1050" s="0" t="n">
        <v>17408</v>
      </c>
      <c r="L1050" s="23" t="s">
        <v>1694</v>
      </c>
      <c r="M1050" s="0" t="n">
        <v>3</v>
      </c>
      <c r="N1050" s="23" t="s">
        <v>93</v>
      </c>
      <c r="O1050" s="0" t="n">
        <v>201</v>
      </c>
      <c r="P1050" s="23" t="s">
        <v>94</v>
      </c>
      <c r="Q1050" s="23" t="s">
        <v>3697</v>
      </c>
      <c r="R1050" s="23" t="n">
        <f aca="false">YEAR(A1050)</f>
        <v>2023</v>
      </c>
      <c r="S1050" s="23" t="n">
        <f aca="false">IF(R1050=2026,1,0)</f>
        <v>0</v>
      </c>
      <c r="T1050" s="23" t="n">
        <f aca="false">IF(OR(P1050="Individual",P1050="Committee",P1050="Union/Association",P1050="Aggregated Unitemized Receipts"),1,0)</f>
        <v>1</v>
      </c>
      <c r="U1050" s="0" t="str">
        <f aca="false">UPPER(TRIM(E1050))</f>
        <v>MA</v>
      </c>
      <c r="V1050" s="23" t="n">
        <f aca="false">IF(U1050="MA",1,0)</f>
        <v>1</v>
      </c>
      <c r="W1050" s="23" t="n">
        <f aca="false">IF(OR(ISNUMBER(SEARCH("malden",G1050)),ISNUMBER(SEARCH("malden",H1050))),1,0)</f>
        <v>0</v>
      </c>
      <c r="X1050" s="23" t="n">
        <f aca="false">IF(AND(TRIM(G1050)="",TRIM(H1050)=""),1,0)</f>
        <v>0</v>
      </c>
    </row>
    <row r="1051" customFormat="false" ht="15" hidden="false" customHeight="false" outlineLevel="0" collapsed="false">
      <c r="A1051" s="22" t="n">
        <v>45272</v>
      </c>
      <c r="B1051" s="23" t="s">
        <v>2659</v>
      </c>
      <c r="C1051" s="23" t="s">
        <v>2660</v>
      </c>
      <c r="D1051" s="23" t="s">
        <v>319</v>
      </c>
      <c r="E1051" s="23" t="s">
        <v>99</v>
      </c>
      <c r="F1051" s="23" t="s">
        <v>320</v>
      </c>
      <c r="G1051" s="23" t="s">
        <v>454</v>
      </c>
      <c r="H1051" s="23" t="s">
        <v>3139</v>
      </c>
      <c r="J1051" s="24" t="n">
        <v>100</v>
      </c>
      <c r="K1051" s="0" t="n">
        <v>17408</v>
      </c>
      <c r="L1051" s="23" t="s">
        <v>1694</v>
      </c>
      <c r="M1051" s="0" t="n">
        <v>3</v>
      </c>
      <c r="N1051" s="23" t="s">
        <v>93</v>
      </c>
      <c r="O1051" s="0" t="n">
        <v>201</v>
      </c>
      <c r="P1051" s="23" t="s">
        <v>94</v>
      </c>
      <c r="Q1051" s="23" t="s">
        <v>3697</v>
      </c>
      <c r="R1051" s="23" t="n">
        <f aca="false">YEAR(A1051)</f>
        <v>2023</v>
      </c>
      <c r="S1051" s="23" t="n">
        <f aca="false">IF(R1051=2026,1,0)</f>
        <v>0</v>
      </c>
      <c r="T1051" s="23" t="n">
        <f aca="false">IF(OR(P1051="Individual",P1051="Committee",P1051="Union/Association",P1051="Aggregated Unitemized Receipts"),1,0)</f>
        <v>1</v>
      </c>
      <c r="U1051" s="0" t="str">
        <f aca="false">UPPER(TRIM(E1051))</f>
        <v>MA</v>
      </c>
      <c r="V1051" s="23" t="n">
        <f aca="false">IF(U1051="MA",1,0)</f>
        <v>1</v>
      </c>
      <c r="W1051" s="23" t="n">
        <f aca="false">IF(OR(ISNUMBER(SEARCH("malden",G1051)),ISNUMBER(SEARCH("malden",H1051))),1,0)</f>
        <v>0</v>
      </c>
      <c r="X1051" s="23" t="n">
        <f aca="false">IF(AND(TRIM(G1051)="",TRIM(H1051)=""),1,0)</f>
        <v>0</v>
      </c>
    </row>
    <row r="1052" customFormat="false" ht="15" hidden="false" customHeight="false" outlineLevel="0" collapsed="false">
      <c r="A1052" s="22" t="n">
        <v>45265</v>
      </c>
      <c r="B1052" s="23" t="s">
        <v>3745</v>
      </c>
      <c r="C1052" s="23" t="s">
        <v>3746</v>
      </c>
      <c r="D1052" s="23" t="s">
        <v>607</v>
      </c>
      <c r="E1052" s="23" t="s">
        <v>99</v>
      </c>
      <c r="F1052" s="23" t="s">
        <v>608</v>
      </c>
      <c r="G1052" s="23" t="s">
        <v>3747</v>
      </c>
      <c r="H1052" s="23" t="s">
        <v>167</v>
      </c>
      <c r="J1052" s="24" t="n">
        <v>25</v>
      </c>
      <c r="K1052" s="0" t="n">
        <v>17408</v>
      </c>
      <c r="L1052" s="23" t="s">
        <v>1694</v>
      </c>
      <c r="M1052" s="0" t="n">
        <v>3</v>
      </c>
      <c r="N1052" s="23" t="s">
        <v>93</v>
      </c>
      <c r="O1052" s="0" t="n">
        <v>201</v>
      </c>
      <c r="P1052" s="23" t="s">
        <v>94</v>
      </c>
      <c r="Q1052" s="23" t="s">
        <v>3748</v>
      </c>
      <c r="R1052" s="23" t="n">
        <f aca="false">YEAR(A1052)</f>
        <v>2023</v>
      </c>
      <c r="S1052" s="23" t="n">
        <f aca="false">IF(R1052=2026,1,0)</f>
        <v>0</v>
      </c>
      <c r="T1052" s="23" t="n">
        <f aca="false">IF(OR(P1052="Individual",P1052="Committee",P1052="Union/Association",P1052="Aggregated Unitemized Receipts"),1,0)</f>
        <v>1</v>
      </c>
      <c r="U1052" s="0" t="str">
        <f aca="false">UPPER(TRIM(E1052))</f>
        <v>MA</v>
      </c>
      <c r="V1052" s="23" t="n">
        <f aca="false">IF(U1052="MA",1,0)</f>
        <v>1</v>
      </c>
      <c r="W1052" s="23" t="n">
        <f aca="false">IF(OR(ISNUMBER(SEARCH("malden",G1052)),ISNUMBER(SEARCH("malden",H1052))),1,0)</f>
        <v>0</v>
      </c>
      <c r="X1052" s="23" t="n">
        <f aca="false">IF(AND(TRIM(G1052)="",TRIM(H1052)=""),1,0)</f>
        <v>0</v>
      </c>
    </row>
    <row r="1053" customFormat="false" ht="15" hidden="false" customHeight="false" outlineLevel="0" collapsed="false">
      <c r="A1053" s="22" t="n">
        <v>45265</v>
      </c>
      <c r="B1053" s="23" t="s">
        <v>2954</v>
      </c>
      <c r="C1053" s="23" t="s">
        <v>3365</v>
      </c>
      <c r="D1053" s="23" t="s">
        <v>319</v>
      </c>
      <c r="E1053" s="23" t="s">
        <v>99</v>
      </c>
      <c r="F1053" s="23" t="s">
        <v>320</v>
      </c>
      <c r="G1053" s="23" t="s">
        <v>91</v>
      </c>
      <c r="H1053" s="23" t="s">
        <v>91</v>
      </c>
      <c r="J1053" s="24" t="n">
        <v>50</v>
      </c>
      <c r="K1053" s="0" t="n">
        <v>17408</v>
      </c>
      <c r="L1053" s="23" t="s">
        <v>1694</v>
      </c>
      <c r="M1053" s="0" t="n">
        <v>3</v>
      </c>
      <c r="N1053" s="23" t="s">
        <v>93</v>
      </c>
      <c r="O1053" s="0" t="n">
        <v>201</v>
      </c>
      <c r="P1053" s="23" t="s">
        <v>94</v>
      </c>
      <c r="Q1053" s="23" t="s">
        <v>3748</v>
      </c>
      <c r="R1053" s="23" t="n">
        <f aca="false">YEAR(A1053)</f>
        <v>2023</v>
      </c>
      <c r="S1053" s="23" t="n">
        <f aca="false">IF(R1053=2026,1,0)</f>
        <v>0</v>
      </c>
      <c r="T1053" s="23" t="n">
        <f aca="false">IF(OR(P1053="Individual",P1053="Committee",P1053="Union/Association",P1053="Aggregated Unitemized Receipts"),1,0)</f>
        <v>1</v>
      </c>
      <c r="U1053" s="0" t="str">
        <f aca="false">UPPER(TRIM(E1053))</f>
        <v>MA</v>
      </c>
      <c r="V1053" s="23" t="n">
        <f aca="false">IF(U1053="MA",1,0)</f>
        <v>1</v>
      </c>
      <c r="W1053" s="23" t="n">
        <f aca="false">IF(OR(ISNUMBER(SEARCH("malden",G1053)),ISNUMBER(SEARCH("malden",H1053))),1,0)</f>
        <v>0</v>
      </c>
      <c r="X1053" s="23" t="n">
        <f aca="false">IF(AND(TRIM(G1053)="",TRIM(H1053)=""),1,0)</f>
        <v>0</v>
      </c>
    </row>
    <row r="1054" customFormat="false" ht="15" hidden="false" customHeight="false" outlineLevel="0" collapsed="false">
      <c r="A1054" s="22" t="n">
        <v>45265</v>
      </c>
      <c r="B1054" s="23" t="s">
        <v>1956</v>
      </c>
      <c r="C1054" s="23" t="s">
        <v>1957</v>
      </c>
      <c r="D1054" s="23" t="s">
        <v>319</v>
      </c>
      <c r="E1054" s="23" t="s">
        <v>99</v>
      </c>
      <c r="F1054" s="23" t="s">
        <v>320</v>
      </c>
      <c r="G1054" s="23" t="s">
        <v>2095</v>
      </c>
      <c r="H1054" s="23" t="s">
        <v>91</v>
      </c>
      <c r="J1054" s="24" t="n">
        <v>25</v>
      </c>
      <c r="K1054" s="0" t="n">
        <v>17408</v>
      </c>
      <c r="L1054" s="23" t="s">
        <v>1694</v>
      </c>
      <c r="M1054" s="0" t="n">
        <v>3</v>
      </c>
      <c r="N1054" s="23" t="s">
        <v>93</v>
      </c>
      <c r="O1054" s="0" t="n">
        <v>201</v>
      </c>
      <c r="P1054" s="23" t="s">
        <v>94</v>
      </c>
      <c r="Q1054" s="23" t="s">
        <v>3748</v>
      </c>
      <c r="R1054" s="23" t="n">
        <f aca="false">YEAR(A1054)</f>
        <v>2023</v>
      </c>
      <c r="S1054" s="23" t="n">
        <f aca="false">IF(R1054=2026,1,0)</f>
        <v>0</v>
      </c>
      <c r="T1054" s="23" t="n">
        <f aca="false">IF(OR(P1054="Individual",P1054="Committee",P1054="Union/Association",P1054="Aggregated Unitemized Receipts"),1,0)</f>
        <v>1</v>
      </c>
      <c r="U1054" s="0" t="str">
        <f aca="false">UPPER(TRIM(E1054))</f>
        <v>MA</v>
      </c>
      <c r="V1054" s="23" t="n">
        <f aca="false">IF(U1054="MA",1,0)</f>
        <v>1</v>
      </c>
      <c r="W1054" s="23" t="n">
        <f aca="false">IF(OR(ISNUMBER(SEARCH("malden",G1054)),ISNUMBER(SEARCH("malden",H1054))),1,0)</f>
        <v>0</v>
      </c>
      <c r="X1054" s="23" t="n">
        <f aca="false">IF(AND(TRIM(G1054)="",TRIM(H1054)=""),1,0)</f>
        <v>0</v>
      </c>
    </row>
    <row r="1055" customFormat="false" ht="15" hidden="false" customHeight="false" outlineLevel="0" collapsed="false">
      <c r="A1055" s="22" t="n">
        <v>45265</v>
      </c>
      <c r="B1055" s="23" t="s">
        <v>3599</v>
      </c>
      <c r="C1055" s="23" t="s">
        <v>3600</v>
      </c>
      <c r="D1055" s="23" t="s">
        <v>3480</v>
      </c>
      <c r="E1055" s="23" t="s">
        <v>99</v>
      </c>
      <c r="F1055" s="23" t="s">
        <v>3481</v>
      </c>
      <c r="G1055" s="23" t="s">
        <v>166</v>
      </c>
      <c r="H1055" s="23" t="s">
        <v>3601</v>
      </c>
      <c r="J1055" s="24" t="n">
        <v>250</v>
      </c>
      <c r="K1055" s="0" t="n">
        <v>17408</v>
      </c>
      <c r="L1055" s="23" t="s">
        <v>1694</v>
      </c>
      <c r="M1055" s="0" t="n">
        <v>3</v>
      </c>
      <c r="N1055" s="23" t="s">
        <v>93</v>
      </c>
      <c r="O1055" s="0" t="n">
        <v>201</v>
      </c>
      <c r="P1055" s="23" t="s">
        <v>94</v>
      </c>
      <c r="Q1055" s="23" t="s">
        <v>3748</v>
      </c>
      <c r="R1055" s="23" t="n">
        <f aca="false">YEAR(A1055)</f>
        <v>2023</v>
      </c>
      <c r="S1055" s="23" t="n">
        <f aca="false">IF(R1055=2026,1,0)</f>
        <v>0</v>
      </c>
      <c r="T1055" s="23" t="n">
        <f aca="false">IF(OR(P1055="Individual",P1055="Committee",P1055="Union/Association",P1055="Aggregated Unitemized Receipts"),1,0)</f>
        <v>1</v>
      </c>
      <c r="U1055" s="0" t="str">
        <f aca="false">UPPER(TRIM(E1055))</f>
        <v>MA</v>
      </c>
      <c r="V1055" s="23" t="n">
        <f aca="false">IF(U1055="MA",1,0)</f>
        <v>1</v>
      </c>
      <c r="W1055" s="23" t="n">
        <f aca="false">IF(OR(ISNUMBER(SEARCH("malden",G1055)),ISNUMBER(SEARCH("malden",H1055))),1,0)</f>
        <v>0</v>
      </c>
      <c r="X1055" s="23" t="n">
        <f aca="false">IF(AND(TRIM(G1055)="",TRIM(H1055)=""),1,0)</f>
        <v>0</v>
      </c>
    </row>
    <row r="1056" customFormat="false" ht="15" hidden="false" customHeight="false" outlineLevel="0" collapsed="false">
      <c r="A1056" s="22" t="n">
        <v>45265</v>
      </c>
      <c r="B1056" s="23" t="s">
        <v>2463</v>
      </c>
      <c r="C1056" s="23" t="s">
        <v>2464</v>
      </c>
      <c r="D1056" s="23" t="s">
        <v>319</v>
      </c>
      <c r="E1056" s="23" t="s">
        <v>99</v>
      </c>
      <c r="F1056" s="23" t="s">
        <v>320</v>
      </c>
      <c r="G1056" s="23" t="s">
        <v>454</v>
      </c>
      <c r="H1056" s="23" t="s">
        <v>3749</v>
      </c>
      <c r="J1056" s="24" t="n">
        <v>50</v>
      </c>
      <c r="K1056" s="0" t="n">
        <v>17408</v>
      </c>
      <c r="L1056" s="23" t="s">
        <v>1694</v>
      </c>
      <c r="M1056" s="0" t="n">
        <v>3</v>
      </c>
      <c r="N1056" s="23" t="s">
        <v>93</v>
      </c>
      <c r="O1056" s="0" t="n">
        <v>201</v>
      </c>
      <c r="P1056" s="23" t="s">
        <v>94</v>
      </c>
      <c r="Q1056" s="23" t="s">
        <v>3748</v>
      </c>
      <c r="R1056" s="23" t="n">
        <f aca="false">YEAR(A1056)</f>
        <v>2023</v>
      </c>
      <c r="S1056" s="23" t="n">
        <f aca="false">IF(R1056=2026,1,0)</f>
        <v>0</v>
      </c>
      <c r="T1056" s="23" t="n">
        <f aca="false">IF(OR(P1056="Individual",P1056="Committee",P1056="Union/Association",P1056="Aggregated Unitemized Receipts"),1,0)</f>
        <v>1</v>
      </c>
      <c r="U1056" s="0" t="str">
        <f aca="false">UPPER(TRIM(E1056))</f>
        <v>MA</v>
      </c>
      <c r="V1056" s="23" t="n">
        <f aca="false">IF(U1056="MA",1,0)</f>
        <v>1</v>
      </c>
      <c r="W1056" s="23" t="n">
        <f aca="false">IF(OR(ISNUMBER(SEARCH("malden",G1056)),ISNUMBER(SEARCH("malden",H1056))),1,0)</f>
        <v>0</v>
      </c>
      <c r="X1056" s="23" t="n">
        <f aca="false">IF(AND(TRIM(G1056)="",TRIM(H1056)=""),1,0)</f>
        <v>0</v>
      </c>
    </row>
    <row r="1057" customFormat="false" ht="15" hidden="false" customHeight="false" outlineLevel="0" collapsed="false">
      <c r="A1057" s="22" t="n">
        <v>45264</v>
      </c>
      <c r="B1057" s="23" t="s">
        <v>3750</v>
      </c>
      <c r="C1057" s="23" t="s">
        <v>3751</v>
      </c>
      <c r="D1057" s="23" t="s">
        <v>319</v>
      </c>
      <c r="E1057" s="23" t="s">
        <v>99</v>
      </c>
      <c r="F1057" s="23" t="s">
        <v>320</v>
      </c>
      <c r="G1057" s="23" t="s">
        <v>213</v>
      </c>
      <c r="H1057" s="23" t="s">
        <v>3752</v>
      </c>
      <c r="J1057" s="24" t="n">
        <v>50</v>
      </c>
      <c r="K1057" s="0" t="n">
        <v>17408</v>
      </c>
      <c r="L1057" s="23" t="s">
        <v>1694</v>
      </c>
      <c r="M1057" s="0" t="n">
        <v>1</v>
      </c>
      <c r="N1057" s="23" t="s">
        <v>182</v>
      </c>
      <c r="O1057" s="0" t="n">
        <v>201</v>
      </c>
      <c r="P1057" s="23" t="s">
        <v>94</v>
      </c>
      <c r="Q1057" s="23" t="s">
        <v>3753</v>
      </c>
      <c r="R1057" s="23" t="n">
        <f aca="false">YEAR(A1057)</f>
        <v>2023</v>
      </c>
      <c r="S1057" s="23" t="n">
        <f aca="false">IF(R1057=2026,1,0)</f>
        <v>0</v>
      </c>
      <c r="T1057" s="23" t="n">
        <f aca="false">IF(OR(P1057="Individual",P1057="Committee",P1057="Union/Association",P1057="Aggregated Unitemized Receipts"),1,0)</f>
        <v>1</v>
      </c>
      <c r="U1057" s="0" t="str">
        <f aca="false">UPPER(TRIM(E1057))</f>
        <v>MA</v>
      </c>
      <c r="V1057" s="23" t="n">
        <f aca="false">IF(U1057="MA",1,0)</f>
        <v>1</v>
      </c>
      <c r="W1057" s="23" t="n">
        <f aca="false">IF(OR(ISNUMBER(SEARCH("malden",G1057)),ISNUMBER(SEARCH("malden",H1057))),1,0)</f>
        <v>0</v>
      </c>
      <c r="X1057" s="23" t="n">
        <f aca="false">IF(AND(TRIM(G1057)="",TRIM(H1057)=""),1,0)</f>
        <v>0</v>
      </c>
    </row>
    <row r="1058" customFormat="false" ht="15" hidden="false" customHeight="false" outlineLevel="0" collapsed="false">
      <c r="A1058" s="22" t="n">
        <v>45264</v>
      </c>
      <c r="B1058" s="23" t="s">
        <v>2496</v>
      </c>
      <c r="C1058" s="23" t="s">
        <v>3754</v>
      </c>
      <c r="D1058" s="23" t="s">
        <v>319</v>
      </c>
      <c r="E1058" s="23" t="s">
        <v>99</v>
      </c>
      <c r="F1058" s="23" t="s">
        <v>320</v>
      </c>
      <c r="G1058" s="23" t="s">
        <v>2095</v>
      </c>
      <c r="H1058" s="23" t="s">
        <v>91</v>
      </c>
      <c r="J1058" s="24" t="n">
        <v>100</v>
      </c>
      <c r="K1058" s="0" t="n">
        <v>17408</v>
      </c>
      <c r="L1058" s="23" t="s">
        <v>1694</v>
      </c>
      <c r="M1058" s="0" t="n">
        <v>1</v>
      </c>
      <c r="N1058" s="23" t="s">
        <v>182</v>
      </c>
      <c r="O1058" s="0" t="n">
        <v>201</v>
      </c>
      <c r="P1058" s="23" t="s">
        <v>94</v>
      </c>
      <c r="Q1058" s="23" t="s">
        <v>3753</v>
      </c>
      <c r="R1058" s="23" t="n">
        <f aca="false">YEAR(A1058)</f>
        <v>2023</v>
      </c>
      <c r="S1058" s="23" t="n">
        <f aca="false">IF(R1058=2026,1,0)</f>
        <v>0</v>
      </c>
      <c r="T1058" s="23" t="n">
        <f aca="false">IF(OR(P1058="Individual",P1058="Committee",P1058="Union/Association",P1058="Aggregated Unitemized Receipts"),1,0)</f>
        <v>1</v>
      </c>
      <c r="U1058" s="0" t="str">
        <f aca="false">UPPER(TRIM(E1058))</f>
        <v>MA</v>
      </c>
      <c r="V1058" s="23" t="n">
        <f aca="false">IF(U1058="MA",1,0)</f>
        <v>1</v>
      </c>
      <c r="W1058" s="23" t="n">
        <f aca="false">IF(OR(ISNUMBER(SEARCH("malden",G1058)),ISNUMBER(SEARCH("malden",H1058))),1,0)</f>
        <v>0</v>
      </c>
      <c r="X1058" s="23" t="n">
        <f aca="false">IF(AND(TRIM(G1058)="",TRIM(H1058)=""),1,0)</f>
        <v>0</v>
      </c>
    </row>
    <row r="1059" customFormat="false" ht="15" hidden="false" customHeight="false" outlineLevel="0" collapsed="false">
      <c r="A1059" s="22" t="n">
        <v>45264</v>
      </c>
      <c r="B1059" s="23" t="s">
        <v>2725</v>
      </c>
      <c r="C1059" s="23" t="s">
        <v>2726</v>
      </c>
      <c r="D1059" s="23" t="s">
        <v>319</v>
      </c>
      <c r="E1059" s="23" t="s">
        <v>99</v>
      </c>
      <c r="F1059" s="23" t="s">
        <v>320</v>
      </c>
      <c r="G1059" s="23" t="s">
        <v>174</v>
      </c>
      <c r="J1059" s="24" t="n">
        <v>50</v>
      </c>
      <c r="K1059" s="0" t="n">
        <v>17408</v>
      </c>
      <c r="L1059" s="23" t="s">
        <v>1694</v>
      </c>
      <c r="M1059" s="0" t="n">
        <v>1</v>
      </c>
      <c r="N1059" s="23" t="s">
        <v>182</v>
      </c>
      <c r="O1059" s="0" t="n">
        <v>201</v>
      </c>
      <c r="P1059" s="23" t="s">
        <v>94</v>
      </c>
      <c r="Q1059" s="23" t="s">
        <v>3753</v>
      </c>
      <c r="R1059" s="23" t="n">
        <f aca="false">YEAR(A1059)</f>
        <v>2023</v>
      </c>
      <c r="S1059" s="23" t="n">
        <f aca="false">IF(R1059=2026,1,0)</f>
        <v>0</v>
      </c>
      <c r="T1059" s="23" t="n">
        <f aca="false">IF(OR(P1059="Individual",P1059="Committee",P1059="Union/Association",P1059="Aggregated Unitemized Receipts"),1,0)</f>
        <v>1</v>
      </c>
      <c r="U1059" s="0" t="str">
        <f aca="false">UPPER(TRIM(E1059))</f>
        <v>MA</v>
      </c>
      <c r="V1059" s="23" t="n">
        <f aca="false">IF(U1059="MA",1,0)</f>
        <v>1</v>
      </c>
      <c r="W1059" s="23" t="n">
        <f aca="false">IF(OR(ISNUMBER(SEARCH("malden",G1059)),ISNUMBER(SEARCH("malden",H1059))),1,0)</f>
        <v>0</v>
      </c>
      <c r="X1059" s="23" t="n">
        <f aca="false">IF(AND(TRIM(G1059)="",TRIM(H1059)=""),1,0)</f>
        <v>0</v>
      </c>
    </row>
    <row r="1060" customFormat="false" ht="15" hidden="false" customHeight="false" outlineLevel="0" collapsed="false">
      <c r="A1060" s="22" t="n">
        <v>45264</v>
      </c>
      <c r="B1060" s="23" t="s">
        <v>3755</v>
      </c>
      <c r="C1060" s="23" t="s">
        <v>3756</v>
      </c>
      <c r="D1060" s="23" t="s">
        <v>3054</v>
      </c>
      <c r="E1060" s="23" t="s">
        <v>99</v>
      </c>
      <c r="F1060" s="23" t="s">
        <v>3595</v>
      </c>
      <c r="G1060" s="23" t="s">
        <v>3757</v>
      </c>
      <c r="H1060" s="23" t="s">
        <v>3758</v>
      </c>
      <c r="J1060" s="24" t="n">
        <v>100</v>
      </c>
      <c r="K1060" s="0" t="n">
        <v>17408</v>
      </c>
      <c r="L1060" s="23" t="s">
        <v>1694</v>
      </c>
      <c r="M1060" s="0" t="n">
        <v>1</v>
      </c>
      <c r="N1060" s="23" t="s">
        <v>182</v>
      </c>
      <c r="O1060" s="0" t="n">
        <v>201</v>
      </c>
      <c r="P1060" s="23" t="s">
        <v>94</v>
      </c>
      <c r="Q1060" s="23" t="s">
        <v>3753</v>
      </c>
      <c r="R1060" s="23" t="n">
        <f aca="false">YEAR(A1060)</f>
        <v>2023</v>
      </c>
      <c r="S1060" s="23" t="n">
        <f aca="false">IF(R1060=2026,1,0)</f>
        <v>0</v>
      </c>
      <c r="T1060" s="23" t="n">
        <f aca="false">IF(OR(P1060="Individual",P1060="Committee",P1060="Union/Association",P1060="Aggregated Unitemized Receipts"),1,0)</f>
        <v>1</v>
      </c>
      <c r="U1060" s="0" t="str">
        <f aca="false">UPPER(TRIM(E1060))</f>
        <v>MA</v>
      </c>
      <c r="V1060" s="23" t="n">
        <f aca="false">IF(U1060="MA",1,0)</f>
        <v>1</v>
      </c>
      <c r="W1060" s="23" t="n">
        <f aca="false">IF(OR(ISNUMBER(SEARCH("malden",G1060)),ISNUMBER(SEARCH("malden",H1060))),1,0)</f>
        <v>0</v>
      </c>
      <c r="X1060" s="23" t="n">
        <f aca="false">IF(AND(TRIM(G1060)="",TRIM(H1060)=""),1,0)</f>
        <v>0</v>
      </c>
    </row>
    <row r="1061" customFormat="false" ht="15" hidden="false" customHeight="false" outlineLevel="0" collapsed="false">
      <c r="A1061" s="22" t="n">
        <v>45264</v>
      </c>
      <c r="B1061" s="23" t="s">
        <v>3759</v>
      </c>
      <c r="C1061" s="23" t="s">
        <v>3760</v>
      </c>
      <c r="D1061" s="23" t="s">
        <v>902</v>
      </c>
      <c r="E1061" s="23" t="s">
        <v>99</v>
      </c>
      <c r="F1061" s="23" t="s">
        <v>903</v>
      </c>
      <c r="G1061" s="23" t="s">
        <v>237</v>
      </c>
      <c r="H1061" s="23" t="s">
        <v>3761</v>
      </c>
      <c r="J1061" s="24" t="n">
        <v>100</v>
      </c>
      <c r="K1061" s="0" t="n">
        <v>17408</v>
      </c>
      <c r="L1061" s="23" t="s">
        <v>1694</v>
      </c>
      <c r="M1061" s="0" t="n">
        <v>1</v>
      </c>
      <c r="N1061" s="23" t="s">
        <v>182</v>
      </c>
      <c r="O1061" s="0" t="n">
        <v>201</v>
      </c>
      <c r="P1061" s="23" t="s">
        <v>94</v>
      </c>
      <c r="Q1061" s="23" t="s">
        <v>3753</v>
      </c>
      <c r="R1061" s="23" t="n">
        <f aca="false">YEAR(A1061)</f>
        <v>2023</v>
      </c>
      <c r="S1061" s="23" t="n">
        <f aca="false">IF(R1061=2026,1,0)</f>
        <v>0</v>
      </c>
      <c r="T1061" s="23" t="n">
        <f aca="false">IF(OR(P1061="Individual",P1061="Committee",P1061="Union/Association",P1061="Aggregated Unitemized Receipts"),1,0)</f>
        <v>1</v>
      </c>
      <c r="U1061" s="0" t="str">
        <f aca="false">UPPER(TRIM(E1061))</f>
        <v>MA</v>
      </c>
      <c r="V1061" s="23" t="n">
        <f aca="false">IF(U1061="MA",1,0)</f>
        <v>1</v>
      </c>
      <c r="W1061" s="23" t="n">
        <f aca="false">IF(OR(ISNUMBER(SEARCH("malden",G1061)),ISNUMBER(SEARCH("malden",H1061))),1,0)</f>
        <v>0</v>
      </c>
      <c r="X1061" s="23" t="n">
        <f aca="false">IF(AND(TRIM(G1061)="",TRIM(H1061)=""),1,0)</f>
        <v>0</v>
      </c>
    </row>
    <row r="1062" customFormat="false" ht="15" hidden="false" customHeight="false" outlineLevel="0" collapsed="false">
      <c r="A1062" s="22" t="n">
        <v>45264</v>
      </c>
      <c r="B1062" s="23" t="s">
        <v>1750</v>
      </c>
      <c r="C1062" s="23" t="s">
        <v>1751</v>
      </c>
      <c r="D1062" s="23" t="s">
        <v>1752</v>
      </c>
      <c r="E1062" s="23" t="s">
        <v>99</v>
      </c>
      <c r="F1062" s="23" t="s">
        <v>320</v>
      </c>
      <c r="G1062" s="23" t="s">
        <v>2095</v>
      </c>
      <c r="H1062" s="23" t="s">
        <v>91</v>
      </c>
      <c r="J1062" s="24" t="n">
        <v>75</v>
      </c>
      <c r="K1062" s="0" t="n">
        <v>17408</v>
      </c>
      <c r="L1062" s="23" t="s">
        <v>1694</v>
      </c>
      <c r="M1062" s="0" t="n">
        <v>1</v>
      </c>
      <c r="N1062" s="23" t="s">
        <v>182</v>
      </c>
      <c r="O1062" s="0" t="n">
        <v>201</v>
      </c>
      <c r="P1062" s="23" t="s">
        <v>94</v>
      </c>
      <c r="Q1062" s="23" t="s">
        <v>3753</v>
      </c>
      <c r="R1062" s="23" t="n">
        <f aca="false">YEAR(A1062)</f>
        <v>2023</v>
      </c>
      <c r="S1062" s="23" t="n">
        <f aca="false">IF(R1062=2026,1,0)</f>
        <v>0</v>
      </c>
      <c r="T1062" s="23" t="n">
        <f aca="false">IF(OR(P1062="Individual",P1062="Committee",P1062="Union/Association",P1062="Aggregated Unitemized Receipts"),1,0)</f>
        <v>1</v>
      </c>
      <c r="U1062" s="0" t="str">
        <f aca="false">UPPER(TRIM(E1062))</f>
        <v>MA</v>
      </c>
      <c r="V1062" s="23" t="n">
        <f aca="false">IF(U1062="MA",1,0)</f>
        <v>1</v>
      </c>
      <c r="W1062" s="23" t="n">
        <f aca="false">IF(OR(ISNUMBER(SEARCH("malden",G1062)),ISNUMBER(SEARCH("malden",H1062))),1,0)</f>
        <v>0</v>
      </c>
      <c r="X1062" s="23" t="n">
        <f aca="false">IF(AND(TRIM(G1062)="",TRIM(H1062)=""),1,0)</f>
        <v>0</v>
      </c>
    </row>
    <row r="1063" customFormat="false" ht="15" hidden="false" customHeight="false" outlineLevel="0" collapsed="false">
      <c r="A1063" s="22" t="n">
        <v>45264</v>
      </c>
      <c r="B1063" s="23" t="s">
        <v>1898</v>
      </c>
      <c r="C1063" s="23" t="s">
        <v>1899</v>
      </c>
      <c r="D1063" s="23" t="s">
        <v>319</v>
      </c>
      <c r="E1063" s="23" t="s">
        <v>99</v>
      </c>
      <c r="F1063" s="23" t="s">
        <v>320</v>
      </c>
      <c r="G1063" s="23" t="s">
        <v>3762</v>
      </c>
      <c r="H1063" s="23" t="s">
        <v>2668</v>
      </c>
      <c r="J1063" s="24" t="n">
        <v>100</v>
      </c>
      <c r="K1063" s="0" t="n">
        <v>17408</v>
      </c>
      <c r="L1063" s="23" t="s">
        <v>1694</v>
      </c>
      <c r="M1063" s="0" t="n">
        <v>1</v>
      </c>
      <c r="N1063" s="23" t="s">
        <v>182</v>
      </c>
      <c r="O1063" s="0" t="n">
        <v>201</v>
      </c>
      <c r="P1063" s="23" t="s">
        <v>94</v>
      </c>
      <c r="Q1063" s="23" t="s">
        <v>3753</v>
      </c>
      <c r="R1063" s="23" t="n">
        <f aca="false">YEAR(A1063)</f>
        <v>2023</v>
      </c>
      <c r="S1063" s="23" t="n">
        <f aca="false">IF(R1063=2026,1,0)</f>
        <v>0</v>
      </c>
      <c r="T1063" s="23" t="n">
        <f aca="false">IF(OR(P1063="Individual",P1063="Committee",P1063="Union/Association",P1063="Aggregated Unitemized Receipts"),1,0)</f>
        <v>1</v>
      </c>
      <c r="U1063" s="0" t="str">
        <f aca="false">UPPER(TRIM(E1063))</f>
        <v>MA</v>
      </c>
      <c r="V1063" s="23" t="n">
        <f aca="false">IF(U1063="MA",1,0)</f>
        <v>1</v>
      </c>
      <c r="W1063" s="23" t="n">
        <f aca="false">IF(OR(ISNUMBER(SEARCH("malden",G1063)),ISNUMBER(SEARCH("malden",H1063))),1,0)</f>
        <v>0</v>
      </c>
      <c r="X1063" s="23" t="n">
        <f aca="false">IF(AND(TRIM(G1063)="",TRIM(H1063)=""),1,0)</f>
        <v>0</v>
      </c>
    </row>
    <row r="1064" customFormat="false" ht="15" hidden="false" customHeight="false" outlineLevel="0" collapsed="false">
      <c r="A1064" s="22" t="n">
        <v>45264</v>
      </c>
      <c r="B1064" s="23" t="s">
        <v>3763</v>
      </c>
      <c r="C1064" s="23" t="s">
        <v>3764</v>
      </c>
      <c r="D1064" s="23" t="s">
        <v>319</v>
      </c>
      <c r="E1064" s="23" t="s">
        <v>99</v>
      </c>
      <c r="F1064" s="23" t="s">
        <v>320</v>
      </c>
      <c r="G1064" s="23" t="s">
        <v>174</v>
      </c>
      <c r="J1064" s="24" t="n">
        <v>25</v>
      </c>
      <c r="K1064" s="0" t="n">
        <v>17408</v>
      </c>
      <c r="L1064" s="23" t="s">
        <v>1694</v>
      </c>
      <c r="M1064" s="0" t="n">
        <v>1</v>
      </c>
      <c r="N1064" s="23" t="s">
        <v>182</v>
      </c>
      <c r="O1064" s="0" t="n">
        <v>201</v>
      </c>
      <c r="P1064" s="23" t="s">
        <v>94</v>
      </c>
      <c r="Q1064" s="23" t="s">
        <v>3753</v>
      </c>
      <c r="R1064" s="23" t="n">
        <f aca="false">YEAR(A1064)</f>
        <v>2023</v>
      </c>
      <c r="S1064" s="23" t="n">
        <f aca="false">IF(R1064=2026,1,0)</f>
        <v>0</v>
      </c>
      <c r="T1064" s="23" t="n">
        <f aca="false">IF(OR(P1064="Individual",P1064="Committee",P1064="Union/Association",P1064="Aggregated Unitemized Receipts"),1,0)</f>
        <v>1</v>
      </c>
      <c r="U1064" s="0" t="str">
        <f aca="false">UPPER(TRIM(E1064))</f>
        <v>MA</v>
      </c>
      <c r="V1064" s="23" t="n">
        <f aca="false">IF(U1064="MA",1,0)</f>
        <v>1</v>
      </c>
      <c r="W1064" s="23" t="n">
        <f aca="false">IF(OR(ISNUMBER(SEARCH("malden",G1064)),ISNUMBER(SEARCH("malden",H1064))),1,0)</f>
        <v>0</v>
      </c>
      <c r="X1064" s="23" t="n">
        <f aca="false">IF(AND(TRIM(G1064)="",TRIM(H1064)=""),1,0)</f>
        <v>0</v>
      </c>
    </row>
    <row r="1065" customFormat="false" ht="15" hidden="false" customHeight="false" outlineLevel="0" collapsed="false">
      <c r="A1065" s="22" t="n">
        <v>45264</v>
      </c>
      <c r="B1065" s="23" t="s">
        <v>2144</v>
      </c>
      <c r="C1065" s="23" t="s">
        <v>2145</v>
      </c>
      <c r="D1065" s="23" t="s">
        <v>319</v>
      </c>
      <c r="E1065" s="23" t="s">
        <v>99</v>
      </c>
      <c r="F1065" s="23" t="s">
        <v>320</v>
      </c>
      <c r="G1065" s="23" t="s">
        <v>2095</v>
      </c>
      <c r="H1065" s="23" t="s">
        <v>91</v>
      </c>
      <c r="J1065" s="24" t="n">
        <v>50</v>
      </c>
      <c r="K1065" s="0" t="n">
        <v>17408</v>
      </c>
      <c r="L1065" s="23" t="s">
        <v>1694</v>
      </c>
      <c r="M1065" s="0" t="n">
        <v>1</v>
      </c>
      <c r="N1065" s="23" t="s">
        <v>182</v>
      </c>
      <c r="O1065" s="0" t="n">
        <v>201</v>
      </c>
      <c r="P1065" s="23" t="s">
        <v>94</v>
      </c>
      <c r="Q1065" s="23" t="s">
        <v>3753</v>
      </c>
      <c r="R1065" s="23" t="n">
        <f aca="false">YEAR(A1065)</f>
        <v>2023</v>
      </c>
      <c r="S1065" s="23" t="n">
        <f aca="false">IF(R1065=2026,1,0)</f>
        <v>0</v>
      </c>
      <c r="T1065" s="23" t="n">
        <f aca="false">IF(OR(P1065="Individual",P1065="Committee",P1065="Union/Association",P1065="Aggregated Unitemized Receipts"),1,0)</f>
        <v>1</v>
      </c>
      <c r="U1065" s="0" t="str">
        <f aca="false">UPPER(TRIM(E1065))</f>
        <v>MA</v>
      </c>
      <c r="V1065" s="23" t="n">
        <f aca="false">IF(U1065="MA",1,0)</f>
        <v>1</v>
      </c>
      <c r="W1065" s="23" t="n">
        <f aca="false">IF(OR(ISNUMBER(SEARCH("malden",G1065)),ISNUMBER(SEARCH("malden",H1065))),1,0)</f>
        <v>0</v>
      </c>
      <c r="X1065" s="23" t="n">
        <f aca="false">IF(AND(TRIM(G1065)="",TRIM(H1065)=""),1,0)</f>
        <v>0</v>
      </c>
    </row>
    <row r="1066" customFormat="false" ht="15" hidden="false" customHeight="false" outlineLevel="0" collapsed="false">
      <c r="A1066" s="22" t="n">
        <v>45264</v>
      </c>
      <c r="B1066" s="23" t="s">
        <v>2293</v>
      </c>
      <c r="C1066" s="23" t="s">
        <v>2294</v>
      </c>
      <c r="D1066" s="23" t="s">
        <v>319</v>
      </c>
      <c r="E1066" s="23" t="s">
        <v>99</v>
      </c>
      <c r="F1066" s="23" t="s">
        <v>320</v>
      </c>
      <c r="G1066" s="23" t="s">
        <v>2295</v>
      </c>
      <c r="H1066" s="23" t="s">
        <v>2296</v>
      </c>
      <c r="J1066" s="24" t="n">
        <v>250</v>
      </c>
      <c r="K1066" s="0" t="n">
        <v>17408</v>
      </c>
      <c r="L1066" s="23" t="s">
        <v>1694</v>
      </c>
      <c r="M1066" s="0" t="n">
        <v>1</v>
      </c>
      <c r="N1066" s="23" t="s">
        <v>182</v>
      </c>
      <c r="O1066" s="0" t="n">
        <v>201</v>
      </c>
      <c r="P1066" s="23" t="s">
        <v>94</v>
      </c>
      <c r="Q1066" s="23" t="s">
        <v>3753</v>
      </c>
      <c r="R1066" s="23" t="n">
        <f aca="false">YEAR(A1066)</f>
        <v>2023</v>
      </c>
      <c r="S1066" s="23" t="n">
        <f aca="false">IF(R1066=2026,1,0)</f>
        <v>0</v>
      </c>
      <c r="T1066" s="23" t="n">
        <f aca="false">IF(OR(P1066="Individual",P1066="Committee",P1066="Union/Association",P1066="Aggregated Unitemized Receipts"),1,0)</f>
        <v>1</v>
      </c>
      <c r="U1066" s="0" t="str">
        <f aca="false">UPPER(TRIM(E1066))</f>
        <v>MA</v>
      </c>
      <c r="V1066" s="23" t="n">
        <f aca="false">IF(U1066="MA",1,0)</f>
        <v>1</v>
      </c>
      <c r="W1066" s="23" t="n">
        <f aca="false">IF(OR(ISNUMBER(SEARCH("malden",G1066)),ISNUMBER(SEARCH("malden",H1066))),1,0)</f>
        <v>0</v>
      </c>
      <c r="X1066" s="23" t="n">
        <f aca="false">IF(AND(TRIM(G1066)="",TRIM(H1066)=""),1,0)</f>
        <v>0</v>
      </c>
    </row>
    <row r="1067" customFormat="false" ht="15" hidden="false" customHeight="false" outlineLevel="0" collapsed="false">
      <c r="A1067" s="22" t="n">
        <v>45264</v>
      </c>
      <c r="B1067" s="23" t="s">
        <v>2442</v>
      </c>
      <c r="C1067" s="23" t="s">
        <v>3232</v>
      </c>
      <c r="D1067" s="23" t="s">
        <v>607</v>
      </c>
      <c r="E1067" s="23" t="s">
        <v>99</v>
      </c>
      <c r="F1067" s="23" t="s">
        <v>608</v>
      </c>
      <c r="G1067" s="23" t="s">
        <v>2446</v>
      </c>
      <c r="H1067" s="23" t="s">
        <v>2447</v>
      </c>
      <c r="J1067" s="24" t="n">
        <v>25</v>
      </c>
      <c r="K1067" s="0" t="n">
        <v>17408</v>
      </c>
      <c r="L1067" s="23" t="s">
        <v>1694</v>
      </c>
      <c r="M1067" s="0" t="n">
        <v>1</v>
      </c>
      <c r="N1067" s="23" t="s">
        <v>182</v>
      </c>
      <c r="O1067" s="0" t="n">
        <v>201</v>
      </c>
      <c r="P1067" s="23" t="s">
        <v>94</v>
      </c>
      <c r="Q1067" s="23" t="s">
        <v>3753</v>
      </c>
      <c r="R1067" s="23" t="n">
        <f aca="false">YEAR(A1067)</f>
        <v>2023</v>
      </c>
      <c r="S1067" s="23" t="n">
        <f aca="false">IF(R1067=2026,1,0)</f>
        <v>0</v>
      </c>
      <c r="T1067" s="23" t="n">
        <f aca="false">IF(OR(P1067="Individual",P1067="Committee",P1067="Union/Association",P1067="Aggregated Unitemized Receipts"),1,0)</f>
        <v>1</v>
      </c>
      <c r="U1067" s="0" t="str">
        <f aca="false">UPPER(TRIM(E1067))</f>
        <v>MA</v>
      </c>
      <c r="V1067" s="23" t="n">
        <f aca="false">IF(U1067="MA",1,0)</f>
        <v>1</v>
      </c>
      <c r="W1067" s="23" t="n">
        <f aca="false">IF(OR(ISNUMBER(SEARCH("malden",G1067)),ISNUMBER(SEARCH("malden",H1067))),1,0)</f>
        <v>0</v>
      </c>
      <c r="X1067" s="23" t="n">
        <f aca="false">IF(AND(TRIM(G1067)="",TRIM(H1067)=""),1,0)</f>
        <v>0</v>
      </c>
    </row>
    <row r="1068" customFormat="false" ht="15" hidden="false" customHeight="false" outlineLevel="0" collapsed="false">
      <c r="A1068" s="22" t="n">
        <v>45264</v>
      </c>
      <c r="B1068" s="23" t="s">
        <v>2297</v>
      </c>
      <c r="C1068" s="23" t="s">
        <v>2298</v>
      </c>
      <c r="D1068" s="23" t="s">
        <v>319</v>
      </c>
      <c r="E1068" s="23" t="s">
        <v>99</v>
      </c>
      <c r="F1068" s="23" t="s">
        <v>320</v>
      </c>
      <c r="G1068" s="23" t="s">
        <v>110</v>
      </c>
      <c r="H1068" s="23" t="s">
        <v>2299</v>
      </c>
      <c r="J1068" s="24" t="n">
        <v>100</v>
      </c>
      <c r="K1068" s="0" t="n">
        <v>17408</v>
      </c>
      <c r="L1068" s="23" t="s">
        <v>1694</v>
      </c>
      <c r="M1068" s="0" t="n">
        <v>1</v>
      </c>
      <c r="N1068" s="23" t="s">
        <v>182</v>
      </c>
      <c r="O1068" s="0" t="n">
        <v>201</v>
      </c>
      <c r="P1068" s="23" t="s">
        <v>94</v>
      </c>
      <c r="Q1068" s="23" t="s">
        <v>3753</v>
      </c>
      <c r="R1068" s="23" t="n">
        <f aca="false">YEAR(A1068)</f>
        <v>2023</v>
      </c>
      <c r="S1068" s="23" t="n">
        <f aca="false">IF(R1068=2026,1,0)</f>
        <v>0</v>
      </c>
      <c r="T1068" s="23" t="n">
        <f aca="false">IF(OR(P1068="Individual",P1068="Committee",P1068="Union/Association",P1068="Aggregated Unitemized Receipts"),1,0)</f>
        <v>1</v>
      </c>
      <c r="U1068" s="0" t="str">
        <f aca="false">UPPER(TRIM(E1068))</f>
        <v>MA</v>
      </c>
      <c r="V1068" s="23" t="n">
        <f aca="false">IF(U1068="MA",1,0)</f>
        <v>1</v>
      </c>
      <c r="W1068" s="23" t="n">
        <f aca="false">IF(OR(ISNUMBER(SEARCH("malden",G1068)),ISNUMBER(SEARCH("malden",H1068))),1,0)</f>
        <v>0</v>
      </c>
      <c r="X1068" s="23" t="n">
        <f aca="false">IF(AND(TRIM(G1068)="",TRIM(H1068)=""),1,0)</f>
        <v>0</v>
      </c>
    </row>
    <row r="1069" customFormat="false" ht="15" hidden="false" customHeight="false" outlineLevel="0" collapsed="false">
      <c r="A1069" s="22" t="n">
        <v>45264</v>
      </c>
      <c r="B1069" s="23" t="s">
        <v>3765</v>
      </c>
      <c r="C1069" s="23" t="s">
        <v>3766</v>
      </c>
      <c r="D1069" s="23" t="s">
        <v>2278</v>
      </c>
      <c r="E1069" s="23" t="s">
        <v>99</v>
      </c>
      <c r="F1069" s="23" t="s">
        <v>2279</v>
      </c>
      <c r="G1069" s="23" t="s">
        <v>3767</v>
      </c>
      <c r="H1069" s="23" t="s">
        <v>3758</v>
      </c>
      <c r="J1069" s="24" t="n">
        <v>100</v>
      </c>
      <c r="K1069" s="0" t="n">
        <v>17408</v>
      </c>
      <c r="L1069" s="23" t="s">
        <v>1694</v>
      </c>
      <c r="M1069" s="0" t="n">
        <v>1</v>
      </c>
      <c r="N1069" s="23" t="s">
        <v>182</v>
      </c>
      <c r="O1069" s="0" t="n">
        <v>201</v>
      </c>
      <c r="P1069" s="23" t="s">
        <v>94</v>
      </c>
      <c r="Q1069" s="23" t="s">
        <v>3753</v>
      </c>
      <c r="R1069" s="23" t="n">
        <f aca="false">YEAR(A1069)</f>
        <v>2023</v>
      </c>
      <c r="S1069" s="23" t="n">
        <f aca="false">IF(R1069=2026,1,0)</f>
        <v>0</v>
      </c>
      <c r="T1069" s="23" t="n">
        <f aca="false">IF(OR(P1069="Individual",P1069="Committee",P1069="Union/Association",P1069="Aggregated Unitemized Receipts"),1,0)</f>
        <v>1</v>
      </c>
      <c r="U1069" s="0" t="str">
        <f aca="false">UPPER(TRIM(E1069))</f>
        <v>MA</v>
      </c>
      <c r="V1069" s="23" t="n">
        <f aca="false">IF(U1069="MA",1,0)</f>
        <v>1</v>
      </c>
      <c r="W1069" s="23" t="n">
        <f aca="false">IF(OR(ISNUMBER(SEARCH("malden",G1069)),ISNUMBER(SEARCH("malden",H1069))),1,0)</f>
        <v>0</v>
      </c>
      <c r="X1069" s="23" t="n">
        <f aca="false">IF(AND(TRIM(G1069)="",TRIM(H1069)=""),1,0)</f>
        <v>0</v>
      </c>
    </row>
    <row r="1070" customFormat="false" ht="15" hidden="false" customHeight="false" outlineLevel="0" collapsed="false">
      <c r="A1070" s="22" t="n">
        <v>45264</v>
      </c>
      <c r="B1070" s="23" t="s">
        <v>3768</v>
      </c>
      <c r="C1070" s="23" t="s">
        <v>3769</v>
      </c>
      <c r="D1070" s="23" t="s">
        <v>319</v>
      </c>
      <c r="E1070" s="23" t="s">
        <v>99</v>
      </c>
      <c r="F1070" s="23" t="s">
        <v>320</v>
      </c>
      <c r="J1070" s="24" t="n">
        <v>100</v>
      </c>
      <c r="K1070" s="0" t="n">
        <v>17408</v>
      </c>
      <c r="L1070" s="23" t="s">
        <v>1694</v>
      </c>
      <c r="M1070" s="0" t="n">
        <v>1</v>
      </c>
      <c r="N1070" s="23" t="s">
        <v>182</v>
      </c>
      <c r="O1070" s="0" t="n">
        <v>201</v>
      </c>
      <c r="P1070" s="23" t="s">
        <v>94</v>
      </c>
      <c r="Q1070" s="23" t="s">
        <v>3753</v>
      </c>
      <c r="R1070" s="23" t="n">
        <f aca="false">YEAR(A1070)</f>
        <v>2023</v>
      </c>
      <c r="S1070" s="23" t="n">
        <f aca="false">IF(R1070=2026,1,0)</f>
        <v>0</v>
      </c>
      <c r="T1070" s="23" t="n">
        <f aca="false">IF(OR(P1070="Individual",P1070="Committee",P1070="Union/Association",P1070="Aggregated Unitemized Receipts"),1,0)</f>
        <v>1</v>
      </c>
      <c r="U1070" s="0" t="str">
        <f aca="false">UPPER(TRIM(E1070))</f>
        <v>MA</v>
      </c>
      <c r="V1070" s="23" t="n">
        <f aca="false">IF(U1070="MA",1,0)</f>
        <v>1</v>
      </c>
      <c r="W1070" s="23" t="n">
        <f aca="false">IF(OR(ISNUMBER(SEARCH("malden",G1070)),ISNUMBER(SEARCH("malden",H1070))),1,0)</f>
        <v>0</v>
      </c>
      <c r="X1070" s="23" t="n">
        <f aca="false">IF(AND(TRIM(G1070)="",TRIM(H1070)=""),1,0)</f>
        <v>1</v>
      </c>
    </row>
    <row r="1071" customFormat="false" ht="15" hidden="false" customHeight="false" outlineLevel="0" collapsed="false">
      <c r="A1071" s="22" t="n">
        <v>45264</v>
      </c>
      <c r="B1071" s="23" t="s">
        <v>3770</v>
      </c>
      <c r="C1071" s="23" t="s">
        <v>3771</v>
      </c>
      <c r="D1071" s="23" t="s">
        <v>319</v>
      </c>
      <c r="E1071" s="23" t="s">
        <v>99</v>
      </c>
      <c r="F1071" s="23" t="s">
        <v>320</v>
      </c>
      <c r="J1071" s="24" t="n">
        <v>50</v>
      </c>
      <c r="K1071" s="0" t="n">
        <v>17408</v>
      </c>
      <c r="L1071" s="23" t="s">
        <v>1694</v>
      </c>
      <c r="M1071" s="0" t="n">
        <v>1</v>
      </c>
      <c r="N1071" s="23" t="s">
        <v>182</v>
      </c>
      <c r="O1071" s="0" t="n">
        <v>201</v>
      </c>
      <c r="P1071" s="23" t="s">
        <v>94</v>
      </c>
      <c r="Q1071" s="23" t="s">
        <v>3753</v>
      </c>
      <c r="R1071" s="23" t="n">
        <f aca="false">YEAR(A1071)</f>
        <v>2023</v>
      </c>
      <c r="S1071" s="23" t="n">
        <f aca="false">IF(R1071=2026,1,0)</f>
        <v>0</v>
      </c>
      <c r="T1071" s="23" t="n">
        <f aca="false">IF(OR(P1071="Individual",P1071="Committee",P1071="Union/Association",P1071="Aggregated Unitemized Receipts"),1,0)</f>
        <v>1</v>
      </c>
      <c r="U1071" s="0" t="str">
        <f aca="false">UPPER(TRIM(E1071))</f>
        <v>MA</v>
      </c>
      <c r="V1071" s="23" t="n">
        <f aca="false">IF(U1071="MA",1,0)</f>
        <v>1</v>
      </c>
      <c r="W1071" s="23" t="n">
        <f aca="false">IF(OR(ISNUMBER(SEARCH("malden",G1071)),ISNUMBER(SEARCH("malden",H1071))),1,0)</f>
        <v>0</v>
      </c>
      <c r="X1071" s="23" t="n">
        <f aca="false">IF(AND(TRIM(G1071)="",TRIM(H1071)=""),1,0)</f>
        <v>1</v>
      </c>
    </row>
    <row r="1072" customFormat="false" ht="15" hidden="false" customHeight="false" outlineLevel="0" collapsed="false">
      <c r="A1072" s="22" t="n">
        <v>45264</v>
      </c>
      <c r="B1072" s="23" t="s">
        <v>3772</v>
      </c>
      <c r="C1072" s="23" t="s">
        <v>3773</v>
      </c>
      <c r="D1072" s="23" t="s">
        <v>319</v>
      </c>
      <c r="E1072" s="23" t="s">
        <v>99</v>
      </c>
      <c r="F1072" s="23" t="s">
        <v>320</v>
      </c>
      <c r="G1072" s="23" t="s">
        <v>409</v>
      </c>
      <c r="H1072" s="23" t="s">
        <v>3774</v>
      </c>
      <c r="J1072" s="24" t="n">
        <v>100</v>
      </c>
      <c r="K1072" s="0" t="n">
        <v>17408</v>
      </c>
      <c r="L1072" s="23" t="s">
        <v>1694</v>
      </c>
      <c r="M1072" s="0" t="n">
        <v>1</v>
      </c>
      <c r="N1072" s="23" t="s">
        <v>182</v>
      </c>
      <c r="O1072" s="0" t="n">
        <v>201</v>
      </c>
      <c r="P1072" s="23" t="s">
        <v>94</v>
      </c>
      <c r="Q1072" s="23" t="s">
        <v>3753</v>
      </c>
      <c r="R1072" s="23" t="n">
        <f aca="false">YEAR(A1072)</f>
        <v>2023</v>
      </c>
      <c r="S1072" s="23" t="n">
        <f aca="false">IF(R1072=2026,1,0)</f>
        <v>0</v>
      </c>
      <c r="T1072" s="23" t="n">
        <f aca="false">IF(OR(P1072="Individual",P1072="Committee",P1072="Union/Association",P1072="Aggregated Unitemized Receipts"),1,0)</f>
        <v>1</v>
      </c>
      <c r="U1072" s="0" t="str">
        <f aca="false">UPPER(TRIM(E1072))</f>
        <v>MA</v>
      </c>
      <c r="V1072" s="23" t="n">
        <f aca="false">IF(U1072="MA",1,0)</f>
        <v>1</v>
      </c>
      <c r="W1072" s="23" t="n">
        <f aca="false">IF(OR(ISNUMBER(SEARCH("malden",G1072)),ISNUMBER(SEARCH("malden",H1072))),1,0)</f>
        <v>0</v>
      </c>
      <c r="X1072" s="23" t="n">
        <f aca="false">IF(AND(TRIM(G1072)="",TRIM(H1072)=""),1,0)</f>
        <v>0</v>
      </c>
    </row>
    <row r="1073" customFormat="false" ht="15" hidden="false" customHeight="false" outlineLevel="0" collapsed="false">
      <c r="A1073" s="22" t="n">
        <v>45264</v>
      </c>
      <c r="B1073" s="23" t="s">
        <v>2216</v>
      </c>
      <c r="C1073" s="23" t="s">
        <v>2217</v>
      </c>
      <c r="D1073" s="23" t="s">
        <v>607</v>
      </c>
      <c r="E1073" s="23" t="s">
        <v>99</v>
      </c>
      <c r="F1073" s="23" t="s">
        <v>608</v>
      </c>
      <c r="G1073" s="23" t="s">
        <v>174</v>
      </c>
      <c r="H1073" s="23" t="s">
        <v>174</v>
      </c>
      <c r="J1073" s="24" t="n">
        <v>150</v>
      </c>
      <c r="K1073" s="0" t="n">
        <v>17408</v>
      </c>
      <c r="L1073" s="23" t="s">
        <v>1694</v>
      </c>
      <c r="M1073" s="0" t="n">
        <v>1</v>
      </c>
      <c r="N1073" s="23" t="s">
        <v>182</v>
      </c>
      <c r="O1073" s="0" t="n">
        <v>201</v>
      </c>
      <c r="P1073" s="23" t="s">
        <v>94</v>
      </c>
      <c r="Q1073" s="23" t="s">
        <v>3753</v>
      </c>
      <c r="R1073" s="23" t="n">
        <f aca="false">YEAR(A1073)</f>
        <v>2023</v>
      </c>
      <c r="S1073" s="23" t="n">
        <f aca="false">IF(R1073=2026,1,0)</f>
        <v>0</v>
      </c>
      <c r="T1073" s="23" t="n">
        <f aca="false">IF(OR(P1073="Individual",P1073="Committee",P1073="Union/Association",P1073="Aggregated Unitemized Receipts"),1,0)</f>
        <v>1</v>
      </c>
      <c r="U1073" s="0" t="str">
        <f aca="false">UPPER(TRIM(E1073))</f>
        <v>MA</v>
      </c>
      <c r="V1073" s="23" t="n">
        <f aca="false">IF(U1073="MA",1,0)</f>
        <v>1</v>
      </c>
      <c r="W1073" s="23" t="n">
        <f aca="false">IF(OR(ISNUMBER(SEARCH("malden",G1073)),ISNUMBER(SEARCH("malden",H1073))),1,0)</f>
        <v>0</v>
      </c>
      <c r="X1073" s="23" t="n">
        <f aca="false">IF(AND(TRIM(G1073)="",TRIM(H1073)=""),1,0)</f>
        <v>0</v>
      </c>
    </row>
    <row r="1074" customFormat="false" ht="15" hidden="false" customHeight="false" outlineLevel="0" collapsed="false">
      <c r="A1074" s="22" t="n">
        <v>45264</v>
      </c>
      <c r="B1074" s="23" t="s">
        <v>3775</v>
      </c>
      <c r="C1074" s="23" t="s">
        <v>3776</v>
      </c>
      <c r="D1074" s="23" t="s">
        <v>607</v>
      </c>
      <c r="E1074" s="23" t="s">
        <v>99</v>
      </c>
      <c r="F1074" s="23" t="s">
        <v>608</v>
      </c>
      <c r="G1074" s="23" t="s">
        <v>1680</v>
      </c>
      <c r="H1074" s="23" t="s">
        <v>167</v>
      </c>
      <c r="J1074" s="24" t="n">
        <v>25</v>
      </c>
      <c r="K1074" s="0" t="n">
        <v>17408</v>
      </c>
      <c r="L1074" s="23" t="s">
        <v>1694</v>
      </c>
      <c r="M1074" s="0" t="n">
        <v>1</v>
      </c>
      <c r="N1074" s="23" t="s">
        <v>182</v>
      </c>
      <c r="O1074" s="0" t="n">
        <v>201</v>
      </c>
      <c r="P1074" s="23" t="s">
        <v>94</v>
      </c>
      <c r="Q1074" s="23" t="s">
        <v>3753</v>
      </c>
      <c r="R1074" s="23" t="n">
        <f aca="false">YEAR(A1074)</f>
        <v>2023</v>
      </c>
      <c r="S1074" s="23" t="n">
        <f aca="false">IF(R1074=2026,1,0)</f>
        <v>0</v>
      </c>
      <c r="T1074" s="23" t="n">
        <f aca="false">IF(OR(P1074="Individual",P1074="Committee",P1074="Union/Association",P1074="Aggregated Unitemized Receipts"),1,0)</f>
        <v>1</v>
      </c>
      <c r="U1074" s="0" t="str">
        <f aca="false">UPPER(TRIM(E1074))</f>
        <v>MA</v>
      </c>
      <c r="V1074" s="23" t="n">
        <f aca="false">IF(U1074="MA",1,0)</f>
        <v>1</v>
      </c>
      <c r="W1074" s="23" t="n">
        <f aca="false">IF(OR(ISNUMBER(SEARCH("malden",G1074)),ISNUMBER(SEARCH("malden",H1074))),1,0)</f>
        <v>0</v>
      </c>
      <c r="X1074" s="23" t="n">
        <f aca="false">IF(AND(TRIM(G1074)="",TRIM(H1074)=""),1,0)</f>
        <v>0</v>
      </c>
    </row>
    <row r="1075" customFormat="false" ht="15" hidden="false" customHeight="false" outlineLevel="0" collapsed="false">
      <c r="A1075" s="22" t="n">
        <v>45264</v>
      </c>
      <c r="B1075" s="23" t="s">
        <v>2461</v>
      </c>
      <c r="C1075" s="23" t="s">
        <v>2462</v>
      </c>
      <c r="D1075" s="23" t="s">
        <v>319</v>
      </c>
      <c r="E1075" s="23" t="s">
        <v>99</v>
      </c>
      <c r="F1075" s="23" t="s">
        <v>320</v>
      </c>
      <c r="G1075" s="23" t="s">
        <v>174</v>
      </c>
      <c r="H1075" s="23" t="s">
        <v>174</v>
      </c>
      <c r="J1075" s="24" t="n">
        <v>100</v>
      </c>
      <c r="K1075" s="0" t="n">
        <v>17408</v>
      </c>
      <c r="L1075" s="23" t="s">
        <v>1694</v>
      </c>
      <c r="M1075" s="0" t="n">
        <v>1</v>
      </c>
      <c r="N1075" s="23" t="s">
        <v>182</v>
      </c>
      <c r="O1075" s="0" t="n">
        <v>201</v>
      </c>
      <c r="P1075" s="23" t="s">
        <v>94</v>
      </c>
      <c r="Q1075" s="23" t="s">
        <v>3753</v>
      </c>
      <c r="R1075" s="23" t="n">
        <f aca="false">YEAR(A1075)</f>
        <v>2023</v>
      </c>
      <c r="S1075" s="23" t="n">
        <f aca="false">IF(R1075=2026,1,0)</f>
        <v>0</v>
      </c>
      <c r="T1075" s="23" t="n">
        <f aca="false">IF(OR(P1075="Individual",P1075="Committee",P1075="Union/Association",P1075="Aggregated Unitemized Receipts"),1,0)</f>
        <v>1</v>
      </c>
      <c r="U1075" s="0" t="str">
        <f aca="false">UPPER(TRIM(E1075))</f>
        <v>MA</v>
      </c>
      <c r="V1075" s="23" t="n">
        <f aca="false">IF(U1075="MA",1,0)</f>
        <v>1</v>
      </c>
      <c r="W1075" s="23" t="n">
        <f aca="false">IF(OR(ISNUMBER(SEARCH("malden",G1075)),ISNUMBER(SEARCH("malden",H1075))),1,0)</f>
        <v>0</v>
      </c>
      <c r="X1075" s="23" t="n">
        <f aca="false">IF(AND(TRIM(G1075)="",TRIM(H1075)=""),1,0)</f>
        <v>0</v>
      </c>
    </row>
    <row r="1076" customFormat="false" ht="15" hidden="false" customHeight="false" outlineLevel="0" collapsed="false">
      <c r="A1076" s="22" t="n">
        <v>45264</v>
      </c>
      <c r="B1076" s="23" t="s">
        <v>2199</v>
      </c>
      <c r="C1076" s="23" t="s">
        <v>3304</v>
      </c>
      <c r="D1076" s="23" t="s">
        <v>319</v>
      </c>
      <c r="E1076" s="23" t="s">
        <v>99</v>
      </c>
      <c r="F1076" s="23" t="s">
        <v>320</v>
      </c>
      <c r="G1076" s="23" t="s">
        <v>3559</v>
      </c>
      <c r="H1076" s="23" t="s">
        <v>3777</v>
      </c>
      <c r="J1076" s="24" t="n">
        <v>100</v>
      </c>
      <c r="K1076" s="0" t="n">
        <v>17408</v>
      </c>
      <c r="L1076" s="23" t="s">
        <v>1694</v>
      </c>
      <c r="M1076" s="0" t="n">
        <v>1</v>
      </c>
      <c r="N1076" s="23" t="s">
        <v>182</v>
      </c>
      <c r="O1076" s="0" t="n">
        <v>201</v>
      </c>
      <c r="P1076" s="23" t="s">
        <v>94</v>
      </c>
      <c r="Q1076" s="23" t="s">
        <v>3753</v>
      </c>
      <c r="R1076" s="23" t="n">
        <f aca="false">YEAR(A1076)</f>
        <v>2023</v>
      </c>
      <c r="S1076" s="23" t="n">
        <f aca="false">IF(R1076=2026,1,0)</f>
        <v>0</v>
      </c>
      <c r="T1076" s="23" t="n">
        <f aca="false">IF(OR(P1076="Individual",P1076="Committee",P1076="Union/Association",P1076="Aggregated Unitemized Receipts"),1,0)</f>
        <v>1</v>
      </c>
      <c r="U1076" s="0" t="str">
        <f aca="false">UPPER(TRIM(E1076))</f>
        <v>MA</v>
      </c>
      <c r="V1076" s="23" t="n">
        <f aca="false">IF(U1076="MA",1,0)</f>
        <v>1</v>
      </c>
      <c r="W1076" s="23" t="n">
        <f aca="false">IF(OR(ISNUMBER(SEARCH("malden",G1076)),ISNUMBER(SEARCH("malden",H1076))),1,0)</f>
        <v>0</v>
      </c>
      <c r="X1076" s="23" t="n">
        <f aca="false">IF(AND(TRIM(G1076)="",TRIM(H1076)=""),1,0)</f>
        <v>0</v>
      </c>
    </row>
    <row r="1077" customFormat="false" ht="15" hidden="false" customHeight="false" outlineLevel="0" collapsed="false">
      <c r="A1077" s="22" t="n">
        <v>45264</v>
      </c>
      <c r="B1077" s="23" t="s">
        <v>3778</v>
      </c>
      <c r="C1077" s="23" t="s">
        <v>3779</v>
      </c>
      <c r="D1077" s="23" t="s">
        <v>607</v>
      </c>
      <c r="E1077" s="23" t="s">
        <v>99</v>
      </c>
      <c r="F1077" s="23" t="s">
        <v>608</v>
      </c>
      <c r="G1077" s="23" t="s">
        <v>3780</v>
      </c>
      <c r="H1077" s="23" t="s">
        <v>912</v>
      </c>
      <c r="J1077" s="24" t="n">
        <v>100</v>
      </c>
      <c r="K1077" s="0" t="n">
        <v>17408</v>
      </c>
      <c r="L1077" s="23" t="s">
        <v>1694</v>
      </c>
      <c r="M1077" s="0" t="n">
        <v>1</v>
      </c>
      <c r="N1077" s="23" t="s">
        <v>182</v>
      </c>
      <c r="O1077" s="0" t="n">
        <v>201</v>
      </c>
      <c r="P1077" s="23" t="s">
        <v>94</v>
      </c>
      <c r="Q1077" s="23" t="s">
        <v>3753</v>
      </c>
      <c r="R1077" s="23" t="n">
        <f aca="false">YEAR(A1077)</f>
        <v>2023</v>
      </c>
      <c r="S1077" s="23" t="n">
        <f aca="false">IF(R1077=2026,1,0)</f>
        <v>0</v>
      </c>
      <c r="T1077" s="23" t="n">
        <f aca="false">IF(OR(P1077="Individual",P1077="Committee",P1077="Union/Association",P1077="Aggregated Unitemized Receipts"),1,0)</f>
        <v>1</v>
      </c>
      <c r="U1077" s="0" t="str">
        <f aca="false">UPPER(TRIM(E1077))</f>
        <v>MA</v>
      </c>
      <c r="V1077" s="23" t="n">
        <f aca="false">IF(U1077="MA",1,0)</f>
        <v>1</v>
      </c>
      <c r="W1077" s="23" t="n">
        <f aca="false">IF(OR(ISNUMBER(SEARCH("malden",G1077)),ISNUMBER(SEARCH("malden",H1077))),1,0)</f>
        <v>0</v>
      </c>
      <c r="X1077" s="23" t="n">
        <f aca="false">IF(AND(TRIM(G1077)="",TRIM(H1077)=""),1,0)</f>
        <v>0</v>
      </c>
    </row>
    <row r="1078" customFormat="false" ht="15" hidden="false" customHeight="false" outlineLevel="0" collapsed="false">
      <c r="A1078" s="22" t="n">
        <v>45264</v>
      </c>
      <c r="B1078" s="23" t="s">
        <v>3781</v>
      </c>
      <c r="C1078" s="23" t="s">
        <v>3782</v>
      </c>
      <c r="D1078" s="23" t="s">
        <v>319</v>
      </c>
      <c r="E1078" s="23" t="s">
        <v>99</v>
      </c>
      <c r="F1078" s="23" t="s">
        <v>320</v>
      </c>
      <c r="J1078" s="24" t="n">
        <v>50</v>
      </c>
      <c r="K1078" s="0" t="n">
        <v>17408</v>
      </c>
      <c r="L1078" s="23" t="s">
        <v>1694</v>
      </c>
      <c r="M1078" s="0" t="n">
        <v>1</v>
      </c>
      <c r="N1078" s="23" t="s">
        <v>182</v>
      </c>
      <c r="O1078" s="0" t="n">
        <v>201</v>
      </c>
      <c r="P1078" s="23" t="s">
        <v>94</v>
      </c>
      <c r="Q1078" s="23" t="s">
        <v>3753</v>
      </c>
      <c r="R1078" s="23" t="n">
        <f aca="false">YEAR(A1078)</f>
        <v>2023</v>
      </c>
      <c r="S1078" s="23" t="n">
        <f aca="false">IF(R1078=2026,1,0)</f>
        <v>0</v>
      </c>
      <c r="T1078" s="23" t="n">
        <f aca="false">IF(OR(P1078="Individual",P1078="Committee",P1078="Union/Association",P1078="Aggregated Unitemized Receipts"),1,0)</f>
        <v>1</v>
      </c>
      <c r="U1078" s="0" t="str">
        <f aca="false">UPPER(TRIM(E1078))</f>
        <v>MA</v>
      </c>
      <c r="V1078" s="23" t="n">
        <f aca="false">IF(U1078="MA",1,0)</f>
        <v>1</v>
      </c>
      <c r="W1078" s="23" t="n">
        <f aca="false">IF(OR(ISNUMBER(SEARCH("malden",G1078)),ISNUMBER(SEARCH("malden",H1078))),1,0)</f>
        <v>0</v>
      </c>
      <c r="X1078" s="23" t="n">
        <f aca="false">IF(AND(TRIM(G1078)="",TRIM(H1078)=""),1,0)</f>
        <v>1</v>
      </c>
    </row>
    <row r="1079" customFormat="false" ht="15" hidden="false" customHeight="false" outlineLevel="0" collapsed="false">
      <c r="A1079" s="22" t="n">
        <v>45264</v>
      </c>
      <c r="B1079" s="23" t="s">
        <v>3783</v>
      </c>
      <c r="C1079" s="23" t="s">
        <v>3261</v>
      </c>
      <c r="D1079" s="23" t="s">
        <v>319</v>
      </c>
      <c r="E1079" s="23" t="s">
        <v>99</v>
      </c>
      <c r="F1079" s="23" t="s">
        <v>320</v>
      </c>
      <c r="G1079" s="23" t="s">
        <v>415</v>
      </c>
      <c r="H1079" s="23" t="s">
        <v>3784</v>
      </c>
      <c r="J1079" s="24" t="n">
        <v>250</v>
      </c>
      <c r="K1079" s="0" t="n">
        <v>17408</v>
      </c>
      <c r="L1079" s="23" t="s">
        <v>1694</v>
      </c>
      <c r="M1079" s="0" t="n">
        <v>1</v>
      </c>
      <c r="N1079" s="23" t="s">
        <v>182</v>
      </c>
      <c r="O1079" s="0" t="n">
        <v>201</v>
      </c>
      <c r="P1079" s="23" t="s">
        <v>94</v>
      </c>
      <c r="Q1079" s="23" t="s">
        <v>3753</v>
      </c>
      <c r="R1079" s="23" t="n">
        <f aca="false">YEAR(A1079)</f>
        <v>2023</v>
      </c>
      <c r="S1079" s="23" t="n">
        <f aca="false">IF(R1079=2026,1,0)</f>
        <v>0</v>
      </c>
      <c r="T1079" s="23" t="n">
        <f aca="false">IF(OR(P1079="Individual",P1079="Committee",P1079="Union/Association",P1079="Aggregated Unitemized Receipts"),1,0)</f>
        <v>1</v>
      </c>
      <c r="U1079" s="0" t="str">
        <f aca="false">UPPER(TRIM(E1079))</f>
        <v>MA</v>
      </c>
      <c r="V1079" s="23" t="n">
        <f aca="false">IF(U1079="MA",1,0)</f>
        <v>1</v>
      </c>
      <c r="W1079" s="23" t="n">
        <f aca="false">IF(OR(ISNUMBER(SEARCH("malden",G1079)),ISNUMBER(SEARCH("malden",H1079))),1,0)</f>
        <v>0</v>
      </c>
      <c r="X1079" s="23" t="n">
        <f aca="false">IF(AND(TRIM(G1079)="",TRIM(H1079)=""),1,0)</f>
        <v>0</v>
      </c>
    </row>
    <row r="1080" customFormat="false" ht="15" hidden="false" customHeight="false" outlineLevel="0" collapsed="false">
      <c r="A1080" s="22" t="n">
        <v>45264</v>
      </c>
      <c r="B1080" s="23" t="s">
        <v>2486</v>
      </c>
      <c r="C1080" s="23" t="s">
        <v>2487</v>
      </c>
      <c r="D1080" s="23" t="s">
        <v>319</v>
      </c>
      <c r="E1080" s="23" t="s">
        <v>99</v>
      </c>
      <c r="F1080" s="23" t="s">
        <v>320</v>
      </c>
      <c r="G1080" s="23" t="s">
        <v>2134</v>
      </c>
      <c r="H1080" s="23" t="s">
        <v>2488</v>
      </c>
      <c r="J1080" s="24" t="n">
        <v>100</v>
      </c>
      <c r="K1080" s="0" t="n">
        <v>17408</v>
      </c>
      <c r="L1080" s="23" t="s">
        <v>1694</v>
      </c>
      <c r="M1080" s="0" t="n">
        <v>1</v>
      </c>
      <c r="N1080" s="23" t="s">
        <v>182</v>
      </c>
      <c r="O1080" s="0" t="n">
        <v>201</v>
      </c>
      <c r="P1080" s="23" t="s">
        <v>94</v>
      </c>
      <c r="Q1080" s="23" t="s">
        <v>3753</v>
      </c>
      <c r="R1080" s="23" t="n">
        <f aca="false">YEAR(A1080)</f>
        <v>2023</v>
      </c>
      <c r="S1080" s="23" t="n">
        <f aca="false">IF(R1080=2026,1,0)</f>
        <v>0</v>
      </c>
      <c r="T1080" s="23" t="n">
        <f aca="false">IF(OR(P1080="Individual",P1080="Committee",P1080="Union/Association",P1080="Aggregated Unitemized Receipts"),1,0)</f>
        <v>1</v>
      </c>
      <c r="U1080" s="0" t="str">
        <f aca="false">UPPER(TRIM(E1080))</f>
        <v>MA</v>
      </c>
      <c r="V1080" s="23" t="n">
        <f aca="false">IF(U1080="MA",1,0)</f>
        <v>1</v>
      </c>
      <c r="W1080" s="23" t="n">
        <f aca="false">IF(OR(ISNUMBER(SEARCH("malden",G1080)),ISNUMBER(SEARCH("malden",H1080))),1,0)</f>
        <v>0</v>
      </c>
      <c r="X1080" s="23" t="n">
        <f aca="false">IF(AND(TRIM(G1080)="",TRIM(H1080)=""),1,0)</f>
        <v>0</v>
      </c>
    </row>
    <row r="1081" customFormat="false" ht="15" hidden="false" customHeight="false" outlineLevel="0" collapsed="false">
      <c r="A1081" s="22" t="n">
        <v>45264</v>
      </c>
      <c r="B1081" s="23" t="s">
        <v>3785</v>
      </c>
      <c r="C1081" s="23" t="s">
        <v>3786</v>
      </c>
      <c r="D1081" s="23" t="s">
        <v>319</v>
      </c>
      <c r="E1081" s="23" t="s">
        <v>99</v>
      </c>
      <c r="F1081" s="23" t="s">
        <v>320</v>
      </c>
      <c r="G1081" s="23" t="s">
        <v>3787</v>
      </c>
      <c r="H1081" s="23" t="s">
        <v>1177</v>
      </c>
      <c r="J1081" s="24" t="n">
        <v>100</v>
      </c>
      <c r="K1081" s="0" t="n">
        <v>17408</v>
      </c>
      <c r="L1081" s="23" t="s">
        <v>1694</v>
      </c>
      <c r="M1081" s="0" t="n">
        <v>1</v>
      </c>
      <c r="N1081" s="23" t="s">
        <v>182</v>
      </c>
      <c r="O1081" s="0" t="n">
        <v>201</v>
      </c>
      <c r="P1081" s="23" t="s">
        <v>94</v>
      </c>
      <c r="Q1081" s="23" t="s">
        <v>3753</v>
      </c>
      <c r="R1081" s="23" t="n">
        <f aca="false">YEAR(A1081)</f>
        <v>2023</v>
      </c>
      <c r="S1081" s="23" t="n">
        <f aca="false">IF(R1081=2026,1,0)</f>
        <v>0</v>
      </c>
      <c r="T1081" s="23" t="n">
        <f aca="false">IF(OR(P1081="Individual",P1081="Committee",P1081="Union/Association",P1081="Aggregated Unitemized Receipts"),1,0)</f>
        <v>1</v>
      </c>
      <c r="U1081" s="0" t="str">
        <f aca="false">UPPER(TRIM(E1081))</f>
        <v>MA</v>
      </c>
      <c r="V1081" s="23" t="n">
        <f aca="false">IF(U1081="MA",1,0)</f>
        <v>1</v>
      </c>
      <c r="W1081" s="23" t="n">
        <f aca="false">IF(OR(ISNUMBER(SEARCH("malden",G1081)),ISNUMBER(SEARCH("malden",H1081))),1,0)</f>
        <v>0</v>
      </c>
      <c r="X1081" s="23" t="n">
        <f aca="false">IF(AND(TRIM(G1081)="",TRIM(H1081)=""),1,0)</f>
        <v>0</v>
      </c>
    </row>
    <row r="1082" customFormat="false" ht="15" hidden="false" customHeight="false" outlineLevel="0" collapsed="false">
      <c r="A1082" s="22" t="n">
        <v>45264</v>
      </c>
      <c r="B1082" s="23" t="s">
        <v>3788</v>
      </c>
      <c r="C1082" s="23" t="s">
        <v>2926</v>
      </c>
      <c r="D1082" s="23" t="s">
        <v>98</v>
      </c>
      <c r="E1082" s="23" t="s">
        <v>99</v>
      </c>
      <c r="F1082" s="23" t="s">
        <v>100</v>
      </c>
      <c r="G1082" s="23" t="s">
        <v>597</v>
      </c>
      <c r="H1082" s="23" t="s">
        <v>883</v>
      </c>
      <c r="J1082" s="24" t="n">
        <v>100</v>
      </c>
      <c r="K1082" s="0" t="n">
        <v>17408</v>
      </c>
      <c r="L1082" s="23" t="s">
        <v>1694</v>
      </c>
      <c r="M1082" s="0" t="n">
        <v>1</v>
      </c>
      <c r="N1082" s="23" t="s">
        <v>182</v>
      </c>
      <c r="O1082" s="0" t="n">
        <v>201</v>
      </c>
      <c r="P1082" s="23" t="s">
        <v>94</v>
      </c>
      <c r="Q1082" s="23" t="s">
        <v>3753</v>
      </c>
      <c r="R1082" s="23" t="n">
        <f aca="false">YEAR(A1082)</f>
        <v>2023</v>
      </c>
      <c r="S1082" s="23" t="n">
        <f aca="false">IF(R1082=2026,1,0)</f>
        <v>0</v>
      </c>
      <c r="T1082" s="23" t="n">
        <f aca="false">IF(OR(P1082="Individual",P1082="Committee",P1082="Union/Association",P1082="Aggregated Unitemized Receipts"),1,0)</f>
        <v>1</v>
      </c>
      <c r="U1082" s="0" t="str">
        <f aca="false">UPPER(TRIM(E1082))</f>
        <v>MA</v>
      </c>
      <c r="V1082" s="23" t="n">
        <f aca="false">IF(U1082="MA",1,0)</f>
        <v>1</v>
      </c>
      <c r="W1082" s="23" t="n">
        <f aca="false">IF(OR(ISNUMBER(SEARCH("malden",G1082)),ISNUMBER(SEARCH("malden",H1082))),1,0)</f>
        <v>0</v>
      </c>
      <c r="X1082" s="23" t="n">
        <f aca="false">IF(AND(TRIM(G1082)="",TRIM(H1082)=""),1,0)</f>
        <v>0</v>
      </c>
    </row>
    <row r="1083" customFormat="false" ht="15" hidden="false" customHeight="false" outlineLevel="0" collapsed="false">
      <c r="A1083" s="22" t="n">
        <v>45264</v>
      </c>
      <c r="B1083" s="23" t="s">
        <v>3789</v>
      </c>
      <c r="C1083" s="23" t="s">
        <v>3265</v>
      </c>
      <c r="D1083" s="23" t="s">
        <v>319</v>
      </c>
      <c r="E1083" s="23" t="s">
        <v>99</v>
      </c>
      <c r="F1083" s="23" t="s">
        <v>320</v>
      </c>
      <c r="G1083" s="23" t="s">
        <v>276</v>
      </c>
      <c r="H1083" s="23" t="s">
        <v>2682</v>
      </c>
      <c r="J1083" s="24" t="n">
        <v>250</v>
      </c>
      <c r="K1083" s="0" t="n">
        <v>17408</v>
      </c>
      <c r="L1083" s="23" t="s">
        <v>1694</v>
      </c>
      <c r="M1083" s="0" t="n">
        <v>1</v>
      </c>
      <c r="N1083" s="23" t="s">
        <v>182</v>
      </c>
      <c r="O1083" s="0" t="n">
        <v>201</v>
      </c>
      <c r="P1083" s="23" t="s">
        <v>94</v>
      </c>
      <c r="Q1083" s="23" t="s">
        <v>3753</v>
      </c>
      <c r="R1083" s="23" t="n">
        <f aca="false">YEAR(A1083)</f>
        <v>2023</v>
      </c>
      <c r="S1083" s="23" t="n">
        <f aca="false">IF(R1083=2026,1,0)</f>
        <v>0</v>
      </c>
      <c r="T1083" s="23" t="n">
        <f aca="false">IF(OR(P1083="Individual",P1083="Committee",P1083="Union/Association",P1083="Aggregated Unitemized Receipts"),1,0)</f>
        <v>1</v>
      </c>
      <c r="U1083" s="0" t="str">
        <f aca="false">UPPER(TRIM(E1083))</f>
        <v>MA</v>
      </c>
      <c r="V1083" s="23" t="n">
        <f aca="false">IF(U1083="MA",1,0)</f>
        <v>1</v>
      </c>
      <c r="W1083" s="23" t="n">
        <f aca="false">IF(OR(ISNUMBER(SEARCH("malden",G1083)),ISNUMBER(SEARCH("malden",H1083))),1,0)</f>
        <v>0</v>
      </c>
      <c r="X1083" s="23" t="n">
        <f aca="false">IF(AND(TRIM(G1083)="",TRIM(H1083)=""),1,0)</f>
        <v>0</v>
      </c>
    </row>
    <row r="1084" customFormat="false" ht="15" hidden="false" customHeight="false" outlineLevel="0" collapsed="false">
      <c r="A1084" s="22" t="n">
        <v>45259</v>
      </c>
      <c r="B1084" s="23" t="s">
        <v>3790</v>
      </c>
      <c r="C1084" s="23" t="s">
        <v>3791</v>
      </c>
      <c r="D1084" s="23" t="s">
        <v>3020</v>
      </c>
      <c r="E1084" s="23" t="s">
        <v>99</v>
      </c>
      <c r="F1084" s="23" t="s">
        <v>3021</v>
      </c>
      <c r="G1084" s="23" t="s">
        <v>1774</v>
      </c>
      <c r="H1084" s="23" t="s">
        <v>3139</v>
      </c>
      <c r="J1084" s="24" t="n">
        <v>100</v>
      </c>
      <c r="K1084" s="0" t="n">
        <v>17408</v>
      </c>
      <c r="L1084" s="23" t="s">
        <v>1694</v>
      </c>
      <c r="M1084" s="0" t="n">
        <v>1</v>
      </c>
      <c r="N1084" s="23" t="s">
        <v>182</v>
      </c>
      <c r="O1084" s="0" t="n">
        <v>201</v>
      </c>
      <c r="P1084" s="23" t="s">
        <v>94</v>
      </c>
      <c r="Q1084" s="23" t="s">
        <v>3792</v>
      </c>
      <c r="R1084" s="23" t="n">
        <f aca="false">YEAR(A1084)</f>
        <v>2023</v>
      </c>
      <c r="S1084" s="23" t="n">
        <f aca="false">IF(R1084=2026,1,0)</f>
        <v>0</v>
      </c>
      <c r="T1084" s="23" t="n">
        <f aca="false">IF(OR(P1084="Individual",P1084="Committee",P1084="Union/Association",P1084="Aggregated Unitemized Receipts"),1,0)</f>
        <v>1</v>
      </c>
      <c r="U1084" s="0" t="str">
        <f aca="false">UPPER(TRIM(E1084))</f>
        <v>MA</v>
      </c>
      <c r="V1084" s="23" t="n">
        <f aca="false">IF(U1084="MA",1,0)</f>
        <v>1</v>
      </c>
      <c r="W1084" s="23" t="n">
        <f aca="false">IF(OR(ISNUMBER(SEARCH("malden",G1084)),ISNUMBER(SEARCH("malden",H1084))),1,0)</f>
        <v>0</v>
      </c>
      <c r="X1084" s="23" t="n">
        <f aca="false">IF(AND(TRIM(G1084)="",TRIM(H1084)=""),1,0)</f>
        <v>0</v>
      </c>
    </row>
    <row r="1085" customFormat="false" ht="15" hidden="false" customHeight="false" outlineLevel="0" collapsed="false">
      <c r="A1085" s="22" t="n">
        <v>45257</v>
      </c>
      <c r="B1085" s="23" t="s">
        <v>2491</v>
      </c>
      <c r="C1085" s="23" t="s">
        <v>2492</v>
      </c>
      <c r="D1085" s="23" t="s">
        <v>2493</v>
      </c>
      <c r="E1085" s="23" t="s">
        <v>99</v>
      </c>
      <c r="F1085" s="23" t="s">
        <v>2494</v>
      </c>
      <c r="G1085" s="23" t="s">
        <v>237</v>
      </c>
      <c r="H1085" s="23" t="s">
        <v>2495</v>
      </c>
      <c r="J1085" s="24" t="n">
        <v>200</v>
      </c>
      <c r="K1085" s="0" t="n">
        <v>17408</v>
      </c>
      <c r="L1085" s="23" t="s">
        <v>1694</v>
      </c>
      <c r="M1085" s="0" t="n">
        <v>3</v>
      </c>
      <c r="N1085" s="23" t="s">
        <v>93</v>
      </c>
      <c r="O1085" s="0" t="n">
        <v>201</v>
      </c>
      <c r="P1085" s="23" t="s">
        <v>94</v>
      </c>
      <c r="Q1085" s="23" t="s">
        <v>3793</v>
      </c>
      <c r="R1085" s="23" t="n">
        <f aca="false">YEAR(A1085)</f>
        <v>2023</v>
      </c>
      <c r="S1085" s="23" t="n">
        <f aca="false">IF(R1085=2026,1,0)</f>
        <v>0</v>
      </c>
      <c r="T1085" s="23" t="n">
        <f aca="false">IF(OR(P1085="Individual",P1085="Committee",P1085="Union/Association",P1085="Aggregated Unitemized Receipts"),1,0)</f>
        <v>1</v>
      </c>
      <c r="U1085" s="0" t="str">
        <f aca="false">UPPER(TRIM(E1085))</f>
        <v>MA</v>
      </c>
      <c r="V1085" s="23" t="n">
        <f aca="false">IF(U1085="MA",1,0)</f>
        <v>1</v>
      </c>
      <c r="W1085" s="23" t="n">
        <f aca="false">IF(OR(ISNUMBER(SEARCH("malden",G1085)),ISNUMBER(SEARCH("malden",H1085))),1,0)</f>
        <v>0</v>
      </c>
      <c r="X1085" s="23" t="n">
        <f aca="false">IF(AND(TRIM(G1085)="",TRIM(H1085)=""),1,0)</f>
        <v>0</v>
      </c>
    </row>
    <row r="1086" customFormat="false" ht="15" hidden="false" customHeight="false" outlineLevel="0" collapsed="false">
      <c r="A1086" s="22" t="n">
        <v>45257</v>
      </c>
      <c r="B1086" s="23" t="s">
        <v>2690</v>
      </c>
      <c r="C1086" s="23" t="s">
        <v>2691</v>
      </c>
      <c r="D1086" s="23" t="s">
        <v>319</v>
      </c>
      <c r="E1086" s="23" t="s">
        <v>99</v>
      </c>
      <c r="F1086" s="23" t="s">
        <v>320</v>
      </c>
      <c r="G1086" s="23" t="s">
        <v>2692</v>
      </c>
      <c r="H1086" s="23" t="s">
        <v>2693</v>
      </c>
      <c r="J1086" s="24" t="n">
        <v>250</v>
      </c>
      <c r="K1086" s="0" t="n">
        <v>17408</v>
      </c>
      <c r="L1086" s="23" t="s">
        <v>1694</v>
      </c>
      <c r="M1086" s="0" t="n">
        <v>3</v>
      </c>
      <c r="N1086" s="23" t="s">
        <v>93</v>
      </c>
      <c r="O1086" s="0" t="n">
        <v>201</v>
      </c>
      <c r="P1086" s="23" t="s">
        <v>94</v>
      </c>
      <c r="Q1086" s="23" t="s">
        <v>3793</v>
      </c>
      <c r="R1086" s="23" t="n">
        <f aca="false">YEAR(A1086)</f>
        <v>2023</v>
      </c>
      <c r="S1086" s="23" t="n">
        <f aca="false">IF(R1086=2026,1,0)</f>
        <v>0</v>
      </c>
      <c r="T1086" s="23" t="n">
        <f aca="false">IF(OR(P1086="Individual",P1086="Committee",P1086="Union/Association",P1086="Aggregated Unitemized Receipts"),1,0)</f>
        <v>1</v>
      </c>
      <c r="U1086" s="0" t="str">
        <f aca="false">UPPER(TRIM(E1086))</f>
        <v>MA</v>
      </c>
      <c r="V1086" s="23" t="n">
        <f aca="false">IF(U1086="MA",1,0)</f>
        <v>1</v>
      </c>
      <c r="W1086" s="23" t="n">
        <f aca="false">IF(OR(ISNUMBER(SEARCH("malden",G1086)),ISNUMBER(SEARCH("malden",H1086))),1,0)</f>
        <v>0</v>
      </c>
      <c r="X1086" s="23" t="n">
        <f aca="false">IF(AND(TRIM(G1086)="",TRIM(H1086)=""),1,0)</f>
        <v>0</v>
      </c>
    </row>
    <row r="1087" customFormat="false" ht="15" hidden="false" customHeight="false" outlineLevel="0" collapsed="false">
      <c r="A1087" s="22" t="n">
        <v>45257</v>
      </c>
      <c r="B1087" s="23" t="s">
        <v>2956</v>
      </c>
      <c r="C1087" s="23" t="s">
        <v>3361</v>
      </c>
      <c r="D1087" s="23" t="s">
        <v>607</v>
      </c>
      <c r="E1087" s="23" t="s">
        <v>99</v>
      </c>
      <c r="F1087" s="23" t="s">
        <v>608</v>
      </c>
      <c r="G1087" s="23" t="s">
        <v>3362</v>
      </c>
      <c r="H1087" s="23" t="s">
        <v>3363</v>
      </c>
      <c r="J1087" s="24" t="n">
        <v>100</v>
      </c>
      <c r="K1087" s="0" t="n">
        <v>17408</v>
      </c>
      <c r="L1087" s="23" t="s">
        <v>1694</v>
      </c>
      <c r="M1087" s="0" t="n">
        <v>3</v>
      </c>
      <c r="N1087" s="23" t="s">
        <v>93</v>
      </c>
      <c r="O1087" s="0" t="n">
        <v>201</v>
      </c>
      <c r="P1087" s="23" t="s">
        <v>94</v>
      </c>
      <c r="Q1087" s="23" t="s">
        <v>3793</v>
      </c>
      <c r="R1087" s="23" t="n">
        <f aca="false">YEAR(A1087)</f>
        <v>2023</v>
      </c>
      <c r="S1087" s="23" t="n">
        <f aca="false">IF(R1087=2026,1,0)</f>
        <v>0</v>
      </c>
      <c r="T1087" s="23" t="n">
        <f aca="false">IF(OR(P1087="Individual",P1087="Committee",P1087="Union/Association",P1087="Aggregated Unitemized Receipts"),1,0)</f>
        <v>1</v>
      </c>
      <c r="U1087" s="0" t="str">
        <f aca="false">UPPER(TRIM(E1087))</f>
        <v>MA</v>
      </c>
      <c r="V1087" s="23" t="n">
        <f aca="false">IF(U1087="MA",1,0)</f>
        <v>1</v>
      </c>
      <c r="W1087" s="23" t="n">
        <f aca="false">IF(OR(ISNUMBER(SEARCH("malden",G1087)),ISNUMBER(SEARCH("malden",H1087))),1,0)</f>
        <v>0</v>
      </c>
      <c r="X1087" s="23" t="n">
        <f aca="false">IF(AND(TRIM(G1087)="",TRIM(H1087)=""),1,0)</f>
        <v>0</v>
      </c>
    </row>
    <row r="1088" customFormat="false" ht="15" hidden="false" customHeight="false" outlineLevel="0" collapsed="false">
      <c r="A1088" s="22" t="n">
        <v>45257</v>
      </c>
      <c r="B1088" s="23" t="s">
        <v>3794</v>
      </c>
      <c r="C1088" s="23" t="s">
        <v>3795</v>
      </c>
      <c r="D1088" s="23" t="s">
        <v>450</v>
      </c>
      <c r="E1088" s="23" t="s">
        <v>99</v>
      </c>
      <c r="F1088" s="23" t="s">
        <v>3617</v>
      </c>
      <c r="J1088" s="24" t="n">
        <v>250</v>
      </c>
      <c r="K1088" s="0" t="n">
        <v>17408</v>
      </c>
      <c r="L1088" s="23" t="s">
        <v>1694</v>
      </c>
      <c r="M1088" s="0" t="n">
        <v>1</v>
      </c>
      <c r="N1088" s="23" t="s">
        <v>182</v>
      </c>
      <c r="O1088" s="0" t="n">
        <v>202</v>
      </c>
      <c r="P1088" s="23" t="s">
        <v>206</v>
      </c>
      <c r="Q1088" s="23" t="s">
        <v>3793</v>
      </c>
      <c r="R1088" s="23" t="n">
        <f aca="false">YEAR(A1088)</f>
        <v>2023</v>
      </c>
      <c r="S1088" s="23" t="n">
        <f aca="false">IF(R1088=2026,1,0)</f>
        <v>0</v>
      </c>
      <c r="T1088" s="23" t="n">
        <f aca="false">IF(OR(P1088="Individual",P1088="Committee",P1088="Union/Association",P1088="Aggregated Unitemized Receipts"),1,0)</f>
        <v>1</v>
      </c>
      <c r="U1088" s="0" t="str">
        <f aca="false">UPPER(TRIM(E1088))</f>
        <v>MA</v>
      </c>
      <c r="V1088" s="23" t="n">
        <f aca="false">IF(U1088="MA",1,0)</f>
        <v>1</v>
      </c>
      <c r="W1088" s="23" t="n">
        <f aca="false">IF(OR(ISNUMBER(SEARCH("malden",G1088)),ISNUMBER(SEARCH("malden",H1088))),1,0)</f>
        <v>0</v>
      </c>
      <c r="X1088" s="23" t="n">
        <f aca="false">IF(AND(TRIM(G1088)="",TRIM(H1088)=""),1,0)</f>
        <v>1</v>
      </c>
    </row>
    <row r="1089" customFormat="false" ht="15" hidden="false" customHeight="false" outlineLevel="0" collapsed="false">
      <c r="A1089" s="22" t="n">
        <v>45257</v>
      </c>
      <c r="B1089" s="23" t="s">
        <v>3796</v>
      </c>
      <c r="C1089" s="23" t="s">
        <v>3797</v>
      </c>
      <c r="D1089" s="23" t="s">
        <v>1729</v>
      </c>
      <c r="E1089" s="23" t="s">
        <v>99</v>
      </c>
      <c r="F1089" s="23" t="s">
        <v>1730</v>
      </c>
      <c r="G1089" s="23" t="s">
        <v>209</v>
      </c>
      <c r="H1089" s="23" t="s">
        <v>2637</v>
      </c>
      <c r="J1089" s="24" t="n">
        <v>100</v>
      </c>
      <c r="K1089" s="0" t="n">
        <v>17408</v>
      </c>
      <c r="L1089" s="23" t="s">
        <v>1694</v>
      </c>
      <c r="M1089" s="0" t="n">
        <v>1</v>
      </c>
      <c r="N1089" s="23" t="s">
        <v>182</v>
      </c>
      <c r="O1089" s="0" t="n">
        <v>201</v>
      </c>
      <c r="P1089" s="23" t="s">
        <v>94</v>
      </c>
      <c r="Q1089" s="23" t="s">
        <v>3793</v>
      </c>
      <c r="R1089" s="23" t="n">
        <f aca="false">YEAR(A1089)</f>
        <v>2023</v>
      </c>
      <c r="S1089" s="23" t="n">
        <f aca="false">IF(R1089=2026,1,0)</f>
        <v>0</v>
      </c>
      <c r="T1089" s="23" t="n">
        <f aca="false">IF(OR(P1089="Individual",P1089="Committee",P1089="Union/Association",P1089="Aggregated Unitemized Receipts"),1,0)</f>
        <v>1</v>
      </c>
      <c r="U1089" s="0" t="str">
        <f aca="false">UPPER(TRIM(E1089))</f>
        <v>MA</v>
      </c>
      <c r="V1089" s="23" t="n">
        <f aca="false">IF(U1089="MA",1,0)</f>
        <v>1</v>
      </c>
      <c r="W1089" s="23" t="n">
        <f aca="false">IF(OR(ISNUMBER(SEARCH("malden",G1089)),ISNUMBER(SEARCH("malden",H1089))),1,0)</f>
        <v>0</v>
      </c>
      <c r="X1089" s="23" t="n">
        <f aca="false">IF(AND(TRIM(G1089)="",TRIM(H1089)=""),1,0)</f>
        <v>0</v>
      </c>
    </row>
    <row r="1090" customFormat="false" ht="15" hidden="false" customHeight="false" outlineLevel="0" collapsed="false">
      <c r="A1090" s="22" t="n">
        <v>45257</v>
      </c>
      <c r="B1090" s="23" t="s">
        <v>3038</v>
      </c>
      <c r="C1090" s="23" t="s">
        <v>3039</v>
      </c>
      <c r="D1090" s="23" t="s">
        <v>319</v>
      </c>
      <c r="E1090" s="23" t="s">
        <v>99</v>
      </c>
      <c r="F1090" s="23" t="s">
        <v>320</v>
      </c>
      <c r="G1090" s="23" t="s">
        <v>91</v>
      </c>
      <c r="H1090" s="23" t="s">
        <v>91</v>
      </c>
      <c r="J1090" s="24" t="n">
        <v>25</v>
      </c>
      <c r="K1090" s="0" t="n">
        <v>17408</v>
      </c>
      <c r="L1090" s="23" t="s">
        <v>1694</v>
      </c>
      <c r="M1090" s="0" t="n">
        <v>3</v>
      </c>
      <c r="N1090" s="23" t="s">
        <v>93</v>
      </c>
      <c r="O1090" s="0" t="n">
        <v>201</v>
      </c>
      <c r="P1090" s="23" t="s">
        <v>94</v>
      </c>
      <c r="Q1090" s="23" t="s">
        <v>3793</v>
      </c>
      <c r="R1090" s="23" t="n">
        <f aca="false">YEAR(A1090)</f>
        <v>2023</v>
      </c>
      <c r="S1090" s="23" t="n">
        <f aca="false">IF(R1090=2026,1,0)</f>
        <v>0</v>
      </c>
      <c r="T1090" s="23" t="n">
        <f aca="false">IF(OR(P1090="Individual",P1090="Committee",P1090="Union/Association",P1090="Aggregated Unitemized Receipts"),1,0)</f>
        <v>1</v>
      </c>
      <c r="U1090" s="0" t="str">
        <f aca="false">UPPER(TRIM(E1090))</f>
        <v>MA</v>
      </c>
      <c r="V1090" s="23" t="n">
        <f aca="false">IF(U1090="MA",1,0)</f>
        <v>1</v>
      </c>
      <c r="W1090" s="23" t="n">
        <f aca="false">IF(OR(ISNUMBER(SEARCH("malden",G1090)),ISNUMBER(SEARCH("malden",H1090))),1,0)</f>
        <v>0</v>
      </c>
      <c r="X1090" s="23" t="n">
        <f aca="false">IF(AND(TRIM(G1090)="",TRIM(H1090)=""),1,0)</f>
        <v>0</v>
      </c>
    </row>
    <row r="1091" customFormat="false" ht="15" hidden="false" customHeight="false" outlineLevel="0" collapsed="false">
      <c r="A1091" s="22" t="n">
        <v>45257</v>
      </c>
      <c r="B1091" s="23" t="s">
        <v>2184</v>
      </c>
      <c r="C1091" s="23" t="s">
        <v>3225</v>
      </c>
      <c r="D1091" s="23" t="s">
        <v>319</v>
      </c>
      <c r="E1091" s="23" t="s">
        <v>99</v>
      </c>
      <c r="F1091" s="23" t="s">
        <v>320</v>
      </c>
      <c r="G1091" s="23" t="s">
        <v>2186</v>
      </c>
      <c r="H1091" s="23" t="s">
        <v>3798</v>
      </c>
      <c r="J1091" s="24" t="n">
        <v>100</v>
      </c>
      <c r="K1091" s="0" t="n">
        <v>17408</v>
      </c>
      <c r="L1091" s="23" t="s">
        <v>1694</v>
      </c>
      <c r="M1091" s="0" t="n">
        <v>3</v>
      </c>
      <c r="N1091" s="23" t="s">
        <v>93</v>
      </c>
      <c r="O1091" s="0" t="n">
        <v>201</v>
      </c>
      <c r="P1091" s="23" t="s">
        <v>94</v>
      </c>
      <c r="Q1091" s="23" t="s">
        <v>3793</v>
      </c>
      <c r="R1091" s="23" t="n">
        <f aca="false">YEAR(A1091)</f>
        <v>2023</v>
      </c>
      <c r="S1091" s="23" t="n">
        <f aca="false">IF(R1091=2026,1,0)</f>
        <v>0</v>
      </c>
      <c r="T1091" s="23" t="n">
        <f aca="false">IF(OR(P1091="Individual",P1091="Committee",P1091="Union/Association",P1091="Aggregated Unitemized Receipts"),1,0)</f>
        <v>1</v>
      </c>
      <c r="U1091" s="0" t="str">
        <f aca="false">UPPER(TRIM(E1091))</f>
        <v>MA</v>
      </c>
      <c r="V1091" s="23" t="n">
        <f aca="false">IF(U1091="MA",1,0)</f>
        <v>1</v>
      </c>
      <c r="W1091" s="23" t="n">
        <f aca="false">IF(OR(ISNUMBER(SEARCH("malden",G1091)),ISNUMBER(SEARCH("malden",H1091))),1,0)</f>
        <v>0</v>
      </c>
      <c r="X1091" s="23" t="n">
        <f aca="false">IF(AND(TRIM(G1091)="",TRIM(H1091)=""),1,0)</f>
        <v>0</v>
      </c>
    </row>
    <row r="1092" customFormat="false" ht="15" hidden="false" customHeight="false" outlineLevel="0" collapsed="false">
      <c r="A1092" s="22" t="n">
        <v>45257</v>
      </c>
      <c r="B1092" s="23" t="s">
        <v>2773</v>
      </c>
      <c r="C1092" s="23" t="s">
        <v>2774</v>
      </c>
      <c r="D1092" s="23" t="s">
        <v>319</v>
      </c>
      <c r="E1092" s="23" t="s">
        <v>99</v>
      </c>
      <c r="F1092" s="23" t="s">
        <v>320</v>
      </c>
      <c r="G1092" s="23" t="s">
        <v>3799</v>
      </c>
      <c r="H1092" s="23" t="s">
        <v>1880</v>
      </c>
      <c r="J1092" s="24" t="n">
        <v>200</v>
      </c>
      <c r="K1092" s="0" t="n">
        <v>17408</v>
      </c>
      <c r="L1092" s="23" t="s">
        <v>1694</v>
      </c>
      <c r="M1092" s="0" t="n">
        <v>3</v>
      </c>
      <c r="N1092" s="23" t="s">
        <v>93</v>
      </c>
      <c r="O1092" s="0" t="n">
        <v>201</v>
      </c>
      <c r="P1092" s="23" t="s">
        <v>94</v>
      </c>
      <c r="Q1092" s="23" t="s">
        <v>3793</v>
      </c>
      <c r="R1092" s="23" t="n">
        <f aca="false">YEAR(A1092)</f>
        <v>2023</v>
      </c>
      <c r="S1092" s="23" t="n">
        <f aca="false">IF(R1092=2026,1,0)</f>
        <v>0</v>
      </c>
      <c r="T1092" s="23" t="n">
        <f aca="false">IF(OR(P1092="Individual",P1092="Committee",P1092="Union/Association",P1092="Aggregated Unitemized Receipts"),1,0)</f>
        <v>1</v>
      </c>
      <c r="U1092" s="0" t="str">
        <f aca="false">UPPER(TRIM(E1092))</f>
        <v>MA</v>
      </c>
      <c r="V1092" s="23" t="n">
        <f aca="false">IF(U1092="MA",1,0)</f>
        <v>1</v>
      </c>
      <c r="W1092" s="23" t="n">
        <f aca="false">IF(OR(ISNUMBER(SEARCH("malden",G1092)),ISNUMBER(SEARCH("malden",H1092))),1,0)</f>
        <v>0</v>
      </c>
      <c r="X1092" s="23" t="n">
        <f aca="false">IF(AND(TRIM(G1092)="",TRIM(H1092)=""),1,0)</f>
        <v>0</v>
      </c>
    </row>
    <row r="1093" customFormat="false" ht="15" hidden="false" customHeight="false" outlineLevel="0" collapsed="false">
      <c r="A1093" s="22" t="n">
        <v>45257</v>
      </c>
      <c r="B1093" s="23" t="s">
        <v>3800</v>
      </c>
      <c r="C1093" s="23" t="s">
        <v>3801</v>
      </c>
      <c r="D1093" s="23" t="s">
        <v>319</v>
      </c>
      <c r="E1093" s="23" t="s">
        <v>99</v>
      </c>
      <c r="F1093" s="23" t="s">
        <v>320</v>
      </c>
      <c r="G1093" s="23" t="s">
        <v>2095</v>
      </c>
      <c r="H1093" s="23" t="s">
        <v>91</v>
      </c>
      <c r="J1093" s="24" t="n">
        <v>100</v>
      </c>
      <c r="K1093" s="0" t="n">
        <v>17408</v>
      </c>
      <c r="L1093" s="23" t="s">
        <v>1694</v>
      </c>
      <c r="M1093" s="0" t="n">
        <v>3</v>
      </c>
      <c r="N1093" s="23" t="s">
        <v>93</v>
      </c>
      <c r="O1093" s="0" t="n">
        <v>201</v>
      </c>
      <c r="P1093" s="23" t="s">
        <v>94</v>
      </c>
      <c r="Q1093" s="23" t="s">
        <v>3793</v>
      </c>
      <c r="R1093" s="23" t="n">
        <f aca="false">YEAR(A1093)</f>
        <v>2023</v>
      </c>
      <c r="S1093" s="23" t="n">
        <f aca="false">IF(R1093=2026,1,0)</f>
        <v>0</v>
      </c>
      <c r="T1093" s="23" t="n">
        <f aca="false">IF(OR(P1093="Individual",P1093="Committee",P1093="Union/Association",P1093="Aggregated Unitemized Receipts"),1,0)</f>
        <v>1</v>
      </c>
      <c r="U1093" s="0" t="str">
        <f aca="false">UPPER(TRIM(E1093))</f>
        <v>MA</v>
      </c>
      <c r="V1093" s="23" t="n">
        <f aca="false">IF(U1093="MA",1,0)</f>
        <v>1</v>
      </c>
      <c r="W1093" s="23" t="n">
        <f aca="false">IF(OR(ISNUMBER(SEARCH("malden",G1093)),ISNUMBER(SEARCH("malden",H1093))),1,0)</f>
        <v>0</v>
      </c>
      <c r="X1093" s="23" t="n">
        <f aca="false">IF(AND(TRIM(G1093)="",TRIM(H1093)=""),1,0)</f>
        <v>0</v>
      </c>
    </row>
    <row r="1094" customFormat="false" ht="15" hidden="false" customHeight="false" outlineLevel="0" collapsed="false">
      <c r="A1094" s="22" t="n">
        <v>45257</v>
      </c>
      <c r="B1094" s="23" t="s">
        <v>2555</v>
      </c>
      <c r="C1094" s="23" t="s">
        <v>2556</v>
      </c>
      <c r="D1094" s="23" t="s">
        <v>319</v>
      </c>
      <c r="E1094" s="23" t="s">
        <v>99</v>
      </c>
      <c r="F1094" s="23" t="s">
        <v>320</v>
      </c>
      <c r="G1094" s="23" t="s">
        <v>558</v>
      </c>
      <c r="H1094" s="23" t="s">
        <v>3179</v>
      </c>
      <c r="J1094" s="24" t="n">
        <v>100</v>
      </c>
      <c r="K1094" s="0" t="n">
        <v>17408</v>
      </c>
      <c r="L1094" s="23" t="s">
        <v>1694</v>
      </c>
      <c r="M1094" s="0" t="n">
        <v>3</v>
      </c>
      <c r="N1094" s="23" t="s">
        <v>93</v>
      </c>
      <c r="O1094" s="0" t="n">
        <v>201</v>
      </c>
      <c r="P1094" s="23" t="s">
        <v>94</v>
      </c>
      <c r="Q1094" s="23" t="s">
        <v>3793</v>
      </c>
      <c r="R1094" s="23" t="n">
        <f aca="false">YEAR(A1094)</f>
        <v>2023</v>
      </c>
      <c r="S1094" s="23" t="n">
        <f aca="false">IF(R1094=2026,1,0)</f>
        <v>0</v>
      </c>
      <c r="T1094" s="23" t="n">
        <f aca="false">IF(OR(P1094="Individual",P1094="Committee",P1094="Union/Association",P1094="Aggregated Unitemized Receipts"),1,0)</f>
        <v>1</v>
      </c>
      <c r="U1094" s="0" t="str">
        <f aca="false">UPPER(TRIM(E1094))</f>
        <v>MA</v>
      </c>
      <c r="V1094" s="23" t="n">
        <f aca="false">IF(U1094="MA",1,0)</f>
        <v>1</v>
      </c>
      <c r="W1094" s="23" t="n">
        <f aca="false">IF(OR(ISNUMBER(SEARCH("malden",G1094)),ISNUMBER(SEARCH("malden",H1094))),1,0)</f>
        <v>0</v>
      </c>
      <c r="X1094" s="23" t="n">
        <f aca="false">IF(AND(TRIM(G1094)="",TRIM(H1094)=""),1,0)</f>
        <v>0</v>
      </c>
    </row>
    <row r="1095" customFormat="false" ht="15" hidden="false" customHeight="false" outlineLevel="0" collapsed="false">
      <c r="A1095" s="22" t="n">
        <v>45257</v>
      </c>
      <c r="B1095" s="23" t="s">
        <v>1915</v>
      </c>
      <c r="C1095" s="23" t="s">
        <v>1916</v>
      </c>
      <c r="D1095" s="23" t="s">
        <v>319</v>
      </c>
      <c r="E1095" s="23" t="s">
        <v>99</v>
      </c>
      <c r="F1095" s="23" t="s">
        <v>320</v>
      </c>
      <c r="G1095" s="23" t="s">
        <v>174</v>
      </c>
      <c r="H1095" s="23" t="s">
        <v>174</v>
      </c>
      <c r="J1095" s="24" t="n">
        <v>100</v>
      </c>
      <c r="K1095" s="0" t="n">
        <v>17408</v>
      </c>
      <c r="L1095" s="23" t="s">
        <v>1694</v>
      </c>
      <c r="M1095" s="0" t="n">
        <v>3</v>
      </c>
      <c r="N1095" s="23" t="s">
        <v>93</v>
      </c>
      <c r="O1095" s="0" t="n">
        <v>201</v>
      </c>
      <c r="P1095" s="23" t="s">
        <v>94</v>
      </c>
      <c r="Q1095" s="23" t="s">
        <v>3793</v>
      </c>
      <c r="R1095" s="23" t="n">
        <f aca="false">YEAR(A1095)</f>
        <v>2023</v>
      </c>
      <c r="S1095" s="23" t="n">
        <f aca="false">IF(R1095=2026,1,0)</f>
        <v>0</v>
      </c>
      <c r="T1095" s="23" t="n">
        <f aca="false">IF(OR(P1095="Individual",P1095="Committee",P1095="Union/Association",P1095="Aggregated Unitemized Receipts"),1,0)</f>
        <v>1</v>
      </c>
      <c r="U1095" s="0" t="str">
        <f aca="false">UPPER(TRIM(E1095))</f>
        <v>MA</v>
      </c>
      <c r="V1095" s="23" t="n">
        <f aca="false">IF(U1095="MA",1,0)</f>
        <v>1</v>
      </c>
      <c r="W1095" s="23" t="n">
        <f aca="false">IF(OR(ISNUMBER(SEARCH("malden",G1095)),ISNUMBER(SEARCH("malden",H1095))),1,0)</f>
        <v>0</v>
      </c>
      <c r="X1095" s="23" t="n">
        <f aca="false">IF(AND(TRIM(G1095)="",TRIM(H1095)=""),1,0)</f>
        <v>0</v>
      </c>
    </row>
    <row r="1096" customFormat="false" ht="15" hidden="false" customHeight="false" outlineLevel="0" collapsed="false">
      <c r="A1096" s="22" t="n">
        <v>45257</v>
      </c>
      <c r="B1096" s="23" t="s">
        <v>2976</v>
      </c>
      <c r="C1096" s="23" t="s">
        <v>2977</v>
      </c>
      <c r="D1096" s="23" t="s">
        <v>319</v>
      </c>
      <c r="E1096" s="23" t="s">
        <v>99</v>
      </c>
      <c r="F1096" s="23" t="s">
        <v>320</v>
      </c>
      <c r="G1096" s="23" t="s">
        <v>2978</v>
      </c>
      <c r="H1096" s="23" t="s">
        <v>711</v>
      </c>
      <c r="J1096" s="24" t="n">
        <v>250</v>
      </c>
      <c r="K1096" s="0" t="n">
        <v>17408</v>
      </c>
      <c r="L1096" s="23" t="s">
        <v>1694</v>
      </c>
      <c r="M1096" s="0" t="n">
        <v>3</v>
      </c>
      <c r="N1096" s="23" t="s">
        <v>93</v>
      </c>
      <c r="O1096" s="0" t="n">
        <v>201</v>
      </c>
      <c r="P1096" s="23" t="s">
        <v>94</v>
      </c>
      <c r="Q1096" s="23" t="s">
        <v>3793</v>
      </c>
      <c r="R1096" s="23" t="n">
        <f aca="false">YEAR(A1096)</f>
        <v>2023</v>
      </c>
      <c r="S1096" s="23" t="n">
        <f aca="false">IF(R1096=2026,1,0)</f>
        <v>0</v>
      </c>
      <c r="T1096" s="23" t="n">
        <f aca="false">IF(OR(P1096="Individual",P1096="Committee",P1096="Union/Association",P1096="Aggregated Unitemized Receipts"),1,0)</f>
        <v>1</v>
      </c>
      <c r="U1096" s="0" t="str">
        <f aca="false">UPPER(TRIM(E1096))</f>
        <v>MA</v>
      </c>
      <c r="V1096" s="23" t="n">
        <f aca="false">IF(U1096="MA",1,0)</f>
        <v>1</v>
      </c>
      <c r="W1096" s="23" t="n">
        <f aca="false">IF(OR(ISNUMBER(SEARCH("malden",G1096)),ISNUMBER(SEARCH("malden",H1096))),1,0)</f>
        <v>0</v>
      </c>
      <c r="X1096" s="23" t="n">
        <f aca="false">IF(AND(TRIM(G1096)="",TRIM(H1096)=""),1,0)</f>
        <v>0</v>
      </c>
    </row>
    <row r="1097" customFormat="false" ht="15" hidden="false" customHeight="false" outlineLevel="0" collapsed="false">
      <c r="A1097" s="22" t="n">
        <v>45257</v>
      </c>
      <c r="B1097" s="23" t="s">
        <v>2594</v>
      </c>
      <c r="C1097" s="23" t="s">
        <v>2595</v>
      </c>
      <c r="D1097" s="23" t="s">
        <v>319</v>
      </c>
      <c r="E1097" s="23" t="s">
        <v>99</v>
      </c>
      <c r="F1097" s="23" t="s">
        <v>320</v>
      </c>
      <c r="G1097" s="23" t="s">
        <v>3802</v>
      </c>
      <c r="H1097" s="23" t="s">
        <v>879</v>
      </c>
      <c r="J1097" s="24" t="n">
        <v>100</v>
      </c>
      <c r="K1097" s="0" t="n">
        <v>17408</v>
      </c>
      <c r="L1097" s="23" t="s">
        <v>1694</v>
      </c>
      <c r="M1097" s="0" t="n">
        <v>3</v>
      </c>
      <c r="N1097" s="23" t="s">
        <v>93</v>
      </c>
      <c r="O1097" s="0" t="n">
        <v>201</v>
      </c>
      <c r="P1097" s="23" t="s">
        <v>94</v>
      </c>
      <c r="Q1097" s="23" t="s">
        <v>3793</v>
      </c>
      <c r="R1097" s="23" t="n">
        <f aca="false">YEAR(A1097)</f>
        <v>2023</v>
      </c>
      <c r="S1097" s="23" t="n">
        <f aca="false">IF(R1097=2026,1,0)</f>
        <v>0</v>
      </c>
      <c r="T1097" s="23" t="n">
        <f aca="false">IF(OR(P1097="Individual",P1097="Committee",P1097="Union/Association",P1097="Aggregated Unitemized Receipts"),1,0)</f>
        <v>1</v>
      </c>
      <c r="U1097" s="0" t="str">
        <f aca="false">UPPER(TRIM(E1097))</f>
        <v>MA</v>
      </c>
      <c r="V1097" s="23" t="n">
        <f aca="false">IF(U1097="MA",1,0)</f>
        <v>1</v>
      </c>
      <c r="W1097" s="23" t="n">
        <f aca="false">IF(OR(ISNUMBER(SEARCH("malden",G1097)),ISNUMBER(SEARCH("malden",H1097))),1,0)</f>
        <v>0</v>
      </c>
      <c r="X1097" s="23" t="n">
        <f aca="false">IF(AND(TRIM(G1097)="",TRIM(H1097)=""),1,0)</f>
        <v>0</v>
      </c>
    </row>
    <row r="1098" customFormat="false" ht="15" hidden="false" customHeight="false" outlineLevel="0" collapsed="false">
      <c r="A1098" s="22" t="n">
        <v>45257</v>
      </c>
      <c r="B1098" s="23" t="s">
        <v>3803</v>
      </c>
      <c r="C1098" s="23" t="s">
        <v>3804</v>
      </c>
      <c r="D1098" s="23" t="s">
        <v>319</v>
      </c>
      <c r="E1098" s="23" t="s">
        <v>99</v>
      </c>
      <c r="F1098" s="23" t="s">
        <v>320</v>
      </c>
      <c r="G1098" s="23" t="s">
        <v>174</v>
      </c>
      <c r="J1098" s="24" t="n">
        <v>100</v>
      </c>
      <c r="K1098" s="0" t="n">
        <v>17408</v>
      </c>
      <c r="L1098" s="23" t="s">
        <v>1694</v>
      </c>
      <c r="M1098" s="0" t="n">
        <v>1</v>
      </c>
      <c r="N1098" s="23" t="s">
        <v>182</v>
      </c>
      <c r="O1098" s="0" t="n">
        <v>201</v>
      </c>
      <c r="P1098" s="23" t="s">
        <v>94</v>
      </c>
      <c r="Q1098" s="23" t="s">
        <v>3793</v>
      </c>
      <c r="R1098" s="23" t="n">
        <f aca="false">YEAR(A1098)</f>
        <v>2023</v>
      </c>
      <c r="S1098" s="23" t="n">
        <f aca="false">IF(R1098=2026,1,0)</f>
        <v>0</v>
      </c>
      <c r="T1098" s="23" t="n">
        <f aca="false">IF(OR(P1098="Individual",P1098="Committee",P1098="Union/Association",P1098="Aggregated Unitemized Receipts"),1,0)</f>
        <v>1</v>
      </c>
      <c r="U1098" s="0" t="str">
        <f aca="false">UPPER(TRIM(E1098))</f>
        <v>MA</v>
      </c>
      <c r="V1098" s="23" t="n">
        <f aca="false">IF(U1098="MA",1,0)</f>
        <v>1</v>
      </c>
      <c r="W1098" s="23" t="n">
        <f aca="false">IF(OR(ISNUMBER(SEARCH("malden",G1098)),ISNUMBER(SEARCH("malden",H1098))),1,0)</f>
        <v>0</v>
      </c>
      <c r="X1098" s="23" t="n">
        <f aca="false">IF(AND(TRIM(G1098)="",TRIM(H1098)=""),1,0)</f>
        <v>0</v>
      </c>
    </row>
    <row r="1099" customFormat="false" ht="15" hidden="false" customHeight="false" outlineLevel="0" collapsed="false">
      <c r="A1099" s="22" t="n">
        <v>45257</v>
      </c>
      <c r="B1099" s="23" t="s">
        <v>3486</v>
      </c>
      <c r="C1099" s="23" t="s">
        <v>3487</v>
      </c>
      <c r="D1099" s="23" t="s">
        <v>319</v>
      </c>
      <c r="E1099" s="23" t="s">
        <v>99</v>
      </c>
      <c r="F1099" s="23" t="s">
        <v>320</v>
      </c>
      <c r="G1099" s="23" t="s">
        <v>821</v>
      </c>
      <c r="H1099" s="23" t="s">
        <v>3488</v>
      </c>
      <c r="J1099" s="24" t="n">
        <v>50</v>
      </c>
      <c r="K1099" s="0" t="n">
        <v>17408</v>
      </c>
      <c r="L1099" s="23" t="s">
        <v>1694</v>
      </c>
      <c r="M1099" s="0" t="n">
        <v>1</v>
      </c>
      <c r="N1099" s="23" t="s">
        <v>182</v>
      </c>
      <c r="O1099" s="0" t="n">
        <v>201</v>
      </c>
      <c r="P1099" s="23" t="s">
        <v>94</v>
      </c>
      <c r="Q1099" s="23" t="s">
        <v>3793</v>
      </c>
      <c r="R1099" s="23" t="n">
        <f aca="false">YEAR(A1099)</f>
        <v>2023</v>
      </c>
      <c r="S1099" s="23" t="n">
        <f aca="false">IF(R1099=2026,1,0)</f>
        <v>0</v>
      </c>
      <c r="T1099" s="23" t="n">
        <f aca="false">IF(OR(P1099="Individual",P1099="Committee",P1099="Union/Association",P1099="Aggregated Unitemized Receipts"),1,0)</f>
        <v>1</v>
      </c>
      <c r="U1099" s="0" t="str">
        <f aca="false">UPPER(TRIM(E1099))</f>
        <v>MA</v>
      </c>
      <c r="V1099" s="23" t="n">
        <f aca="false">IF(U1099="MA",1,0)</f>
        <v>1</v>
      </c>
      <c r="W1099" s="23" t="n">
        <f aca="false">IF(OR(ISNUMBER(SEARCH("malden",G1099)),ISNUMBER(SEARCH("malden",H1099))),1,0)</f>
        <v>0</v>
      </c>
      <c r="X1099" s="23" t="n">
        <f aca="false">IF(AND(TRIM(G1099)="",TRIM(H1099)=""),1,0)</f>
        <v>0</v>
      </c>
    </row>
    <row r="1100" customFormat="false" ht="15" hidden="false" customHeight="false" outlineLevel="0" collapsed="false">
      <c r="A1100" s="22" t="n">
        <v>45257</v>
      </c>
      <c r="B1100" s="23" t="s">
        <v>3805</v>
      </c>
      <c r="C1100" s="23" t="s">
        <v>3806</v>
      </c>
      <c r="D1100" s="23" t="s">
        <v>319</v>
      </c>
      <c r="E1100" s="23" t="s">
        <v>99</v>
      </c>
      <c r="F1100" s="23" t="s">
        <v>320</v>
      </c>
      <c r="J1100" s="24" t="n">
        <v>500</v>
      </c>
      <c r="K1100" s="0" t="n">
        <v>17408</v>
      </c>
      <c r="L1100" s="23" t="s">
        <v>1694</v>
      </c>
      <c r="M1100" s="0" t="n">
        <v>1</v>
      </c>
      <c r="N1100" s="23" t="s">
        <v>182</v>
      </c>
      <c r="O1100" s="0" t="n">
        <v>204</v>
      </c>
      <c r="P1100" s="23" t="s">
        <v>1007</v>
      </c>
      <c r="Q1100" s="23" t="s">
        <v>3793</v>
      </c>
      <c r="R1100" s="23" t="n">
        <f aca="false">YEAR(A1100)</f>
        <v>2023</v>
      </c>
      <c r="S1100" s="23" t="n">
        <f aca="false">IF(R1100=2026,1,0)</f>
        <v>0</v>
      </c>
      <c r="T1100" s="23" t="n">
        <f aca="false">IF(OR(P1100="Individual",P1100="Committee",P1100="Union/Association",P1100="Aggregated Unitemized Receipts"),1,0)</f>
        <v>0</v>
      </c>
      <c r="U1100" s="0" t="str">
        <f aca="false">UPPER(TRIM(E1100))</f>
        <v>MA</v>
      </c>
      <c r="V1100" s="23" t="n">
        <f aca="false">IF(U1100="MA",1,0)</f>
        <v>1</v>
      </c>
      <c r="W1100" s="23" t="n">
        <f aca="false">IF(OR(ISNUMBER(SEARCH("malden",G1100)),ISNUMBER(SEARCH("malden",H1100))),1,0)</f>
        <v>0</v>
      </c>
      <c r="X1100" s="23" t="n">
        <f aca="false">IF(AND(TRIM(G1100)="",TRIM(H1100)=""),1,0)</f>
        <v>1</v>
      </c>
    </row>
    <row r="1101" customFormat="false" ht="15" hidden="false" customHeight="false" outlineLevel="0" collapsed="false">
      <c r="A1101" s="22" t="n">
        <v>45257</v>
      </c>
      <c r="B1101" s="23" t="s">
        <v>3807</v>
      </c>
      <c r="C1101" s="23" t="s">
        <v>3808</v>
      </c>
      <c r="D1101" s="23" t="s">
        <v>319</v>
      </c>
      <c r="E1101" s="23" t="s">
        <v>99</v>
      </c>
      <c r="F1101" s="23" t="s">
        <v>320</v>
      </c>
      <c r="G1101" s="23" t="s">
        <v>1680</v>
      </c>
      <c r="H1101" s="23" t="s">
        <v>3809</v>
      </c>
      <c r="J1101" s="24" t="n">
        <v>20</v>
      </c>
      <c r="K1101" s="0" t="n">
        <v>17408</v>
      </c>
      <c r="L1101" s="23" t="s">
        <v>1694</v>
      </c>
      <c r="M1101" s="0" t="n">
        <v>1</v>
      </c>
      <c r="N1101" s="23" t="s">
        <v>182</v>
      </c>
      <c r="O1101" s="0" t="n">
        <v>201</v>
      </c>
      <c r="P1101" s="23" t="s">
        <v>94</v>
      </c>
      <c r="Q1101" s="23" t="s">
        <v>3793</v>
      </c>
      <c r="R1101" s="23" t="n">
        <f aca="false">YEAR(A1101)</f>
        <v>2023</v>
      </c>
      <c r="S1101" s="23" t="n">
        <f aca="false">IF(R1101=2026,1,0)</f>
        <v>0</v>
      </c>
      <c r="T1101" s="23" t="n">
        <f aca="false">IF(OR(P1101="Individual",P1101="Committee",P1101="Union/Association",P1101="Aggregated Unitemized Receipts"),1,0)</f>
        <v>1</v>
      </c>
      <c r="U1101" s="0" t="str">
        <f aca="false">UPPER(TRIM(E1101))</f>
        <v>MA</v>
      </c>
      <c r="V1101" s="23" t="n">
        <f aca="false">IF(U1101="MA",1,0)</f>
        <v>1</v>
      </c>
      <c r="W1101" s="23" t="n">
        <f aca="false">IF(OR(ISNUMBER(SEARCH("malden",G1101)),ISNUMBER(SEARCH("malden",H1101))),1,0)</f>
        <v>0</v>
      </c>
      <c r="X1101" s="23" t="n">
        <f aca="false">IF(AND(TRIM(G1101)="",TRIM(H1101)=""),1,0)</f>
        <v>0</v>
      </c>
    </row>
    <row r="1102" customFormat="false" ht="15" hidden="false" customHeight="false" outlineLevel="0" collapsed="false">
      <c r="A1102" s="22" t="n">
        <v>45257</v>
      </c>
      <c r="B1102" s="23" t="s">
        <v>2474</v>
      </c>
      <c r="C1102" s="23" t="s">
        <v>2475</v>
      </c>
      <c r="D1102" s="23" t="s">
        <v>319</v>
      </c>
      <c r="E1102" s="23" t="s">
        <v>99</v>
      </c>
      <c r="F1102" s="23" t="s">
        <v>320</v>
      </c>
      <c r="G1102" s="23" t="s">
        <v>2476</v>
      </c>
      <c r="H1102" s="23" t="s">
        <v>167</v>
      </c>
      <c r="J1102" s="24" t="n">
        <v>200</v>
      </c>
      <c r="K1102" s="0" t="n">
        <v>17408</v>
      </c>
      <c r="L1102" s="23" t="s">
        <v>1694</v>
      </c>
      <c r="M1102" s="0" t="n">
        <v>1</v>
      </c>
      <c r="N1102" s="23" t="s">
        <v>182</v>
      </c>
      <c r="O1102" s="0" t="n">
        <v>201</v>
      </c>
      <c r="P1102" s="23" t="s">
        <v>94</v>
      </c>
      <c r="Q1102" s="23" t="s">
        <v>3793</v>
      </c>
      <c r="R1102" s="23" t="n">
        <f aca="false">YEAR(A1102)</f>
        <v>2023</v>
      </c>
      <c r="S1102" s="23" t="n">
        <f aca="false">IF(R1102=2026,1,0)</f>
        <v>0</v>
      </c>
      <c r="T1102" s="23" t="n">
        <f aca="false">IF(OR(P1102="Individual",P1102="Committee",P1102="Union/Association",P1102="Aggregated Unitemized Receipts"),1,0)</f>
        <v>1</v>
      </c>
      <c r="U1102" s="0" t="str">
        <f aca="false">UPPER(TRIM(E1102))</f>
        <v>MA</v>
      </c>
      <c r="V1102" s="23" t="n">
        <f aca="false">IF(U1102="MA",1,0)</f>
        <v>1</v>
      </c>
      <c r="W1102" s="23" t="n">
        <f aca="false">IF(OR(ISNUMBER(SEARCH("malden",G1102)),ISNUMBER(SEARCH("malden",H1102))),1,0)</f>
        <v>0</v>
      </c>
      <c r="X1102" s="23" t="n">
        <f aca="false">IF(AND(TRIM(G1102)="",TRIM(H1102)=""),1,0)</f>
        <v>0</v>
      </c>
    </row>
    <row r="1103" customFormat="false" ht="15" hidden="false" customHeight="false" outlineLevel="0" collapsed="false">
      <c r="A1103" s="22" t="n">
        <v>45257</v>
      </c>
      <c r="B1103" s="23" t="s">
        <v>3810</v>
      </c>
      <c r="C1103" s="23" t="s">
        <v>3811</v>
      </c>
      <c r="D1103" s="23" t="s">
        <v>1994</v>
      </c>
      <c r="E1103" s="23" t="s">
        <v>99</v>
      </c>
      <c r="F1103" s="23" t="s">
        <v>1995</v>
      </c>
      <c r="J1103" s="24" t="n">
        <v>50</v>
      </c>
      <c r="K1103" s="0" t="n">
        <v>17408</v>
      </c>
      <c r="L1103" s="23" t="s">
        <v>1694</v>
      </c>
      <c r="M1103" s="0" t="n">
        <v>1</v>
      </c>
      <c r="N1103" s="23" t="s">
        <v>182</v>
      </c>
      <c r="O1103" s="0" t="n">
        <v>201</v>
      </c>
      <c r="P1103" s="23" t="s">
        <v>94</v>
      </c>
      <c r="Q1103" s="23" t="s">
        <v>3793</v>
      </c>
      <c r="R1103" s="23" t="n">
        <f aca="false">YEAR(A1103)</f>
        <v>2023</v>
      </c>
      <c r="S1103" s="23" t="n">
        <f aca="false">IF(R1103=2026,1,0)</f>
        <v>0</v>
      </c>
      <c r="T1103" s="23" t="n">
        <f aca="false">IF(OR(P1103="Individual",P1103="Committee",P1103="Union/Association",P1103="Aggregated Unitemized Receipts"),1,0)</f>
        <v>1</v>
      </c>
      <c r="U1103" s="0" t="str">
        <f aca="false">UPPER(TRIM(E1103))</f>
        <v>MA</v>
      </c>
      <c r="V1103" s="23" t="n">
        <f aca="false">IF(U1103="MA",1,0)</f>
        <v>1</v>
      </c>
      <c r="W1103" s="23" t="n">
        <f aca="false">IF(OR(ISNUMBER(SEARCH("malden",G1103)),ISNUMBER(SEARCH("malden",H1103))),1,0)</f>
        <v>0</v>
      </c>
      <c r="X1103" s="23" t="n">
        <f aca="false">IF(AND(TRIM(G1103)="",TRIM(H1103)=""),1,0)</f>
        <v>1</v>
      </c>
    </row>
    <row r="1104" customFormat="false" ht="15" hidden="false" customHeight="false" outlineLevel="0" collapsed="false">
      <c r="A1104" s="22" t="n">
        <v>45248</v>
      </c>
      <c r="B1104" s="23" t="s">
        <v>1737</v>
      </c>
      <c r="C1104" s="23" t="s">
        <v>3032</v>
      </c>
      <c r="D1104" s="23" t="s">
        <v>319</v>
      </c>
      <c r="E1104" s="23" t="s">
        <v>99</v>
      </c>
      <c r="F1104" s="23" t="s">
        <v>320</v>
      </c>
      <c r="G1104" s="23" t="s">
        <v>244</v>
      </c>
      <c r="H1104" s="23" t="s">
        <v>3034</v>
      </c>
      <c r="J1104" s="24" t="n">
        <v>7</v>
      </c>
      <c r="K1104" s="0" t="n">
        <v>17408</v>
      </c>
      <c r="L1104" s="23" t="s">
        <v>1694</v>
      </c>
      <c r="M1104" s="0" t="n">
        <v>3</v>
      </c>
      <c r="N1104" s="23" t="s">
        <v>93</v>
      </c>
      <c r="O1104" s="0" t="n">
        <v>201</v>
      </c>
      <c r="P1104" s="23" t="s">
        <v>94</v>
      </c>
      <c r="Q1104" s="23" t="s">
        <v>3812</v>
      </c>
      <c r="R1104" s="23" t="n">
        <f aca="false">YEAR(A1104)</f>
        <v>2023</v>
      </c>
      <c r="S1104" s="23" t="n">
        <f aca="false">IF(R1104=2026,1,0)</f>
        <v>0</v>
      </c>
      <c r="T1104" s="23" t="n">
        <f aca="false">IF(OR(P1104="Individual",P1104="Committee",P1104="Union/Association",P1104="Aggregated Unitemized Receipts"),1,0)</f>
        <v>1</v>
      </c>
      <c r="U1104" s="0" t="str">
        <f aca="false">UPPER(TRIM(E1104))</f>
        <v>MA</v>
      </c>
      <c r="V1104" s="23" t="n">
        <f aca="false">IF(U1104="MA",1,0)</f>
        <v>1</v>
      </c>
      <c r="W1104" s="23" t="n">
        <f aca="false">IF(OR(ISNUMBER(SEARCH("malden",G1104)),ISNUMBER(SEARCH("malden",H1104))),1,0)</f>
        <v>0</v>
      </c>
      <c r="X1104" s="23" t="n">
        <f aca="false">IF(AND(TRIM(G1104)="",TRIM(H1104)=""),1,0)</f>
        <v>0</v>
      </c>
    </row>
    <row r="1105" customFormat="false" ht="15" hidden="false" customHeight="false" outlineLevel="0" collapsed="false">
      <c r="A1105" s="22" t="n">
        <v>45248</v>
      </c>
      <c r="B1105" s="23" t="s">
        <v>1750</v>
      </c>
      <c r="C1105" s="23" t="s">
        <v>1751</v>
      </c>
      <c r="D1105" s="23" t="s">
        <v>1752</v>
      </c>
      <c r="E1105" s="23" t="s">
        <v>99</v>
      </c>
      <c r="F1105" s="23" t="s">
        <v>320</v>
      </c>
      <c r="G1105" s="23" t="s">
        <v>2095</v>
      </c>
      <c r="H1105" s="23" t="s">
        <v>91</v>
      </c>
      <c r="J1105" s="24" t="n">
        <v>6</v>
      </c>
      <c r="K1105" s="0" t="n">
        <v>17408</v>
      </c>
      <c r="L1105" s="23" t="s">
        <v>1694</v>
      </c>
      <c r="M1105" s="0" t="n">
        <v>3</v>
      </c>
      <c r="N1105" s="23" t="s">
        <v>93</v>
      </c>
      <c r="O1105" s="0" t="n">
        <v>201</v>
      </c>
      <c r="P1105" s="23" t="s">
        <v>94</v>
      </c>
      <c r="Q1105" s="23" t="s">
        <v>3812</v>
      </c>
      <c r="R1105" s="23" t="n">
        <f aca="false">YEAR(A1105)</f>
        <v>2023</v>
      </c>
      <c r="S1105" s="23" t="n">
        <f aca="false">IF(R1105=2026,1,0)</f>
        <v>0</v>
      </c>
      <c r="T1105" s="23" t="n">
        <f aca="false">IF(OR(P1105="Individual",P1105="Committee",P1105="Union/Association",P1105="Aggregated Unitemized Receipts"),1,0)</f>
        <v>1</v>
      </c>
      <c r="U1105" s="0" t="str">
        <f aca="false">UPPER(TRIM(E1105))</f>
        <v>MA</v>
      </c>
      <c r="V1105" s="23" t="n">
        <f aca="false">IF(U1105="MA",1,0)</f>
        <v>1</v>
      </c>
      <c r="W1105" s="23" t="n">
        <f aca="false">IF(OR(ISNUMBER(SEARCH("malden",G1105)),ISNUMBER(SEARCH("malden",H1105))),1,0)</f>
        <v>0</v>
      </c>
      <c r="X1105" s="23" t="n">
        <f aca="false">IF(AND(TRIM(G1105)="",TRIM(H1105)=""),1,0)</f>
        <v>0</v>
      </c>
    </row>
    <row r="1106" customFormat="false" ht="15" hidden="false" customHeight="false" outlineLevel="0" collapsed="false">
      <c r="A1106" s="22" t="n">
        <v>45248</v>
      </c>
      <c r="B1106" s="23" t="s">
        <v>2812</v>
      </c>
      <c r="C1106" s="23" t="s">
        <v>3366</v>
      </c>
      <c r="D1106" s="23" t="s">
        <v>98</v>
      </c>
      <c r="E1106" s="23" t="s">
        <v>99</v>
      </c>
      <c r="F1106" s="23" t="s">
        <v>100</v>
      </c>
      <c r="G1106" s="23" t="s">
        <v>91</v>
      </c>
      <c r="H1106" s="23" t="s">
        <v>91</v>
      </c>
      <c r="J1106" s="24" t="n">
        <v>100</v>
      </c>
      <c r="K1106" s="0" t="n">
        <v>17408</v>
      </c>
      <c r="L1106" s="23" t="s">
        <v>1694</v>
      </c>
      <c r="M1106" s="0" t="n">
        <v>3</v>
      </c>
      <c r="N1106" s="23" t="s">
        <v>93</v>
      </c>
      <c r="O1106" s="0" t="n">
        <v>201</v>
      </c>
      <c r="P1106" s="23" t="s">
        <v>94</v>
      </c>
      <c r="Q1106" s="23" t="s">
        <v>3812</v>
      </c>
      <c r="R1106" s="23" t="n">
        <f aca="false">YEAR(A1106)</f>
        <v>2023</v>
      </c>
      <c r="S1106" s="23" t="n">
        <f aca="false">IF(R1106=2026,1,0)</f>
        <v>0</v>
      </c>
      <c r="T1106" s="23" t="n">
        <f aca="false">IF(OR(P1106="Individual",P1106="Committee",P1106="Union/Association",P1106="Aggregated Unitemized Receipts"),1,0)</f>
        <v>1</v>
      </c>
      <c r="U1106" s="0" t="str">
        <f aca="false">UPPER(TRIM(E1106))</f>
        <v>MA</v>
      </c>
      <c r="V1106" s="23" t="n">
        <f aca="false">IF(U1106="MA",1,0)</f>
        <v>1</v>
      </c>
      <c r="W1106" s="23" t="n">
        <f aca="false">IF(OR(ISNUMBER(SEARCH("malden",G1106)),ISNUMBER(SEARCH("malden",H1106))),1,0)</f>
        <v>0</v>
      </c>
      <c r="X1106" s="23" t="n">
        <f aca="false">IF(AND(TRIM(G1106)="",TRIM(H1106)=""),1,0)</f>
        <v>0</v>
      </c>
    </row>
    <row r="1107" customFormat="false" ht="15" hidden="false" customHeight="false" outlineLevel="0" collapsed="false">
      <c r="A1107" s="22" t="n">
        <v>45244</v>
      </c>
      <c r="B1107" s="23" t="s">
        <v>3322</v>
      </c>
      <c r="C1107" s="23" t="s">
        <v>3323</v>
      </c>
      <c r="D1107" s="23" t="s">
        <v>319</v>
      </c>
      <c r="E1107" s="23" t="s">
        <v>99</v>
      </c>
      <c r="F1107" s="23" t="s">
        <v>320</v>
      </c>
      <c r="G1107" s="23" t="s">
        <v>543</v>
      </c>
      <c r="H1107" s="23" t="s">
        <v>711</v>
      </c>
      <c r="J1107" s="24" t="n">
        <v>100</v>
      </c>
      <c r="K1107" s="0" t="n">
        <v>17408</v>
      </c>
      <c r="L1107" s="23" t="s">
        <v>1694</v>
      </c>
      <c r="M1107" s="0" t="n">
        <v>3</v>
      </c>
      <c r="N1107" s="23" t="s">
        <v>93</v>
      </c>
      <c r="O1107" s="0" t="n">
        <v>201</v>
      </c>
      <c r="P1107" s="23" t="s">
        <v>94</v>
      </c>
      <c r="Q1107" s="23" t="s">
        <v>3813</v>
      </c>
      <c r="R1107" s="23" t="n">
        <f aca="false">YEAR(A1107)</f>
        <v>2023</v>
      </c>
      <c r="S1107" s="23" t="n">
        <f aca="false">IF(R1107=2026,1,0)</f>
        <v>0</v>
      </c>
      <c r="T1107" s="23" t="n">
        <f aca="false">IF(OR(P1107="Individual",P1107="Committee",P1107="Union/Association",P1107="Aggregated Unitemized Receipts"),1,0)</f>
        <v>1</v>
      </c>
      <c r="U1107" s="0" t="str">
        <f aca="false">UPPER(TRIM(E1107))</f>
        <v>MA</v>
      </c>
      <c r="V1107" s="23" t="n">
        <f aca="false">IF(U1107="MA",1,0)</f>
        <v>1</v>
      </c>
      <c r="W1107" s="23" t="n">
        <f aca="false">IF(OR(ISNUMBER(SEARCH("malden",G1107)),ISNUMBER(SEARCH("malden",H1107))),1,0)</f>
        <v>0</v>
      </c>
      <c r="X1107" s="23" t="n">
        <f aca="false">IF(AND(TRIM(G1107)="",TRIM(H1107)=""),1,0)</f>
        <v>0</v>
      </c>
    </row>
    <row r="1108" customFormat="false" ht="15" hidden="false" customHeight="false" outlineLevel="0" collapsed="false">
      <c r="A1108" s="22" t="n">
        <v>45244</v>
      </c>
      <c r="B1108" s="23" t="s">
        <v>2216</v>
      </c>
      <c r="C1108" s="23" t="s">
        <v>2217</v>
      </c>
      <c r="D1108" s="23" t="s">
        <v>607</v>
      </c>
      <c r="E1108" s="23" t="s">
        <v>99</v>
      </c>
      <c r="F1108" s="23" t="s">
        <v>608</v>
      </c>
      <c r="G1108" s="23" t="s">
        <v>174</v>
      </c>
      <c r="H1108" s="23" t="s">
        <v>174</v>
      </c>
      <c r="J1108" s="24" t="n">
        <v>100</v>
      </c>
      <c r="K1108" s="0" t="n">
        <v>17408</v>
      </c>
      <c r="L1108" s="23" t="s">
        <v>1694</v>
      </c>
      <c r="M1108" s="0" t="n">
        <v>3</v>
      </c>
      <c r="N1108" s="23" t="s">
        <v>93</v>
      </c>
      <c r="O1108" s="0" t="n">
        <v>201</v>
      </c>
      <c r="P1108" s="23" t="s">
        <v>94</v>
      </c>
      <c r="Q1108" s="23" t="s">
        <v>3813</v>
      </c>
      <c r="R1108" s="23" t="n">
        <f aca="false">YEAR(A1108)</f>
        <v>2023</v>
      </c>
      <c r="S1108" s="23" t="n">
        <f aca="false">IF(R1108=2026,1,0)</f>
        <v>0</v>
      </c>
      <c r="T1108" s="23" t="n">
        <f aca="false">IF(OR(P1108="Individual",P1108="Committee",P1108="Union/Association",P1108="Aggregated Unitemized Receipts"),1,0)</f>
        <v>1</v>
      </c>
      <c r="U1108" s="0" t="str">
        <f aca="false">UPPER(TRIM(E1108))</f>
        <v>MA</v>
      </c>
      <c r="V1108" s="23" t="n">
        <f aca="false">IF(U1108="MA",1,0)</f>
        <v>1</v>
      </c>
      <c r="W1108" s="23" t="n">
        <f aca="false">IF(OR(ISNUMBER(SEARCH("malden",G1108)),ISNUMBER(SEARCH("malden",H1108))),1,0)</f>
        <v>0</v>
      </c>
      <c r="X1108" s="23" t="n">
        <f aca="false">IF(AND(TRIM(G1108)="",TRIM(H1108)=""),1,0)</f>
        <v>0</v>
      </c>
    </row>
    <row r="1109" customFormat="false" ht="15" hidden="false" customHeight="false" outlineLevel="0" collapsed="false">
      <c r="A1109" s="22" t="n">
        <v>45244</v>
      </c>
      <c r="B1109" s="23" t="s">
        <v>2167</v>
      </c>
      <c r="C1109" s="23" t="s">
        <v>2280</v>
      </c>
      <c r="D1109" s="23" t="s">
        <v>607</v>
      </c>
      <c r="E1109" s="23" t="s">
        <v>99</v>
      </c>
      <c r="F1109" s="23" t="s">
        <v>608</v>
      </c>
      <c r="G1109" s="23" t="s">
        <v>2095</v>
      </c>
      <c r="H1109" s="23" t="s">
        <v>91</v>
      </c>
      <c r="J1109" s="24" t="n">
        <v>15</v>
      </c>
      <c r="K1109" s="0" t="n">
        <v>17408</v>
      </c>
      <c r="L1109" s="23" t="s">
        <v>1694</v>
      </c>
      <c r="M1109" s="0" t="n">
        <v>3</v>
      </c>
      <c r="N1109" s="23" t="s">
        <v>93</v>
      </c>
      <c r="O1109" s="0" t="n">
        <v>201</v>
      </c>
      <c r="P1109" s="23" t="s">
        <v>94</v>
      </c>
      <c r="Q1109" s="23" t="s">
        <v>3813</v>
      </c>
      <c r="R1109" s="23" t="n">
        <f aca="false">YEAR(A1109)</f>
        <v>2023</v>
      </c>
      <c r="S1109" s="23" t="n">
        <f aca="false">IF(R1109=2026,1,0)</f>
        <v>0</v>
      </c>
      <c r="T1109" s="23" t="n">
        <f aca="false">IF(OR(P1109="Individual",P1109="Committee",P1109="Union/Association",P1109="Aggregated Unitemized Receipts"),1,0)</f>
        <v>1</v>
      </c>
      <c r="U1109" s="0" t="str">
        <f aca="false">UPPER(TRIM(E1109))</f>
        <v>MA</v>
      </c>
      <c r="V1109" s="23" t="n">
        <f aca="false">IF(U1109="MA",1,0)</f>
        <v>1</v>
      </c>
      <c r="W1109" s="23" t="n">
        <f aca="false">IF(OR(ISNUMBER(SEARCH("malden",G1109)),ISNUMBER(SEARCH("malden",H1109))),1,0)</f>
        <v>0</v>
      </c>
      <c r="X1109" s="23" t="n">
        <f aca="false">IF(AND(TRIM(G1109)="",TRIM(H1109)=""),1,0)</f>
        <v>0</v>
      </c>
    </row>
    <row r="1110" customFormat="false" ht="15" hidden="false" customHeight="false" outlineLevel="0" collapsed="false">
      <c r="A1110" s="22" t="n">
        <v>45239</v>
      </c>
      <c r="B1110" s="23" t="s">
        <v>2087</v>
      </c>
      <c r="C1110" s="23" t="s">
        <v>2088</v>
      </c>
      <c r="D1110" s="23" t="s">
        <v>319</v>
      </c>
      <c r="E1110" s="23" t="s">
        <v>99</v>
      </c>
      <c r="F1110" s="23" t="s">
        <v>320</v>
      </c>
      <c r="G1110" s="23" t="s">
        <v>3682</v>
      </c>
      <c r="H1110" s="23" t="s">
        <v>3683</v>
      </c>
      <c r="J1110" s="24" t="n">
        <v>100</v>
      </c>
      <c r="K1110" s="0" t="n">
        <v>17408</v>
      </c>
      <c r="L1110" s="23" t="s">
        <v>1694</v>
      </c>
      <c r="M1110" s="0" t="n">
        <v>1</v>
      </c>
      <c r="N1110" s="23" t="s">
        <v>182</v>
      </c>
      <c r="O1110" s="0" t="n">
        <v>201</v>
      </c>
      <c r="P1110" s="23" t="s">
        <v>94</v>
      </c>
      <c r="Q1110" s="23" t="s">
        <v>1407</v>
      </c>
      <c r="R1110" s="23" t="n">
        <f aca="false">YEAR(A1110)</f>
        <v>2023</v>
      </c>
      <c r="S1110" s="23" t="n">
        <f aca="false">IF(R1110=2026,1,0)</f>
        <v>0</v>
      </c>
      <c r="T1110" s="23" t="n">
        <f aca="false">IF(OR(P1110="Individual",P1110="Committee",P1110="Union/Association",P1110="Aggregated Unitemized Receipts"),1,0)</f>
        <v>1</v>
      </c>
      <c r="U1110" s="0" t="str">
        <f aca="false">UPPER(TRIM(E1110))</f>
        <v>MA</v>
      </c>
      <c r="V1110" s="23" t="n">
        <f aca="false">IF(U1110="MA",1,0)</f>
        <v>1</v>
      </c>
      <c r="W1110" s="23" t="n">
        <f aca="false">IF(OR(ISNUMBER(SEARCH("malden",G1110)),ISNUMBER(SEARCH("malden",H1110))),1,0)</f>
        <v>0</v>
      </c>
      <c r="X1110" s="23" t="n">
        <f aca="false">IF(AND(TRIM(G1110)="",TRIM(H1110)=""),1,0)</f>
        <v>0</v>
      </c>
    </row>
    <row r="1111" customFormat="false" ht="15" hidden="false" customHeight="false" outlineLevel="0" collapsed="false">
      <c r="A1111" s="22" t="n">
        <v>45222</v>
      </c>
      <c r="B1111" s="23" t="s">
        <v>2306</v>
      </c>
      <c r="C1111" s="23" t="s">
        <v>2307</v>
      </c>
      <c r="D1111" s="23" t="s">
        <v>450</v>
      </c>
      <c r="E1111" s="23" t="s">
        <v>99</v>
      </c>
      <c r="F1111" s="23" t="s">
        <v>2308</v>
      </c>
      <c r="J1111" s="24" t="n">
        <v>300</v>
      </c>
      <c r="K1111" s="0" t="n">
        <v>17408</v>
      </c>
      <c r="L1111" s="23" t="s">
        <v>1694</v>
      </c>
      <c r="M1111" s="0" t="n">
        <v>1</v>
      </c>
      <c r="N1111" s="23" t="s">
        <v>182</v>
      </c>
      <c r="O1111" s="0" t="n">
        <v>202</v>
      </c>
      <c r="P1111" s="23" t="s">
        <v>206</v>
      </c>
      <c r="Q1111" s="23" t="s">
        <v>3814</v>
      </c>
      <c r="R1111" s="23" t="n">
        <f aca="false">YEAR(A1111)</f>
        <v>2023</v>
      </c>
      <c r="S1111" s="23" t="n">
        <f aca="false">IF(R1111=2026,1,0)</f>
        <v>0</v>
      </c>
      <c r="T1111" s="23" t="n">
        <f aca="false">IF(OR(P1111="Individual",P1111="Committee",P1111="Union/Association",P1111="Aggregated Unitemized Receipts"),1,0)</f>
        <v>1</v>
      </c>
      <c r="U1111" s="0" t="str">
        <f aca="false">UPPER(TRIM(E1111))</f>
        <v>MA</v>
      </c>
      <c r="V1111" s="23" t="n">
        <f aca="false">IF(U1111="MA",1,0)</f>
        <v>1</v>
      </c>
      <c r="W1111" s="23" t="n">
        <f aca="false">IF(OR(ISNUMBER(SEARCH("malden",G1111)),ISNUMBER(SEARCH("malden",H1111))),1,0)</f>
        <v>0</v>
      </c>
      <c r="X1111" s="23" t="n">
        <f aca="false">IF(AND(TRIM(G1111)="",TRIM(H1111)=""),1,0)</f>
        <v>1</v>
      </c>
    </row>
    <row r="1112" customFormat="false" ht="15" hidden="false" customHeight="false" outlineLevel="0" collapsed="false">
      <c r="A1112" s="22" t="n">
        <v>45218</v>
      </c>
      <c r="B1112" s="23" t="s">
        <v>2167</v>
      </c>
      <c r="C1112" s="23" t="s">
        <v>2280</v>
      </c>
      <c r="D1112" s="23" t="s">
        <v>607</v>
      </c>
      <c r="E1112" s="23" t="s">
        <v>99</v>
      </c>
      <c r="F1112" s="23" t="s">
        <v>608</v>
      </c>
      <c r="G1112" s="23" t="s">
        <v>2095</v>
      </c>
      <c r="H1112" s="23" t="s">
        <v>91</v>
      </c>
      <c r="J1112" s="24" t="n">
        <v>15</v>
      </c>
      <c r="K1112" s="0" t="n">
        <v>17408</v>
      </c>
      <c r="L1112" s="23" t="s">
        <v>1694</v>
      </c>
      <c r="M1112" s="0" t="n">
        <v>3</v>
      </c>
      <c r="N1112" s="23" t="s">
        <v>93</v>
      </c>
      <c r="O1112" s="0" t="n">
        <v>201</v>
      </c>
      <c r="P1112" s="23" t="s">
        <v>94</v>
      </c>
      <c r="Q1112" s="23" t="s">
        <v>3815</v>
      </c>
      <c r="R1112" s="23" t="n">
        <f aca="false">YEAR(A1112)</f>
        <v>2023</v>
      </c>
      <c r="S1112" s="23" t="n">
        <f aca="false">IF(R1112=2026,1,0)</f>
        <v>0</v>
      </c>
      <c r="T1112" s="23" t="n">
        <f aca="false">IF(OR(P1112="Individual",P1112="Committee",P1112="Union/Association",P1112="Aggregated Unitemized Receipts"),1,0)</f>
        <v>1</v>
      </c>
      <c r="U1112" s="0" t="str">
        <f aca="false">UPPER(TRIM(E1112))</f>
        <v>MA</v>
      </c>
      <c r="V1112" s="23" t="n">
        <f aca="false">IF(U1112="MA",1,0)</f>
        <v>1</v>
      </c>
      <c r="W1112" s="23" t="n">
        <f aca="false">IF(OR(ISNUMBER(SEARCH("malden",G1112)),ISNUMBER(SEARCH("malden",H1112))),1,0)</f>
        <v>0</v>
      </c>
      <c r="X1112" s="23" t="n">
        <f aca="false">IF(AND(TRIM(G1112)="",TRIM(H1112)=""),1,0)</f>
        <v>0</v>
      </c>
    </row>
    <row r="1113" customFormat="false" ht="15" hidden="false" customHeight="false" outlineLevel="0" collapsed="false">
      <c r="A1113" s="22" t="n">
        <v>45217</v>
      </c>
      <c r="B1113" s="23" t="s">
        <v>3816</v>
      </c>
      <c r="C1113" s="23" t="s">
        <v>3817</v>
      </c>
      <c r="D1113" s="23" t="s">
        <v>450</v>
      </c>
      <c r="E1113" s="23" t="s">
        <v>99</v>
      </c>
      <c r="F1113" s="23" t="s">
        <v>2422</v>
      </c>
      <c r="J1113" s="24" t="n">
        <v>100</v>
      </c>
      <c r="K1113" s="0" t="n">
        <v>17408</v>
      </c>
      <c r="L1113" s="23" t="s">
        <v>1694</v>
      </c>
      <c r="M1113" s="0" t="n">
        <v>1</v>
      </c>
      <c r="N1113" s="23" t="s">
        <v>182</v>
      </c>
      <c r="O1113" s="0" t="n">
        <v>202</v>
      </c>
      <c r="P1113" s="23" t="s">
        <v>206</v>
      </c>
      <c r="Q1113" s="23" t="s">
        <v>3818</v>
      </c>
      <c r="R1113" s="23" t="n">
        <f aca="false">YEAR(A1113)</f>
        <v>2023</v>
      </c>
      <c r="S1113" s="23" t="n">
        <f aca="false">IF(R1113=2026,1,0)</f>
        <v>0</v>
      </c>
      <c r="T1113" s="23" t="n">
        <f aca="false">IF(OR(P1113="Individual",P1113="Committee",P1113="Union/Association",P1113="Aggregated Unitemized Receipts"),1,0)</f>
        <v>1</v>
      </c>
      <c r="U1113" s="0" t="str">
        <f aca="false">UPPER(TRIM(E1113))</f>
        <v>MA</v>
      </c>
      <c r="V1113" s="23" t="n">
        <f aca="false">IF(U1113="MA",1,0)</f>
        <v>1</v>
      </c>
      <c r="W1113" s="23" t="n">
        <f aca="false">IF(OR(ISNUMBER(SEARCH("malden",G1113)),ISNUMBER(SEARCH("malden",H1113))),1,0)</f>
        <v>0</v>
      </c>
      <c r="X1113" s="23" t="n">
        <f aca="false">IF(AND(TRIM(G1113)="",TRIM(H1113)=""),1,0)</f>
        <v>1</v>
      </c>
    </row>
    <row r="1114" customFormat="false" ht="15" hidden="false" customHeight="false" outlineLevel="0" collapsed="false">
      <c r="A1114" s="22" t="n">
        <v>45214</v>
      </c>
      <c r="B1114" s="23" t="s">
        <v>1737</v>
      </c>
      <c r="C1114" s="23" t="s">
        <v>3032</v>
      </c>
      <c r="D1114" s="23" t="s">
        <v>319</v>
      </c>
      <c r="E1114" s="23" t="s">
        <v>99</v>
      </c>
      <c r="F1114" s="23" t="s">
        <v>320</v>
      </c>
      <c r="G1114" s="23" t="s">
        <v>244</v>
      </c>
      <c r="H1114" s="23" t="s">
        <v>3034</v>
      </c>
      <c r="J1114" s="24" t="n">
        <v>7</v>
      </c>
      <c r="K1114" s="0" t="n">
        <v>17408</v>
      </c>
      <c r="L1114" s="23" t="s">
        <v>1694</v>
      </c>
      <c r="M1114" s="0" t="n">
        <v>3</v>
      </c>
      <c r="N1114" s="23" t="s">
        <v>93</v>
      </c>
      <c r="O1114" s="0" t="n">
        <v>201</v>
      </c>
      <c r="P1114" s="23" t="s">
        <v>94</v>
      </c>
      <c r="Q1114" s="23" t="s">
        <v>3819</v>
      </c>
      <c r="R1114" s="23" t="n">
        <f aca="false">YEAR(A1114)</f>
        <v>2023</v>
      </c>
      <c r="S1114" s="23" t="n">
        <f aca="false">IF(R1114=2026,1,0)</f>
        <v>0</v>
      </c>
      <c r="T1114" s="23" t="n">
        <f aca="false">IF(OR(P1114="Individual",P1114="Committee",P1114="Union/Association",P1114="Aggregated Unitemized Receipts"),1,0)</f>
        <v>1</v>
      </c>
      <c r="U1114" s="0" t="str">
        <f aca="false">UPPER(TRIM(E1114))</f>
        <v>MA</v>
      </c>
      <c r="V1114" s="23" t="n">
        <f aca="false">IF(U1114="MA",1,0)</f>
        <v>1</v>
      </c>
      <c r="W1114" s="23" t="n">
        <f aca="false">IF(OR(ISNUMBER(SEARCH("malden",G1114)),ISNUMBER(SEARCH("malden",H1114))),1,0)</f>
        <v>0</v>
      </c>
      <c r="X1114" s="23" t="n">
        <f aca="false">IF(AND(TRIM(G1114)="",TRIM(H1114)=""),1,0)</f>
        <v>0</v>
      </c>
    </row>
    <row r="1115" customFormat="false" ht="15" hidden="false" customHeight="false" outlineLevel="0" collapsed="false">
      <c r="A1115" s="22" t="n">
        <v>45214</v>
      </c>
      <c r="B1115" s="23" t="s">
        <v>1750</v>
      </c>
      <c r="C1115" s="23" t="s">
        <v>1751</v>
      </c>
      <c r="D1115" s="23" t="s">
        <v>1752</v>
      </c>
      <c r="E1115" s="23" t="s">
        <v>99</v>
      </c>
      <c r="F1115" s="23" t="s">
        <v>320</v>
      </c>
      <c r="G1115" s="23" t="s">
        <v>2095</v>
      </c>
      <c r="H1115" s="23" t="s">
        <v>91</v>
      </c>
      <c r="J1115" s="24" t="n">
        <v>6</v>
      </c>
      <c r="K1115" s="0" t="n">
        <v>17408</v>
      </c>
      <c r="L1115" s="23" t="s">
        <v>1694</v>
      </c>
      <c r="M1115" s="0" t="n">
        <v>3</v>
      </c>
      <c r="N1115" s="23" t="s">
        <v>93</v>
      </c>
      <c r="O1115" s="0" t="n">
        <v>201</v>
      </c>
      <c r="P1115" s="23" t="s">
        <v>94</v>
      </c>
      <c r="Q1115" s="23" t="s">
        <v>3819</v>
      </c>
      <c r="R1115" s="23" t="n">
        <f aca="false">YEAR(A1115)</f>
        <v>2023</v>
      </c>
      <c r="S1115" s="23" t="n">
        <f aca="false">IF(R1115=2026,1,0)</f>
        <v>0</v>
      </c>
      <c r="T1115" s="23" t="n">
        <f aca="false">IF(OR(P1115="Individual",P1115="Committee",P1115="Union/Association",P1115="Aggregated Unitemized Receipts"),1,0)</f>
        <v>1</v>
      </c>
      <c r="U1115" s="0" t="str">
        <f aca="false">UPPER(TRIM(E1115))</f>
        <v>MA</v>
      </c>
      <c r="V1115" s="23" t="n">
        <f aca="false">IF(U1115="MA",1,0)</f>
        <v>1</v>
      </c>
      <c r="W1115" s="23" t="n">
        <f aca="false">IF(OR(ISNUMBER(SEARCH("malden",G1115)),ISNUMBER(SEARCH("malden",H1115))),1,0)</f>
        <v>0</v>
      </c>
      <c r="X1115" s="23" t="n">
        <f aca="false">IF(AND(TRIM(G1115)="",TRIM(H1115)=""),1,0)</f>
        <v>0</v>
      </c>
    </row>
    <row r="1116" customFormat="false" ht="15" hidden="false" customHeight="false" outlineLevel="0" collapsed="false">
      <c r="A1116" s="22" t="n">
        <v>45214</v>
      </c>
      <c r="B1116" s="23" t="s">
        <v>2167</v>
      </c>
      <c r="C1116" s="23" t="s">
        <v>2280</v>
      </c>
      <c r="D1116" s="23" t="s">
        <v>607</v>
      </c>
      <c r="E1116" s="23" t="s">
        <v>99</v>
      </c>
      <c r="F1116" s="23" t="s">
        <v>608</v>
      </c>
      <c r="G1116" s="23" t="s">
        <v>2095</v>
      </c>
      <c r="H1116" s="23" t="s">
        <v>91</v>
      </c>
      <c r="J1116" s="24" t="n">
        <v>15</v>
      </c>
      <c r="K1116" s="0" t="n">
        <v>17408</v>
      </c>
      <c r="L1116" s="23" t="s">
        <v>1694</v>
      </c>
      <c r="M1116" s="0" t="n">
        <v>3</v>
      </c>
      <c r="N1116" s="23" t="s">
        <v>93</v>
      </c>
      <c r="O1116" s="0" t="n">
        <v>201</v>
      </c>
      <c r="P1116" s="23" t="s">
        <v>94</v>
      </c>
      <c r="Q1116" s="23" t="s">
        <v>3819</v>
      </c>
      <c r="R1116" s="23" t="n">
        <f aca="false">YEAR(A1116)</f>
        <v>2023</v>
      </c>
      <c r="S1116" s="23" t="n">
        <f aca="false">IF(R1116=2026,1,0)</f>
        <v>0</v>
      </c>
      <c r="T1116" s="23" t="n">
        <f aca="false">IF(OR(P1116="Individual",P1116="Committee",P1116="Union/Association",P1116="Aggregated Unitemized Receipts"),1,0)</f>
        <v>1</v>
      </c>
      <c r="U1116" s="0" t="str">
        <f aca="false">UPPER(TRIM(E1116))</f>
        <v>MA</v>
      </c>
      <c r="V1116" s="23" t="n">
        <f aca="false">IF(U1116="MA",1,0)</f>
        <v>1</v>
      </c>
      <c r="W1116" s="23" t="n">
        <f aca="false">IF(OR(ISNUMBER(SEARCH("malden",G1116)),ISNUMBER(SEARCH("malden",H1116))),1,0)</f>
        <v>0</v>
      </c>
      <c r="X1116" s="23" t="n">
        <f aca="false">IF(AND(TRIM(G1116)="",TRIM(H1116)=""),1,0)</f>
        <v>0</v>
      </c>
    </row>
    <row r="1117" customFormat="false" ht="15" hidden="false" customHeight="false" outlineLevel="0" collapsed="false">
      <c r="A1117" s="22" t="n">
        <v>45189</v>
      </c>
      <c r="B1117" s="23" t="s">
        <v>2087</v>
      </c>
      <c r="C1117" s="23" t="s">
        <v>2088</v>
      </c>
      <c r="D1117" s="23" t="s">
        <v>319</v>
      </c>
      <c r="E1117" s="23" t="s">
        <v>99</v>
      </c>
      <c r="F1117" s="23" t="s">
        <v>320</v>
      </c>
      <c r="G1117" s="23" t="s">
        <v>3682</v>
      </c>
      <c r="H1117" s="23" t="s">
        <v>3683</v>
      </c>
      <c r="J1117" s="24" t="n">
        <v>100</v>
      </c>
      <c r="K1117" s="0" t="n">
        <v>17408</v>
      </c>
      <c r="L1117" s="23" t="s">
        <v>1694</v>
      </c>
      <c r="M1117" s="0" t="n">
        <v>1</v>
      </c>
      <c r="N1117" s="23" t="s">
        <v>182</v>
      </c>
      <c r="O1117" s="0" t="n">
        <v>201</v>
      </c>
      <c r="P1117" s="23" t="s">
        <v>94</v>
      </c>
      <c r="Q1117" s="23" t="s">
        <v>1483</v>
      </c>
      <c r="R1117" s="23" t="n">
        <f aca="false">YEAR(A1117)</f>
        <v>2023</v>
      </c>
      <c r="S1117" s="23" t="n">
        <f aca="false">IF(R1117=2026,1,0)</f>
        <v>0</v>
      </c>
      <c r="T1117" s="23" t="n">
        <f aca="false">IF(OR(P1117="Individual",P1117="Committee",P1117="Union/Association",P1117="Aggregated Unitemized Receipts"),1,0)</f>
        <v>1</v>
      </c>
      <c r="U1117" s="0" t="str">
        <f aca="false">UPPER(TRIM(E1117))</f>
        <v>MA</v>
      </c>
      <c r="V1117" s="23" t="n">
        <f aca="false">IF(U1117="MA",1,0)</f>
        <v>1</v>
      </c>
      <c r="W1117" s="23" t="n">
        <f aca="false">IF(OR(ISNUMBER(SEARCH("malden",G1117)),ISNUMBER(SEARCH("malden",H1117))),1,0)</f>
        <v>0</v>
      </c>
      <c r="X1117" s="23" t="n">
        <f aca="false">IF(AND(TRIM(G1117)="",TRIM(H1117)=""),1,0)</f>
        <v>0</v>
      </c>
    </row>
    <row r="1118" customFormat="false" ht="15" hidden="false" customHeight="false" outlineLevel="0" collapsed="false">
      <c r="A1118" s="22" t="n">
        <v>45189</v>
      </c>
      <c r="B1118" s="23" t="s">
        <v>2167</v>
      </c>
      <c r="C1118" s="23" t="s">
        <v>2280</v>
      </c>
      <c r="D1118" s="23" t="s">
        <v>607</v>
      </c>
      <c r="E1118" s="23" t="s">
        <v>99</v>
      </c>
      <c r="F1118" s="23" t="s">
        <v>608</v>
      </c>
      <c r="G1118" s="23" t="s">
        <v>2095</v>
      </c>
      <c r="H1118" s="23" t="s">
        <v>91</v>
      </c>
      <c r="J1118" s="24" t="n">
        <v>15</v>
      </c>
      <c r="K1118" s="0" t="n">
        <v>17408</v>
      </c>
      <c r="L1118" s="23" t="s">
        <v>1694</v>
      </c>
      <c r="M1118" s="0" t="n">
        <v>3</v>
      </c>
      <c r="N1118" s="23" t="s">
        <v>93</v>
      </c>
      <c r="O1118" s="0" t="n">
        <v>201</v>
      </c>
      <c r="P1118" s="23" t="s">
        <v>94</v>
      </c>
      <c r="Q1118" s="23" t="s">
        <v>1483</v>
      </c>
      <c r="R1118" s="23" t="n">
        <f aca="false">YEAR(A1118)</f>
        <v>2023</v>
      </c>
      <c r="S1118" s="23" t="n">
        <f aca="false">IF(R1118=2026,1,0)</f>
        <v>0</v>
      </c>
      <c r="T1118" s="23" t="n">
        <f aca="false">IF(OR(P1118="Individual",P1118="Committee",P1118="Union/Association",P1118="Aggregated Unitemized Receipts"),1,0)</f>
        <v>1</v>
      </c>
      <c r="U1118" s="0" t="str">
        <f aca="false">UPPER(TRIM(E1118))</f>
        <v>MA</v>
      </c>
      <c r="V1118" s="23" t="n">
        <f aca="false">IF(U1118="MA",1,0)</f>
        <v>1</v>
      </c>
      <c r="W1118" s="23" t="n">
        <f aca="false">IF(OR(ISNUMBER(SEARCH("malden",G1118)),ISNUMBER(SEARCH("malden",H1118))),1,0)</f>
        <v>0</v>
      </c>
      <c r="X1118" s="23" t="n">
        <f aca="false">IF(AND(TRIM(G1118)="",TRIM(H1118)=""),1,0)</f>
        <v>0</v>
      </c>
    </row>
    <row r="1119" customFormat="false" ht="15" hidden="false" customHeight="false" outlineLevel="0" collapsed="false">
      <c r="A1119" s="22" t="n">
        <v>45186</v>
      </c>
      <c r="B1119" s="23" t="s">
        <v>1737</v>
      </c>
      <c r="C1119" s="23" t="s">
        <v>3032</v>
      </c>
      <c r="D1119" s="23" t="s">
        <v>319</v>
      </c>
      <c r="E1119" s="23" t="s">
        <v>99</v>
      </c>
      <c r="F1119" s="23" t="s">
        <v>320</v>
      </c>
      <c r="G1119" s="23" t="s">
        <v>244</v>
      </c>
      <c r="H1119" s="23" t="s">
        <v>3034</v>
      </c>
      <c r="J1119" s="24" t="n">
        <v>7</v>
      </c>
      <c r="K1119" s="0" t="n">
        <v>17408</v>
      </c>
      <c r="L1119" s="23" t="s">
        <v>1694</v>
      </c>
      <c r="M1119" s="0" t="n">
        <v>3</v>
      </c>
      <c r="N1119" s="23" t="s">
        <v>93</v>
      </c>
      <c r="O1119" s="0" t="n">
        <v>201</v>
      </c>
      <c r="P1119" s="23" t="s">
        <v>94</v>
      </c>
      <c r="Q1119" s="23" t="s">
        <v>3820</v>
      </c>
      <c r="R1119" s="23" t="n">
        <f aca="false">YEAR(A1119)</f>
        <v>2023</v>
      </c>
      <c r="S1119" s="23" t="n">
        <f aca="false">IF(R1119=2026,1,0)</f>
        <v>0</v>
      </c>
      <c r="T1119" s="23" t="n">
        <f aca="false">IF(OR(P1119="Individual",P1119="Committee",P1119="Union/Association",P1119="Aggregated Unitemized Receipts"),1,0)</f>
        <v>1</v>
      </c>
      <c r="U1119" s="0" t="str">
        <f aca="false">UPPER(TRIM(E1119))</f>
        <v>MA</v>
      </c>
      <c r="V1119" s="23" t="n">
        <f aca="false">IF(U1119="MA",1,0)</f>
        <v>1</v>
      </c>
      <c r="W1119" s="23" t="n">
        <f aca="false">IF(OR(ISNUMBER(SEARCH("malden",G1119)),ISNUMBER(SEARCH("malden",H1119))),1,0)</f>
        <v>0</v>
      </c>
      <c r="X1119" s="23" t="n">
        <f aca="false">IF(AND(TRIM(G1119)="",TRIM(H1119)=""),1,0)</f>
        <v>0</v>
      </c>
    </row>
    <row r="1120" customFormat="false" ht="15" hidden="false" customHeight="false" outlineLevel="0" collapsed="false">
      <c r="A1120" s="22" t="n">
        <v>45186</v>
      </c>
      <c r="B1120" s="23" t="s">
        <v>1750</v>
      </c>
      <c r="C1120" s="23" t="s">
        <v>1751</v>
      </c>
      <c r="D1120" s="23" t="s">
        <v>1752</v>
      </c>
      <c r="E1120" s="23" t="s">
        <v>99</v>
      </c>
      <c r="F1120" s="23" t="s">
        <v>320</v>
      </c>
      <c r="G1120" s="23" t="s">
        <v>2095</v>
      </c>
      <c r="H1120" s="23" t="s">
        <v>91</v>
      </c>
      <c r="J1120" s="24" t="n">
        <v>6</v>
      </c>
      <c r="K1120" s="0" t="n">
        <v>17408</v>
      </c>
      <c r="L1120" s="23" t="s">
        <v>1694</v>
      </c>
      <c r="M1120" s="0" t="n">
        <v>3</v>
      </c>
      <c r="N1120" s="23" t="s">
        <v>93</v>
      </c>
      <c r="O1120" s="0" t="n">
        <v>201</v>
      </c>
      <c r="P1120" s="23" t="s">
        <v>94</v>
      </c>
      <c r="Q1120" s="23" t="s">
        <v>3820</v>
      </c>
      <c r="R1120" s="23" t="n">
        <f aca="false">YEAR(A1120)</f>
        <v>2023</v>
      </c>
      <c r="S1120" s="23" t="n">
        <f aca="false">IF(R1120=2026,1,0)</f>
        <v>0</v>
      </c>
      <c r="T1120" s="23" t="n">
        <f aca="false">IF(OR(P1120="Individual",P1120="Committee",P1120="Union/Association",P1120="Aggregated Unitemized Receipts"),1,0)</f>
        <v>1</v>
      </c>
      <c r="U1120" s="0" t="str">
        <f aca="false">UPPER(TRIM(E1120))</f>
        <v>MA</v>
      </c>
      <c r="V1120" s="23" t="n">
        <f aca="false">IF(U1120="MA",1,0)</f>
        <v>1</v>
      </c>
      <c r="W1120" s="23" t="n">
        <f aca="false">IF(OR(ISNUMBER(SEARCH("malden",G1120)),ISNUMBER(SEARCH("malden",H1120))),1,0)</f>
        <v>0</v>
      </c>
      <c r="X1120" s="23" t="n">
        <f aca="false">IF(AND(TRIM(G1120)="",TRIM(H1120)=""),1,0)</f>
        <v>0</v>
      </c>
    </row>
    <row r="1121" customFormat="false" ht="15" hidden="false" customHeight="false" outlineLevel="0" collapsed="false">
      <c r="A1121" s="22" t="n">
        <v>45186</v>
      </c>
      <c r="B1121" s="23" t="s">
        <v>2167</v>
      </c>
      <c r="C1121" s="23" t="s">
        <v>2280</v>
      </c>
      <c r="D1121" s="23" t="s">
        <v>607</v>
      </c>
      <c r="E1121" s="23" t="s">
        <v>99</v>
      </c>
      <c r="F1121" s="23" t="s">
        <v>608</v>
      </c>
      <c r="G1121" s="23" t="s">
        <v>2095</v>
      </c>
      <c r="H1121" s="23" t="s">
        <v>91</v>
      </c>
      <c r="J1121" s="24" t="n">
        <v>15</v>
      </c>
      <c r="K1121" s="0" t="n">
        <v>17408</v>
      </c>
      <c r="L1121" s="23" t="s">
        <v>1694</v>
      </c>
      <c r="M1121" s="0" t="n">
        <v>3</v>
      </c>
      <c r="N1121" s="23" t="s">
        <v>93</v>
      </c>
      <c r="O1121" s="0" t="n">
        <v>201</v>
      </c>
      <c r="P1121" s="23" t="s">
        <v>94</v>
      </c>
      <c r="Q1121" s="23" t="s">
        <v>3820</v>
      </c>
      <c r="R1121" s="23" t="n">
        <f aca="false">YEAR(A1121)</f>
        <v>2023</v>
      </c>
      <c r="S1121" s="23" t="n">
        <f aca="false">IF(R1121=2026,1,0)</f>
        <v>0</v>
      </c>
      <c r="T1121" s="23" t="n">
        <f aca="false">IF(OR(P1121="Individual",P1121="Committee",P1121="Union/Association",P1121="Aggregated Unitemized Receipts"),1,0)</f>
        <v>1</v>
      </c>
      <c r="U1121" s="0" t="str">
        <f aca="false">UPPER(TRIM(E1121))</f>
        <v>MA</v>
      </c>
      <c r="V1121" s="23" t="n">
        <f aca="false">IF(U1121="MA",1,0)</f>
        <v>1</v>
      </c>
      <c r="W1121" s="23" t="n">
        <f aca="false">IF(OR(ISNUMBER(SEARCH("malden",G1121)),ISNUMBER(SEARCH("malden",H1121))),1,0)</f>
        <v>0</v>
      </c>
      <c r="X1121" s="23" t="n">
        <f aca="false">IF(AND(TRIM(G1121)="",TRIM(H1121)=""),1,0)</f>
        <v>0</v>
      </c>
    </row>
    <row r="1122" customFormat="false" ht="15" hidden="false" customHeight="false" outlineLevel="0" collapsed="false">
      <c r="A1122" s="22" t="n">
        <v>45174</v>
      </c>
      <c r="B1122" s="23" t="s">
        <v>2550</v>
      </c>
      <c r="C1122" s="23" t="s">
        <v>3448</v>
      </c>
      <c r="D1122" s="23" t="s">
        <v>319</v>
      </c>
      <c r="E1122" s="23" t="s">
        <v>99</v>
      </c>
      <c r="F1122" s="23" t="s">
        <v>320</v>
      </c>
      <c r="G1122" s="23" t="s">
        <v>91</v>
      </c>
      <c r="H1122" s="23" t="s">
        <v>91</v>
      </c>
      <c r="J1122" s="24" t="n">
        <v>25</v>
      </c>
      <c r="K1122" s="0" t="n">
        <v>17408</v>
      </c>
      <c r="L1122" s="23" t="s">
        <v>1694</v>
      </c>
      <c r="M1122" s="0" t="n">
        <v>3</v>
      </c>
      <c r="N1122" s="23" t="s">
        <v>93</v>
      </c>
      <c r="O1122" s="0" t="n">
        <v>201</v>
      </c>
      <c r="P1122" s="23" t="s">
        <v>94</v>
      </c>
      <c r="Q1122" s="23" t="s">
        <v>1503</v>
      </c>
      <c r="R1122" s="23" t="n">
        <f aca="false">YEAR(A1122)</f>
        <v>2023</v>
      </c>
      <c r="S1122" s="23" t="n">
        <f aca="false">IF(R1122=2026,1,0)</f>
        <v>0</v>
      </c>
      <c r="T1122" s="23" t="n">
        <f aca="false">IF(OR(P1122="Individual",P1122="Committee",P1122="Union/Association",P1122="Aggregated Unitemized Receipts"),1,0)</f>
        <v>1</v>
      </c>
      <c r="U1122" s="0" t="str">
        <f aca="false">UPPER(TRIM(E1122))</f>
        <v>MA</v>
      </c>
      <c r="V1122" s="23" t="n">
        <f aca="false">IF(U1122="MA",1,0)</f>
        <v>1</v>
      </c>
      <c r="W1122" s="23" t="n">
        <f aca="false">IF(OR(ISNUMBER(SEARCH("malden",G1122)),ISNUMBER(SEARCH("malden",H1122))),1,0)</f>
        <v>0</v>
      </c>
      <c r="X1122" s="23" t="n">
        <f aca="false">IF(AND(TRIM(G1122)="",TRIM(H1122)=""),1,0)</f>
        <v>0</v>
      </c>
    </row>
    <row r="1123" customFormat="false" ht="15" hidden="false" customHeight="false" outlineLevel="0" collapsed="false">
      <c r="A1123" s="22" t="n">
        <v>45174</v>
      </c>
      <c r="B1123" s="23" t="s">
        <v>3821</v>
      </c>
      <c r="C1123" s="23" t="s">
        <v>3822</v>
      </c>
      <c r="D1123" s="23" t="s">
        <v>319</v>
      </c>
      <c r="E1123" s="23" t="s">
        <v>99</v>
      </c>
      <c r="F1123" s="23" t="s">
        <v>320</v>
      </c>
      <c r="G1123" s="23" t="s">
        <v>744</v>
      </c>
      <c r="H1123" s="23" t="s">
        <v>3823</v>
      </c>
      <c r="J1123" s="24" t="n">
        <v>50</v>
      </c>
      <c r="K1123" s="0" t="n">
        <v>17408</v>
      </c>
      <c r="L1123" s="23" t="s">
        <v>1694</v>
      </c>
      <c r="M1123" s="0" t="n">
        <v>3</v>
      </c>
      <c r="N1123" s="23" t="s">
        <v>93</v>
      </c>
      <c r="O1123" s="0" t="n">
        <v>201</v>
      </c>
      <c r="P1123" s="23" t="s">
        <v>94</v>
      </c>
      <c r="Q1123" s="23" t="s">
        <v>1503</v>
      </c>
      <c r="R1123" s="23" t="n">
        <f aca="false">YEAR(A1123)</f>
        <v>2023</v>
      </c>
      <c r="S1123" s="23" t="n">
        <f aca="false">IF(R1123=2026,1,0)</f>
        <v>0</v>
      </c>
      <c r="T1123" s="23" t="n">
        <f aca="false">IF(OR(P1123="Individual",P1123="Committee",P1123="Union/Association",P1123="Aggregated Unitemized Receipts"),1,0)</f>
        <v>1</v>
      </c>
      <c r="U1123" s="0" t="str">
        <f aca="false">UPPER(TRIM(E1123))</f>
        <v>MA</v>
      </c>
      <c r="V1123" s="23" t="n">
        <f aca="false">IF(U1123="MA",1,0)</f>
        <v>1</v>
      </c>
      <c r="W1123" s="23" t="n">
        <f aca="false">IF(OR(ISNUMBER(SEARCH("malden",G1123)),ISNUMBER(SEARCH("malden",H1123))),1,0)</f>
        <v>0</v>
      </c>
      <c r="X1123" s="23" t="n">
        <f aca="false">IF(AND(TRIM(G1123)="",TRIM(H1123)=""),1,0)</f>
        <v>0</v>
      </c>
    </row>
    <row r="1124" customFormat="false" ht="15" hidden="false" customHeight="false" outlineLevel="0" collapsed="false">
      <c r="A1124" s="22" t="n">
        <v>45160</v>
      </c>
      <c r="B1124" s="23" t="s">
        <v>3331</v>
      </c>
      <c r="C1124" s="23" t="s">
        <v>3332</v>
      </c>
      <c r="D1124" s="23" t="s">
        <v>319</v>
      </c>
      <c r="E1124" s="23" t="s">
        <v>99</v>
      </c>
      <c r="F1124" s="23" t="s">
        <v>320</v>
      </c>
      <c r="G1124" s="23" t="s">
        <v>2095</v>
      </c>
      <c r="H1124" s="23" t="s">
        <v>91</v>
      </c>
      <c r="J1124" s="24" t="n">
        <v>50</v>
      </c>
      <c r="K1124" s="0" t="n">
        <v>17408</v>
      </c>
      <c r="L1124" s="23" t="s">
        <v>1694</v>
      </c>
      <c r="M1124" s="0" t="n">
        <v>3</v>
      </c>
      <c r="N1124" s="23" t="s">
        <v>93</v>
      </c>
      <c r="O1124" s="0" t="n">
        <v>201</v>
      </c>
      <c r="P1124" s="23" t="s">
        <v>94</v>
      </c>
      <c r="Q1124" s="23" t="s">
        <v>3824</v>
      </c>
      <c r="R1124" s="23" t="n">
        <f aca="false">YEAR(A1124)</f>
        <v>2023</v>
      </c>
      <c r="S1124" s="23" t="n">
        <f aca="false">IF(R1124=2026,1,0)</f>
        <v>0</v>
      </c>
      <c r="T1124" s="23" t="n">
        <f aca="false">IF(OR(P1124="Individual",P1124="Committee",P1124="Union/Association",P1124="Aggregated Unitemized Receipts"),1,0)</f>
        <v>1</v>
      </c>
      <c r="U1124" s="0" t="str">
        <f aca="false">UPPER(TRIM(E1124))</f>
        <v>MA</v>
      </c>
      <c r="V1124" s="23" t="n">
        <f aca="false">IF(U1124="MA",1,0)</f>
        <v>1</v>
      </c>
      <c r="W1124" s="23" t="n">
        <f aca="false">IF(OR(ISNUMBER(SEARCH("malden",G1124)),ISNUMBER(SEARCH("malden",H1124))),1,0)</f>
        <v>0</v>
      </c>
      <c r="X1124" s="23" t="n">
        <f aca="false">IF(AND(TRIM(G1124)="",TRIM(H1124)=""),1,0)</f>
        <v>0</v>
      </c>
    </row>
    <row r="1125" customFormat="false" ht="15" hidden="false" customHeight="false" outlineLevel="0" collapsed="false">
      <c r="A1125" s="22" t="n">
        <v>45160</v>
      </c>
      <c r="B1125" s="23" t="s">
        <v>1737</v>
      </c>
      <c r="C1125" s="23" t="s">
        <v>3032</v>
      </c>
      <c r="D1125" s="23" t="s">
        <v>319</v>
      </c>
      <c r="E1125" s="23" t="s">
        <v>99</v>
      </c>
      <c r="F1125" s="23" t="s">
        <v>320</v>
      </c>
      <c r="G1125" s="23" t="s">
        <v>244</v>
      </c>
      <c r="H1125" s="23" t="s">
        <v>3034</v>
      </c>
      <c r="J1125" s="24" t="n">
        <v>7</v>
      </c>
      <c r="K1125" s="0" t="n">
        <v>17408</v>
      </c>
      <c r="L1125" s="23" t="s">
        <v>1694</v>
      </c>
      <c r="M1125" s="0" t="n">
        <v>3</v>
      </c>
      <c r="N1125" s="23" t="s">
        <v>93</v>
      </c>
      <c r="O1125" s="0" t="n">
        <v>201</v>
      </c>
      <c r="P1125" s="23" t="s">
        <v>94</v>
      </c>
      <c r="Q1125" s="23" t="s">
        <v>3824</v>
      </c>
      <c r="R1125" s="23" t="n">
        <f aca="false">YEAR(A1125)</f>
        <v>2023</v>
      </c>
      <c r="S1125" s="23" t="n">
        <f aca="false">IF(R1125=2026,1,0)</f>
        <v>0</v>
      </c>
      <c r="T1125" s="23" t="n">
        <f aca="false">IF(OR(P1125="Individual",P1125="Committee",P1125="Union/Association",P1125="Aggregated Unitemized Receipts"),1,0)</f>
        <v>1</v>
      </c>
      <c r="U1125" s="0" t="str">
        <f aca="false">UPPER(TRIM(E1125))</f>
        <v>MA</v>
      </c>
      <c r="V1125" s="23" t="n">
        <f aca="false">IF(U1125="MA",1,0)</f>
        <v>1</v>
      </c>
      <c r="W1125" s="23" t="n">
        <f aca="false">IF(OR(ISNUMBER(SEARCH("malden",G1125)),ISNUMBER(SEARCH("malden",H1125))),1,0)</f>
        <v>0</v>
      </c>
      <c r="X1125" s="23" t="n">
        <f aca="false">IF(AND(TRIM(G1125)="",TRIM(H1125)=""),1,0)</f>
        <v>0</v>
      </c>
    </row>
    <row r="1126" customFormat="false" ht="15" hidden="false" customHeight="false" outlineLevel="0" collapsed="false">
      <c r="A1126" s="22" t="n">
        <v>45160</v>
      </c>
      <c r="B1126" s="23" t="s">
        <v>1750</v>
      </c>
      <c r="C1126" s="23" t="s">
        <v>1751</v>
      </c>
      <c r="D1126" s="23" t="s">
        <v>1752</v>
      </c>
      <c r="E1126" s="23" t="s">
        <v>99</v>
      </c>
      <c r="F1126" s="23" t="s">
        <v>320</v>
      </c>
      <c r="G1126" s="23" t="s">
        <v>2095</v>
      </c>
      <c r="H1126" s="23" t="s">
        <v>91</v>
      </c>
      <c r="J1126" s="24" t="n">
        <v>6</v>
      </c>
      <c r="K1126" s="0" t="n">
        <v>17408</v>
      </c>
      <c r="L1126" s="23" t="s">
        <v>1694</v>
      </c>
      <c r="M1126" s="0" t="n">
        <v>3</v>
      </c>
      <c r="N1126" s="23" t="s">
        <v>93</v>
      </c>
      <c r="O1126" s="0" t="n">
        <v>201</v>
      </c>
      <c r="P1126" s="23" t="s">
        <v>94</v>
      </c>
      <c r="Q1126" s="23" t="s">
        <v>3824</v>
      </c>
      <c r="R1126" s="23" t="n">
        <f aca="false">YEAR(A1126)</f>
        <v>2023</v>
      </c>
      <c r="S1126" s="23" t="n">
        <f aca="false">IF(R1126=2026,1,0)</f>
        <v>0</v>
      </c>
      <c r="T1126" s="23" t="n">
        <f aca="false">IF(OR(P1126="Individual",P1126="Committee",P1126="Union/Association",P1126="Aggregated Unitemized Receipts"),1,0)</f>
        <v>1</v>
      </c>
      <c r="U1126" s="0" t="str">
        <f aca="false">UPPER(TRIM(E1126))</f>
        <v>MA</v>
      </c>
      <c r="V1126" s="23" t="n">
        <f aca="false">IF(U1126="MA",1,0)</f>
        <v>1</v>
      </c>
      <c r="W1126" s="23" t="n">
        <f aca="false">IF(OR(ISNUMBER(SEARCH("malden",G1126)),ISNUMBER(SEARCH("malden",H1126))),1,0)</f>
        <v>0</v>
      </c>
      <c r="X1126" s="23" t="n">
        <f aca="false">IF(AND(TRIM(G1126)="",TRIM(H1126)=""),1,0)</f>
        <v>0</v>
      </c>
    </row>
    <row r="1127" customFormat="false" ht="15" hidden="false" customHeight="false" outlineLevel="0" collapsed="false">
      <c r="A1127" s="22" t="n">
        <v>45160</v>
      </c>
      <c r="B1127" s="23" t="s">
        <v>2167</v>
      </c>
      <c r="C1127" s="23" t="s">
        <v>2280</v>
      </c>
      <c r="D1127" s="23" t="s">
        <v>607</v>
      </c>
      <c r="E1127" s="23" t="s">
        <v>99</v>
      </c>
      <c r="F1127" s="23" t="s">
        <v>608</v>
      </c>
      <c r="G1127" s="23" t="s">
        <v>2095</v>
      </c>
      <c r="H1127" s="23" t="s">
        <v>91</v>
      </c>
      <c r="J1127" s="24" t="n">
        <v>15</v>
      </c>
      <c r="K1127" s="0" t="n">
        <v>17408</v>
      </c>
      <c r="L1127" s="23" t="s">
        <v>1694</v>
      </c>
      <c r="M1127" s="0" t="n">
        <v>3</v>
      </c>
      <c r="N1127" s="23" t="s">
        <v>93</v>
      </c>
      <c r="O1127" s="0" t="n">
        <v>201</v>
      </c>
      <c r="P1127" s="23" t="s">
        <v>94</v>
      </c>
      <c r="Q1127" s="23" t="s">
        <v>3824</v>
      </c>
      <c r="R1127" s="23" t="n">
        <f aca="false">YEAR(A1127)</f>
        <v>2023</v>
      </c>
      <c r="S1127" s="23" t="n">
        <f aca="false">IF(R1127=2026,1,0)</f>
        <v>0</v>
      </c>
      <c r="T1127" s="23" t="n">
        <f aca="false">IF(OR(P1127="Individual",P1127="Committee",P1127="Union/Association",P1127="Aggregated Unitemized Receipts"),1,0)</f>
        <v>1</v>
      </c>
      <c r="U1127" s="0" t="str">
        <f aca="false">UPPER(TRIM(E1127))</f>
        <v>MA</v>
      </c>
      <c r="V1127" s="23" t="n">
        <f aca="false">IF(U1127="MA",1,0)</f>
        <v>1</v>
      </c>
      <c r="W1127" s="23" t="n">
        <f aca="false">IF(OR(ISNUMBER(SEARCH("malden",G1127)),ISNUMBER(SEARCH("malden",H1127))),1,0)</f>
        <v>0</v>
      </c>
      <c r="X1127" s="23" t="n">
        <f aca="false">IF(AND(TRIM(G1127)="",TRIM(H1127)=""),1,0)</f>
        <v>0</v>
      </c>
    </row>
    <row r="1128" customFormat="false" ht="15" hidden="false" customHeight="false" outlineLevel="0" collapsed="false">
      <c r="A1128" s="22" t="n">
        <v>45156</v>
      </c>
      <c r="B1128" s="23" t="s">
        <v>2087</v>
      </c>
      <c r="C1128" s="23" t="s">
        <v>2088</v>
      </c>
      <c r="D1128" s="23" t="s">
        <v>319</v>
      </c>
      <c r="E1128" s="23" t="s">
        <v>99</v>
      </c>
      <c r="F1128" s="23" t="s">
        <v>320</v>
      </c>
      <c r="G1128" s="23" t="s">
        <v>3682</v>
      </c>
      <c r="H1128" s="23" t="s">
        <v>3683</v>
      </c>
      <c r="J1128" s="24" t="n">
        <v>100</v>
      </c>
      <c r="K1128" s="0" t="n">
        <v>17408</v>
      </c>
      <c r="L1128" s="23" t="s">
        <v>1694</v>
      </c>
      <c r="M1128" s="0" t="n">
        <v>1</v>
      </c>
      <c r="N1128" s="23" t="s">
        <v>182</v>
      </c>
      <c r="O1128" s="0" t="n">
        <v>201</v>
      </c>
      <c r="P1128" s="23" t="s">
        <v>94</v>
      </c>
      <c r="Q1128" s="23" t="s">
        <v>3825</v>
      </c>
      <c r="R1128" s="23" t="n">
        <f aca="false">YEAR(A1128)</f>
        <v>2023</v>
      </c>
      <c r="S1128" s="23" t="n">
        <f aca="false">IF(R1128=2026,1,0)</f>
        <v>0</v>
      </c>
      <c r="T1128" s="23" t="n">
        <f aca="false">IF(OR(P1128="Individual",P1128="Committee",P1128="Union/Association",P1128="Aggregated Unitemized Receipts"),1,0)</f>
        <v>1</v>
      </c>
      <c r="U1128" s="0" t="str">
        <f aca="false">UPPER(TRIM(E1128))</f>
        <v>MA</v>
      </c>
      <c r="V1128" s="23" t="n">
        <f aca="false">IF(U1128="MA",1,0)</f>
        <v>1</v>
      </c>
      <c r="W1128" s="23" t="n">
        <f aca="false">IF(OR(ISNUMBER(SEARCH("malden",G1128)),ISNUMBER(SEARCH("malden",H1128))),1,0)</f>
        <v>0</v>
      </c>
      <c r="X1128" s="23" t="n">
        <f aca="false">IF(AND(TRIM(G1128)="",TRIM(H1128)=""),1,0)</f>
        <v>0</v>
      </c>
    </row>
    <row r="1129" customFormat="false" ht="15" hidden="false" customHeight="false" outlineLevel="0" collapsed="false">
      <c r="A1129" s="22" t="n">
        <v>45156</v>
      </c>
      <c r="B1129" s="23" t="s">
        <v>2167</v>
      </c>
      <c r="C1129" s="23" t="s">
        <v>2280</v>
      </c>
      <c r="D1129" s="23" t="s">
        <v>607</v>
      </c>
      <c r="E1129" s="23" t="s">
        <v>99</v>
      </c>
      <c r="F1129" s="23" t="s">
        <v>608</v>
      </c>
      <c r="G1129" s="23" t="s">
        <v>2095</v>
      </c>
      <c r="H1129" s="23" t="s">
        <v>91</v>
      </c>
      <c r="J1129" s="24" t="n">
        <v>15</v>
      </c>
      <c r="K1129" s="0" t="n">
        <v>17408</v>
      </c>
      <c r="L1129" s="23" t="s">
        <v>1694</v>
      </c>
      <c r="M1129" s="0" t="n">
        <v>3</v>
      </c>
      <c r="N1129" s="23" t="s">
        <v>93</v>
      </c>
      <c r="O1129" s="0" t="n">
        <v>201</v>
      </c>
      <c r="P1129" s="23" t="s">
        <v>94</v>
      </c>
      <c r="Q1129" s="23" t="s">
        <v>3825</v>
      </c>
      <c r="R1129" s="23" t="n">
        <f aca="false">YEAR(A1129)</f>
        <v>2023</v>
      </c>
      <c r="S1129" s="23" t="n">
        <f aca="false">IF(R1129=2026,1,0)</f>
        <v>0</v>
      </c>
      <c r="T1129" s="23" t="n">
        <f aca="false">IF(OR(P1129="Individual",P1129="Committee",P1129="Union/Association",P1129="Aggregated Unitemized Receipts"),1,0)</f>
        <v>1</v>
      </c>
      <c r="U1129" s="0" t="str">
        <f aca="false">UPPER(TRIM(E1129))</f>
        <v>MA</v>
      </c>
      <c r="V1129" s="23" t="n">
        <f aca="false">IF(U1129="MA",1,0)</f>
        <v>1</v>
      </c>
      <c r="W1129" s="23" t="n">
        <f aca="false">IF(OR(ISNUMBER(SEARCH("malden",G1129)),ISNUMBER(SEARCH("malden",H1129))),1,0)</f>
        <v>0</v>
      </c>
      <c r="X1129" s="23" t="n">
        <f aca="false">IF(AND(TRIM(G1129)="",TRIM(H1129)=""),1,0)</f>
        <v>0</v>
      </c>
    </row>
    <row r="1130" customFormat="false" ht="15" hidden="false" customHeight="false" outlineLevel="0" collapsed="false">
      <c r="A1130" s="22" t="n">
        <v>45132</v>
      </c>
      <c r="B1130" s="23" t="s">
        <v>1737</v>
      </c>
      <c r="C1130" s="23" t="s">
        <v>3032</v>
      </c>
      <c r="D1130" s="23" t="s">
        <v>319</v>
      </c>
      <c r="E1130" s="23" t="s">
        <v>99</v>
      </c>
      <c r="F1130" s="23" t="s">
        <v>320</v>
      </c>
      <c r="G1130" s="23" t="s">
        <v>244</v>
      </c>
      <c r="H1130" s="23" t="s">
        <v>3034</v>
      </c>
      <c r="J1130" s="24" t="n">
        <v>7</v>
      </c>
      <c r="K1130" s="0" t="n">
        <v>17408</v>
      </c>
      <c r="L1130" s="23" t="s">
        <v>1694</v>
      </c>
      <c r="M1130" s="0" t="n">
        <v>3</v>
      </c>
      <c r="N1130" s="23" t="s">
        <v>93</v>
      </c>
      <c r="O1130" s="0" t="n">
        <v>201</v>
      </c>
      <c r="P1130" s="23" t="s">
        <v>94</v>
      </c>
      <c r="Q1130" s="23" t="s">
        <v>3826</v>
      </c>
      <c r="R1130" s="23" t="n">
        <f aca="false">YEAR(A1130)</f>
        <v>2023</v>
      </c>
      <c r="S1130" s="23" t="n">
        <f aca="false">IF(R1130=2026,1,0)</f>
        <v>0</v>
      </c>
      <c r="T1130" s="23" t="n">
        <f aca="false">IF(OR(P1130="Individual",P1130="Committee",P1130="Union/Association",P1130="Aggregated Unitemized Receipts"),1,0)</f>
        <v>1</v>
      </c>
      <c r="U1130" s="0" t="str">
        <f aca="false">UPPER(TRIM(E1130))</f>
        <v>MA</v>
      </c>
      <c r="V1130" s="23" t="n">
        <f aca="false">IF(U1130="MA",1,0)</f>
        <v>1</v>
      </c>
      <c r="W1130" s="23" t="n">
        <f aca="false">IF(OR(ISNUMBER(SEARCH("malden",G1130)),ISNUMBER(SEARCH("malden",H1130))),1,0)</f>
        <v>0</v>
      </c>
      <c r="X1130" s="23" t="n">
        <f aca="false">IF(AND(TRIM(G1130)="",TRIM(H1130)=""),1,0)</f>
        <v>0</v>
      </c>
    </row>
    <row r="1131" customFormat="false" ht="15" hidden="false" customHeight="false" outlineLevel="0" collapsed="false">
      <c r="A1131" s="22" t="n">
        <v>45132</v>
      </c>
      <c r="B1131" s="23" t="s">
        <v>1750</v>
      </c>
      <c r="C1131" s="23" t="s">
        <v>1751</v>
      </c>
      <c r="D1131" s="23" t="s">
        <v>1752</v>
      </c>
      <c r="E1131" s="23" t="s">
        <v>99</v>
      </c>
      <c r="F1131" s="23" t="s">
        <v>320</v>
      </c>
      <c r="G1131" s="23" t="s">
        <v>2095</v>
      </c>
      <c r="H1131" s="23" t="s">
        <v>91</v>
      </c>
      <c r="J1131" s="24" t="n">
        <v>6</v>
      </c>
      <c r="K1131" s="0" t="n">
        <v>17408</v>
      </c>
      <c r="L1131" s="23" t="s">
        <v>1694</v>
      </c>
      <c r="M1131" s="0" t="n">
        <v>3</v>
      </c>
      <c r="N1131" s="23" t="s">
        <v>93</v>
      </c>
      <c r="O1131" s="0" t="n">
        <v>201</v>
      </c>
      <c r="P1131" s="23" t="s">
        <v>94</v>
      </c>
      <c r="Q1131" s="23" t="s">
        <v>3826</v>
      </c>
      <c r="R1131" s="23" t="n">
        <f aca="false">YEAR(A1131)</f>
        <v>2023</v>
      </c>
      <c r="S1131" s="23" t="n">
        <f aca="false">IF(R1131=2026,1,0)</f>
        <v>0</v>
      </c>
      <c r="T1131" s="23" t="n">
        <f aca="false">IF(OR(P1131="Individual",P1131="Committee",P1131="Union/Association",P1131="Aggregated Unitemized Receipts"),1,0)</f>
        <v>1</v>
      </c>
      <c r="U1131" s="0" t="str">
        <f aca="false">UPPER(TRIM(E1131))</f>
        <v>MA</v>
      </c>
      <c r="V1131" s="23" t="n">
        <f aca="false">IF(U1131="MA",1,0)</f>
        <v>1</v>
      </c>
      <c r="W1131" s="23" t="n">
        <f aca="false">IF(OR(ISNUMBER(SEARCH("malden",G1131)),ISNUMBER(SEARCH("malden",H1131))),1,0)</f>
        <v>0</v>
      </c>
      <c r="X1131" s="23" t="n">
        <f aca="false">IF(AND(TRIM(G1131)="",TRIM(H1131)=""),1,0)</f>
        <v>0</v>
      </c>
    </row>
    <row r="1132" customFormat="false" ht="15" hidden="false" customHeight="false" outlineLevel="0" collapsed="false">
      <c r="A1132" s="22" t="n">
        <v>45132</v>
      </c>
      <c r="B1132" s="23" t="s">
        <v>2167</v>
      </c>
      <c r="C1132" s="23" t="s">
        <v>2280</v>
      </c>
      <c r="D1132" s="23" t="s">
        <v>607</v>
      </c>
      <c r="E1132" s="23" t="s">
        <v>99</v>
      </c>
      <c r="F1132" s="23" t="s">
        <v>608</v>
      </c>
      <c r="G1132" s="23" t="s">
        <v>2095</v>
      </c>
      <c r="H1132" s="23" t="s">
        <v>91</v>
      </c>
      <c r="J1132" s="24" t="n">
        <v>15</v>
      </c>
      <c r="K1132" s="0" t="n">
        <v>17408</v>
      </c>
      <c r="L1132" s="23" t="s">
        <v>1694</v>
      </c>
      <c r="M1132" s="0" t="n">
        <v>3</v>
      </c>
      <c r="N1132" s="23" t="s">
        <v>93</v>
      </c>
      <c r="O1132" s="0" t="n">
        <v>201</v>
      </c>
      <c r="P1132" s="23" t="s">
        <v>94</v>
      </c>
      <c r="Q1132" s="23" t="s">
        <v>3826</v>
      </c>
      <c r="R1132" s="23" t="n">
        <f aca="false">YEAR(A1132)</f>
        <v>2023</v>
      </c>
      <c r="S1132" s="23" t="n">
        <f aca="false">IF(R1132=2026,1,0)</f>
        <v>0</v>
      </c>
      <c r="T1132" s="23" t="n">
        <f aca="false">IF(OR(P1132="Individual",P1132="Committee",P1132="Union/Association",P1132="Aggregated Unitemized Receipts"),1,0)</f>
        <v>1</v>
      </c>
      <c r="U1132" s="0" t="str">
        <f aca="false">UPPER(TRIM(E1132))</f>
        <v>MA</v>
      </c>
      <c r="V1132" s="23" t="n">
        <f aca="false">IF(U1132="MA",1,0)</f>
        <v>1</v>
      </c>
      <c r="W1132" s="23" t="n">
        <f aca="false">IF(OR(ISNUMBER(SEARCH("malden",G1132)),ISNUMBER(SEARCH("malden",H1132))),1,0)</f>
        <v>0</v>
      </c>
      <c r="X1132" s="23" t="n">
        <f aca="false">IF(AND(TRIM(G1132)="",TRIM(H1132)=""),1,0)</f>
        <v>0</v>
      </c>
    </row>
    <row r="1133" customFormat="false" ht="15" hidden="false" customHeight="false" outlineLevel="0" collapsed="false">
      <c r="A1133" s="22" t="n">
        <v>45131</v>
      </c>
      <c r="B1133" s="23" t="s">
        <v>3357</v>
      </c>
      <c r="C1133" s="23" t="s">
        <v>3827</v>
      </c>
      <c r="D1133" s="23" t="s">
        <v>1837</v>
      </c>
      <c r="E1133" s="23" t="s">
        <v>89</v>
      </c>
      <c r="F1133" s="23" t="s">
        <v>3359</v>
      </c>
      <c r="J1133" s="24" t="n">
        <v>500</v>
      </c>
      <c r="K1133" s="0" t="n">
        <v>17408</v>
      </c>
      <c r="L1133" s="23" t="s">
        <v>1694</v>
      </c>
      <c r="M1133" s="0" t="n">
        <v>1</v>
      </c>
      <c r="N1133" s="23" t="s">
        <v>182</v>
      </c>
      <c r="O1133" s="0" t="n">
        <v>202</v>
      </c>
      <c r="P1133" s="23" t="s">
        <v>206</v>
      </c>
      <c r="Q1133" s="23" t="s">
        <v>3828</v>
      </c>
      <c r="R1133" s="23" t="n">
        <f aca="false">YEAR(A1133)</f>
        <v>2023</v>
      </c>
      <c r="S1133" s="23" t="n">
        <f aca="false">IF(R1133=2026,1,0)</f>
        <v>0</v>
      </c>
      <c r="T1133" s="23" t="n">
        <f aca="false">IF(OR(P1133="Individual",P1133="Committee",P1133="Union/Association",P1133="Aggregated Unitemized Receipts"),1,0)</f>
        <v>1</v>
      </c>
      <c r="U1133" s="0" t="str">
        <f aca="false">UPPER(TRIM(E1133))</f>
        <v>NY</v>
      </c>
      <c r="V1133" s="23" t="n">
        <f aca="false">IF(U1133="MA",1,0)</f>
        <v>0</v>
      </c>
      <c r="W1133" s="23" t="n">
        <f aca="false">IF(OR(ISNUMBER(SEARCH("malden",G1133)),ISNUMBER(SEARCH("malden",H1133))),1,0)</f>
        <v>0</v>
      </c>
      <c r="X1133" s="23" t="n">
        <f aca="false">IF(AND(TRIM(G1133)="",TRIM(H1133)=""),1,0)</f>
        <v>1</v>
      </c>
    </row>
    <row r="1134" customFormat="false" ht="15" hidden="false" customHeight="false" outlineLevel="0" collapsed="false">
      <c r="A1134" s="22" t="n">
        <v>45126</v>
      </c>
      <c r="B1134" s="23" t="s">
        <v>2203</v>
      </c>
      <c r="C1134" s="23" t="s">
        <v>2204</v>
      </c>
      <c r="D1134" s="23" t="s">
        <v>607</v>
      </c>
      <c r="E1134" s="23" t="s">
        <v>99</v>
      </c>
      <c r="F1134" s="23" t="s">
        <v>608</v>
      </c>
      <c r="G1134" s="23" t="s">
        <v>2095</v>
      </c>
      <c r="H1134" s="23" t="s">
        <v>91</v>
      </c>
      <c r="J1134" s="24" t="n">
        <v>100</v>
      </c>
      <c r="K1134" s="0" t="n">
        <v>17408</v>
      </c>
      <c r="L1134" s="23" t="s">
        <v>1694</v>
      </c>
      <c r="M1134" s="0" t="n">
        <v>3</v>
      </c>
      <c r="N1134" s="23" t="s">
        <v>93</v>
      </c>
      <c r="O1134" s="0" t="n">
        <v>201</v>
      </c>
      <c r="P1134" s="23" t="s">
        <v>94</v>
      </c>
      <c r="Q1134" s="23" t="s">
        <v>3829</v>
      </c>
      <c r="R1134" s="23" t="n">
        <f aca="false">YEAR(A1134)</f>
        <v>2023</v>
      </c>
      <c r="S1134" s="23" t="n">
        <f aca="false">IF(R1134=2026,1,0)</f>
        <v>0</v>
      </c>
      <c r="T1134" s="23" t="n">
        <f aca="false">IF(OR(P1134="Individual",P1134="Committee",P1134="Union/Association",P1134="Aggregated Unitemized Receipts"),1,0)</f>
        <v>1</v>
      </c>
      <c r="U1134" s="0" t="str">
        <f aca="false">UPPER(TRIM(E1134))</f>
        <v>MA</v>
      </c>
      <c r="V1134" s="23" t="n">
        <f aca="false">IF(U1134="MA",1,0)</f>
        <v>1</v>
      </c>
      <c r="W1134" s="23" t="n">
        <f aca="false">IF(OR(ISNUMBER(SEARCH("malden",G1134)),ISNUMBER(SEARCH("malden",H1134))),1,0)</f>
        <v>0</v>
      </c>
      <c r="X1134" s="23" t="n">
        <f aca="false">IF(AND(TRIM(G1134)="",TRIM(H1134)=""),1,0)</f>
        <v>0</v>
      </c>
    </row>
    <row r="1135" customFormat="false" ht="15" hidden="false" customHeight="false" outlineLevel="0" collapsed="false">
      <c r="A1135" s="22" t="n">
        <v>45126</v>
      </c>
      <c r="B1135" s="23" t="s">
        <v>3830</v>
      </c>
      <c r="C1135" s="23" t="s">
        <v>3831</v>
      </c>
      <c r="D1135" s="23" t="s">
        <v>3097</v>
      </c>
      <c r="E1135" s="23" t="s">
        <v>1253</v>
      </c>
      <c r="F1135" s="23" t="s">
        <v>3832</v>
      </c>
      <c r="G1135" s="23" t="s">
        <v>3833</v>
      </c>
      <c r="H1135" s="23" t="s">
        <v>3834</v>
      </c>
      <c r="J1135" s="24" t="n">
        <v>100</v>
      </c>
      <c r="K1135" s="0" t="n">
        <v>17408</v>
      </c>
      <c r="L1135" s="23" t="s">
        <v>1694</v>
      </c>
      <c r="M1135" s="0" t="n">
        <v>3</v>
      </c>
      <c r="N1135" s="23" t="s">
        <v>93</v>
      </c>
      <c r="O1135" s="0" t="n">
        <v>201</v>
      </c>
      <c r="P1135" s="23" t="s">
        <v>94</v>
      </c>
      <c r="Q1135" s="23" t="s">
        <v>3829</v>
      </c>
      <c r="R1135" s="23" t="n">
        <f aca="false">YEAR(A1135)</f>
        <v>2023</v>
      </c>
      <c r="S1135" s="23" t="n">
        <f aca="false">IF(R1135=2026,1,0)</f>
        <v>0</v>
      </c>
      <c r="T1135" s="23" t="n">
        <f aca="false">IF(OR(P1135="Individual",P1135="Committee",P1135="Union/Association",P1135="Aggregated Unitemized Receipts"),1,0)</f>
        <v>1</v>
      </c>
      <c r="U1135" s="0" t="str">
        <f aca="false">UPPER(TRIM(E1135))</f>
        <v>VA</v>
      </c>
      <c r="V1135" s="23" t="n">
        <f aca="false">IF(U1135="MA",1,0)</f>
        <v>0</v>
      </c>
      <c r="W1135" s="23" t="n">
        <f aca="false">IF(OR(ISNUMBER(SEARCH("malden",G1135)),ISNUMBER(SEARCH("malden",H1135))),1,0)</f>
        <v>0</v>
      </c>
      <c r="X1135" s="23" t="n">
        <f aca="false">IF(AND(TRIM(G1135)="",TRIM(H1135)=""),1,0)</f>
        <v>0</v>
      </c>
    </row>
    <row r="1136" customFormat="false" ht="15" hidden="false" customHeight="false" outlineLevel="0" collapsed="false">
      <c r="A1136" s="22" t="n">
        <v>45126</v>
      </c>
      <c r="B1136" s="23" t="s">
        <v>2167</v>
      </c>
      <c r="C1136" s="23" t="s">
        <v>2280</v>
      </c>
      <c r="D1136" s="23" t="s">
        <v>607</v>
      </c>
      <c r="E1136" s="23" t="s">
        <v>99</v>
      </c>
      <c r="F1136" s="23" t="s">
        <v>608</v>
      </c>
      <c r="G1136" s="23" t="s">
        <v>2095</v>
      </c>
      <c r="H1136" s="23" t="s">
        <v>91</v>
      </c>
      <c r="J1136" s="24" t="n">
        <v>15</v>
      </c>
      <c r="K1136" s="0" t="n">
        <v>17408</v>
      </c>
      <c r="L1136" s="23" t="s">
        <v>1694</v>
      </c>
      <c r="M1136" s="0" t="n">
        <v>3</v>
      </c>
      <c r="N1136" s="23" t="s">
        <v>93</v>
      </c>
      <c r="O1136" s="0" t="n">
        <v>201</v>
      </c>
      <c r="P1136" s="23" t="s">
        <v>94</v>
      </c>
      <c r="Q1136" s="23" t="s">
        <v>3829</v>
      </c>
      <c r="R1136" s="23" t="n">
        <f aca="false">YEAR(A1136)</f>
        <v>2023</v>
      </c>
      <c r="S1136" s="23" t="n">
        <f aca="false">IF(R1136=2026,1,0)</f>
        <v>0</v>
      </c>
      <c r="T1136" s="23" t="n">
        <f aca="false">IF(OR(P1136="Individual",P1136="Committee",P1136="Union/Association",P1136="Aggregated Unitemized Receipts"),1,0)</f>
        <v>1</v>
      </c>
      <c r="U1136" s="0" t="str">
        <f aca="false">UPPER(TRIM(E1136))</f>
        <v>MA</v>
      </c>
      <c r="V1136" s="23" t="n">
        <f aca="false">IF(U1136="MA",1,0)</f>
        <v>1</v>
      </c>
      <c r="W1136" s="23" t="n">
        <f aca="false">IF(OR(ISNUMBER(SEARCH("malden",G1136)),ISNUMBER(SEARCH("malden",H1136))),1,0)</f>
        <v>0</v>
      </c>
      <c r="X1136" s="23" t="n">
        <f aca="false">IF(AND(TRIM(G1136)="",TRIM(H1136)=""),1,0)</f>
        <v>0</v>
      </c>
    </row>
    <row r="1137" customFormat="false" ht="15" hidden="false" customHeight="false" outlineLevel="0" collapsed="false">
      <c r="A1137" s="22" t="n">
        <v>45117</v>
      </c>
      <c r="B1137" s="23" t="s">
        <v>1696</v>
      </c>
      <c r="C1137" s="23" t="s">
        <v>3835</v>
      </c>
      <c r="D1137" s="23" t="s">
        <v>319</v>
      </c>
      <c r="E1137" s="23" t="s">
        <v>99</v>
      </c>
      <c r="F1137" s="23" t="s">
        <v>320</v>
      </c>
      <c r="G1137" s="23" t="s">
        <v>2095</v>
      </c>
      <c r="H1137" s="23" t="s">
        <v>91</v>
      </c>
      <c r="J1137" s="24" t="n">
        <v>25</v>
      </c>
      <c r="K1137" s="0" t="n">
        <v>17408</v>
      </c>
      <c r="L1137" s="23" t="s">
        <v>1694</v>
      </c>
      <c r="M1137" s="0" t="n">
        <v>3</v>
      </c>
      <c r="N1137" s="23" t="s">
        <v>93</v>
      </c>
      <c r="O1137" s="0" t="n">
        <v>201</v>
      </c>
      <c r="P1137" s="23" t="s">
        <v>94</v>
      </c>
      <c r="Q1137" s="23" t="s">
        <v>3836</v>
      </c>
      <c r="R1137" s="23" t="n">
        <f aca="false">YEAR(A1137)</f>
        <v>2023</v>
      </c>
      <c r="S1137" s="23" t="n">
        <f aca="false">IF(R1137=2026,1,0)</f>
        <v>0</v>
      </c>
      <c r="T1137" s="23" t="n">
        <f aca="false">IF(OR(P1137="Individual",P1137="Committee",P1137="Union/Association",P1137="Aggregated Unitemized Receipts"),1,0)</f>
        <v>1</v>
      </c>
      <c r="U1137" s="0" t="str">
        <f aca="false">UPPER(TRIM(E1137))</f>
        <v>MA</v>
      </c>
      <c r="V1137" s="23" t="n">
        <f aca="false">IF(U1137="MA",1,0)</f>
        <v>1</v>
      </c>
      <c r="W1137" s="23" t="n">
        <f aca="false">IF(OR(ISNUMBER(SEARCH("malden",G1137)),ISNUMBER(SEARCH("malden",H1137))),1,0)</f>
        <v>0</v>
      </c>
      <c r="X1137" s="23" t="n">
        <f aca="false">IF(AND(TRIM(G1137)="",TRIM(H1137)=""),1,0)</f>
        <v>0</v>
      </c>
    </row>
    <row r="1138" customFormat="false" ht="15" hidden="false" customHeight="false" outlineLevel="0" collapsed="false">
      <c r="A1138" s="22" t="n">
        <v>45117</v>
      </c>
      <c r="B1138" s="23" t="s">
        <v>2949</v>
      </c>
      <c r="C1138" s="23" t="s">
        <v>2950</v>
      </c>
      <c r="D1138" s="23" t="s">
        <v>319</v>
      </c>
      <c r="E1138" s="23" t="s">
        <v>99</v>
      </c>
      <c r="F1138" s="23" t="s">
        <v>320</v>
      </c>
      <c r="G1138" s="23" t="s">
        <v>2951</v>
      </c>
      <c r="H1138" s="23" t="s">
        <v>2952</v>
      </c>
      <c r="J1138" s="24" t="n">
        <v>25</v>
      </c>
      <c r="K1138" s="0" t="n">
        <v>17408</v>
      </c>
      <c r="L1138" s="23" t="s">
        <v>1694</v>
      </c>
      <c r="M1138" s="0" t="n">
        <v>3</v>
      </c>
      <c r="N1138" s="23" t="s">
        <v>93</v>
      </c>
      <c r="O1138" s="0" t="n">
        <v>201</v>
      </c>
      <c r="P1138" s="23" t="s">
        <v>94</v>
      </c>
      <c r="Q1138" s="23" t="s">
        <v>3836</v>
      </c>
      <c r="R1138" s="23" t="n">
        <f aca="false">YEAR(A1138)</f>
        <v>2023</v>
      </c>
      <c r="S1138" s="23" t="n">
        <f aca="false">IF(R1138=2026,1,0)</f>
        <v>0</v>
      </c>
      <c r="T1138" s="23" t="n">
        <f aca="false">IF(OR(P1138="Individual",P1138="Committee",P1138="Union/Association",P1138="Aggregated Unitemized Receipts"),1,0)</f>
        <v>1</v>
      </c>
      <c r="U1138" s="0" t="str">
        <f aca="false">UPPER(TRIM(E1138))</f>
        <v>MA</v>
      </c>
      <c r="V1138" s="23" t="n">
        <f aca="false">IF(U1138="MA",1,0)</f>
        <v>1</v>
      </c>
      <c r="W1138" s="23" t="n">
        <f aca="false">IF(OR(ISNUMBER(SEARCH("malden",G1138)),ISNUMBER(SEARCH("malden",H1138))),1,0)</f>
        <v>0</v>
      </c>
      <c r="X1138" s="23" t="n">
        <f aca="false">IF(AND(TRIM(G1138)="",TRIM(H1138)=""),1,0)</f>
        <v>0</v>
      </c>
    </row>
    <row r="1139" customFormat="false" ht="15" hidden="false" customHeight="false" outlineLevel="0" collapsed="false">
      <c r="A1139" s="22" t="n">
        <v>45117</v>
      </c>
      <c r="B1139" s="23" t="s">
        <v>3837</v>
      </c>
      <c r="C1139" s="23" t="s">
        <v>3838</v>
      </c>
      <c r="D1139" s="23" t="s">
        <v>319</v>
      </c>
      <c r="E1139" s="23" t="s">
        <v>99</v>
      </c>
      <c r="F1139" s="23" t="s">
        <v>320</v>
      </c>
      <c r="G1139" s="23" t="s">
        <v>1056</v>
      </c>
      <c r="H1139" s="23" t="s">
        <v>2948</v>
      </c>
      <c r="J1139" s="24" t="n">
        <v>50</v>
      </c>
      <c r="K1139" s="0" t="n">
        <v>17408</v>
      </c>
      <c r="L1139" s="23" t="s">
        <v>1694</v>
      </c>
      <c r="M1139" s="0" t="n">
        <v>3</v>
      </c>
      <c r="N1139" s="23" t="s">
        <v>93</v>
      </c>
      <c r="O1139" s="0" t="n">
        <v>201</v>
      </c>
      <c r="P1139" s="23" t="s">
        <v>94</v>
      </c>
      <c r="Q1139" s="23" t="s">
        <v>3836</v>
      </c>
      <c r="R1139" s="23" t="n">
        <f aca="false">YEAR(A1139)</f>
        <v>2023</v>
      </c>
      <c r="S1139" s="23" t="n">
        <f aca="false">IF(R1139=2026,1,0)</f>
        <v>0</v>
      </c>
      <c r="T1139" s="23" t="n">
        <f aca="false">IF(OR(P1139="Individual",P1139="Committee",P1139="Union/Association",P1139="Aggregated Unitemized Receipts"),1,0)</f>
        <v>1</v>
      </c>
      <c r="U1139" s="0" t="str">
        <f aca="false">UPPER(TRIM(E1139))</f>
        <v>MA</v>
      </c>
      <c r="V1139" s="23" t="n">
        <f aca="false">IF(U1139="MA",1,0)</f>
        <v>1</v>
      </c>
      <c r="W1139" s="23" t="n">
        <f aca="false">IF(OR(ISNUMBER(SEARCH("malden",G1139)),ISNUMBER(SEARCH("malden",H1139))),1,0)</f>
        <v>0</v>
      </c>
      <c r="X1139" s="23" t="n">
        <f aca="false">IF(AND(TRIM(G1139)="",TRIM(H1139)=""),1,0)</f>
        <v>0</v>
      </c>
    </row>
    <row r="1140" customFormat="false" ht="15" hidden="false" customHeight="false" outlineLevel="0" collapsed="false">
      <c r="A1140" s="22" t="n">
        <v>45117</v>
      </c>
      <c r="B1140" s="23" t="s">
        <v>3839</v>
      </c>
      <c r="C1140" s="23" t="s">
        <v>3840</v>
      </c>
      <c r="D1140" s="23" t="s">
        <v>319</v>
      </c>
      <c r="E1140" s="23" t="s">
        <v>99</v>
      </c>
      <c r="F1140" s="23" t="s">
        <v>320</v>
      </c>
      <c r="G1140" s="23" t="s">
        <v>3841</v>
      </c>
      <c r="H1140" s="23" t="s">
        <v>167</v>
      </c>
      <c r="J1140" s="24" t="n">
        <v>20</v>
      </c>
      <c r="K1140" s="0" t="n">
        <v>17408</v>
      </c>
      <c r="L1140" s="23" t="s">
        <v>1694</v>
      </c>
      <c r="M1140" s="0" t="n">
        <v>3</v>
      </c>
      <c r="N1140" s="23" t="s">
        <v>93</v>
      </c>
      <c r="O1140" s="0" t="n">
        <v>201</v>
      </c>
      <c r="P1140" s="23" t="s">
        <v>94</v>
      </c>
      <c r="Q1140" s="23" t="s">
        <v>3836</v>
      </c>
      <c r="R1140" s="23" t="n">
        <f aca="false">YEAR(A1140)</f>
        <v>2023</v>
      </c>
      <c r="S1140" s="23" t="n">
        <f aca="false">IF(R1140=2026,1,0)</f>
        <v>0</v>
      </c>
      <c r="T1140" s="23" t="n">
        <f aca="false">IF(OR(P1140="Individual",P1140="Committee",P1140="Union/Association",P1140="Aggregated Unitemized Receipts"),1,0)</f>
        <v>1</v>
      </c>
      <c r="U1140" s="0" t="str">
        <f aca="false">UPPER(TRIM(E1140))</f>
        <v>MA</v>
      </c>
      <c r="V1140" s="23" t="n">
        <f aca="false">IF(U1140="MA",1,0)</f>
        <v>1</v>
      </c>
      <c r="W1140" s="23" t="n">
        <f aca="false">IF(OR(ISNUMBER(SEARCH("malden",G1140)),ISNUMBER(SEARCH("malden",H1140))),1,0)</f>
        <v>0</v>
      </c>
      <c r="X1140" s="23" t="n">
        <f aca="false">IF(AND(TRIM(G1140)="",TRIM(H1140)=""),1,0)</f>
        <v>0</v>
      </c>
    </row>
    <row r="1141" customFormat="false" ht="15" hidden="false" customHeight="false" outlineLevel="0" collapsed="false">
      <c r="A1141" s="22" t="n">
        <v>45117</v>
      </c>
      <c r="B1141" s="23" t="s">
        <v>2615</v>
      </c>
      <c r="C1141" s="23" t="s">
        <v>2616</v>
      </c>
      <c r="D1141" s="23" t="s">
        <v>319</v>
      </c>
      <c r="E1141" s="23" t="s">
        <v>99</v>
      </c>
      <c r="F1141" s="23" t="s">
        <v>320</v>
      </c>
      <c r="G1141" s="23" t="s">
        <v>2617</v>
      </c>
      <c r="H1141" s="23" t="s">
        <v>3539</v>
      </c>
      <c r="J1141" s="24" t="n">
        <v>100</v>
      </c>
      <c r="K1141" s="0" t="n">
        <v>17408</v>
      </c>
      <c r="L1141" s="23" t="s">
        <v>1694</v>
      </c>
      <c r="M1141" s="0" t="n">
        <v>3</v>
      </c>
      <c r="N1141" s="23" t="s">
        <v>93</v>
      </c>
      <c r="O1141" s="0" t="n">
        <v>201</v>
      </c>
      <c r="P1141" s="23" t="s">
        <v>94</v>
      </c>
      <c r="Q1141" s="23" t="s">
        <v>3836</v>
      </c>
      <c r="R1141" s="23" t="n">
        <f aca="false">YEAR(A1141)</f>
        <v>2023</v>
      </c>
      <c r="S1141" s="23" t="n">
        <f aca="false">IF(R1141=2026,1,0)</f>
        <v>0</v>
      </c>
      <c r="T1141" s="23" t="n">
        <f aca="false">IF(OR(P1141="Individual",P1141="Committee",P1141="Union/Association",P1141="Aggregated Unitemized Receipts"),1,0)</f>
        <v>1</v>
      </c>
      <c r="U1141" s="0" t="str">
        <f aca="false">UPPER(TRIM(E1141))</f>
        <v>MA</v>
      </c>
      <c r="V1141" s="23" t="n">
        <f aca="false">IF(U1141="MA",1,0)</f>
        <v>1</v>
      </c>
      <c r="W1141" s="23" t="n">
        <f aca="false">IF(OR(ISNUMBER(SEARCH("malden",G1141)),ISNUMBER(SEARCH("malden",H1141))),1,0)</f>
        <v>0</v>
      </c>
      <c r="X1141" s="23" t="n">
        <f aca="false">IF(AND(TRIM(G1141)="",TRIM(H1141)=""),1,0)</f>
        <v>0</v>
      </c>
    </row>
    <row r="1142" customFormat="false" ht="15" hidden="false" customHeight="false" outlineLevel="0" collapsed="false">
      <c r="A1142" s="22" t="n">
        <v>45117</v>
      </c>
      <c r="B1142" s="23" t="s">
        <v>2167</v>
      </c>
      <c r="C1142" s="23" t="s">
        <v>2280</v>
      </c>
      <c r="D1142" s="23" t="s">
        <v>607</v>
      </c>
      <c r="E1142" s="23" t="s">
        <v>99</v>
      </c>
      <c r="F1142" s="23" t="s">
        <v>608</v>
      </c>
      <c r="G1142" s="23" t="s">
        <v>2095</v>
      </c>
      <c r="H1142" s="23" t="s">
        <v>91</v>
      </c>
      <c r="J1142" s="24" t="n">
        <v>10</v>
      </c>
      <c r="K1142" s="0" t="n">
        <v>17408</v>
      </c>
      <c r="L1142" s="23" t="s">
        <v>1694</v>
      </c>
      <c r="M1142" s="0" t="n">
        <v>3</v>
      </c>
      <c r="N1142" s="23" t="s">
        <v>93</v>
      </c>
      <c r="O1142" s="0" t="n">
        <v>201</v>
      </c>
      <c r="P1142" s="23" t="s">
        <v>94</v>
      </c>
      <c r="Q1142" s="23" t="s">
        <v>3836</v>
      </c>
      <c r="R1142" s="23" t="n">
        <f aca="false">YEAR(A1142)</f>
        <v>2023</v>
      </c>
      <c r="S1142" s="23" t="n">
        <f aca="false">IF(R1142=2026,1,0)</f>
        <v>0</v>
      </c>
      <c r="T1142" s="23" t="n">
        <f aca="false">IF(OR(P1142="Individual",P1142="Committee",P1142="Union/Association",P1142="Aggregated Unitemized Receipts"),1,0)</f>
        <v>1</v>
      </c>
      <c r="U1142" s="0" t="str">
        <f aca="false">UPPER(TRIM(E1142))</f>
        <v>MA</v>
      </c>
      <c r="V1142" s="23" t="n">
        <f aca="false">IF(U1142="MA",1,0)</f>
        <v>1</v>
      </c>
      <c r="W1142" s="23" t="n">
        <f aca="false">IF(OR(ISNUMBER(SEARCH("malden",G1142)),ISNUMBER(SEARCH("malden",H1142))),1,0)</f>
        <v>0</v>
      </c>
      <c r="X1142" s="23" t="n">
        <f aca="false">IF(AND(TRIM(G1142)="",TRIM(H1142)=""),1,0)</f>
        <v>0</v>
      </c>
    </row>
    <row r="1143" customFormat="false" ht="15" hidden="false" customHeight="false" outlineLevel="0" collapsed="false">
      <c r="A1143" s="22" t="n">
        <v>45117</v>
      </c>
      <c r="B1143" s="23" t="s">
        <v>3842</v>
      </c>
      <c r="C1143" s="23" t="s">
        <v>2895</v>
      </c>
      <c r="D1143" s="23" t="s">
        <v>319</v>
      </c>
      <c r="E1143" s="23" t="s">
        <v>99</v>
      </c>
      <c r="F1143" s="23" t="s">
        <v>320</v>
      </c>
      <c r="G1143" s="23" t="s">
        <v>3843</v>
      </c>
      <c r="H1143" s="23" t="s">
        <v>3844</v>
      </c>
      <c r="J1143" s="24" t="n">
        <v>200</v>
      </c>
      <c r="K1143" s="0" t="n">
        <v>17408</v>
      </c>
      <c r="L1143" s="23" t="s">
        <v>1694</v>
      </c>
      <c r="M1143" s="0" t="n">
        <v>3</v>
      </c>
      <c r="N1143" s="23" t="s">
        <v>93</v>
      </c>
      <c r="O1143" s="0" t="n">
        <v>201</v>
      </c>
      <c r="P1143" s="23" t="s">
        <v>94</v>
      </c>
      <c r="Q1143" s="23" t="s">
        <v>3836</v>
      </c>
      <c r="R1143" s="23" t="n">
        <f aca="false">YEAR(A1143)</f>
        <v>2023</v>
      </c>
      <c r="S1143" s="23" t="n">
        <f aca="false">IF(R1143=2026,1,0)</f>
        <v>0</v>
      </c>
      <c r="T1143" s="23" t="n">
        <f aca="false">IF(OR(P1143="Individual",P1143="Committee",P1143="Union/Association",P1143="Aggregated Unitemized Receipts"),1,0)</f>
        <v>1</v>
      </c>
      <c r="U1143" s="0" t="str">
        <f aca="false">UPPER(TRIM(E1143))</f>
        <v>MA</v>
      </c>
      <c r="V1143" s="23" t="n">
        <f aca="false">IF(U1143="MA",1,0)</f>
        <v>1</v>
      </c>
      <c r="W1143" s="23" t="n">
        <f aca="false">IF(OR(ISNUMBER(SEARCH("malden",G1143)),ISNUMBER(SEARCH("malden",H1143))),1,0)</f>
        <v>0</v>
      </c>
      <c r="X1143" s="23" t="n">
        <f aca="false">IF(AND(TRIM(G1143)="",TRIM(H1143)=""),1,0)</f>
        <v>0</v>
      </c>
    </row>
    <row r="1144" customFormat="false" ht="15" hidden="false" customHeight="false" outlineLevel="0" collapsed="false">
      <c r="A1144" s="22" t="n">
        <v>45113</v>
      </c>
      <c r="B1144" s="23" t="s">
        <v>3845</v>
      </c>
      <c r="C1144" s="23" t="s">
        <v>3846</v>
      </c>
      <c r="D1144" s="23" t="s">
        <v>450</v>
      </c>
      <c r="E1144" s="23" t="s">
        <v>99</v>
      </c>
      <c r="F1144" s="23" t="s">
        <v>3847</v>
      </c>
      <c r="J1144" s="24" t="n">
        <v>500</v>
      </c>
      <c r="K1144" s="0" t="n">
        <v>17408</v>
      </c>
      <c r="L1144" s="23" t="s">
        <v>1694</v>
      </c>
      <c r="M1144" s="0" t="n">
        <v>1</v>
      </c>
      <c r="N1144" s="23" t="s">
        <v>182</v>
      </c>
      <c r="O1144" s="0" t="n">
        <v>202</v>
      </c>
      <c r="P1144" s="23" t="s">
        <v>206</v>
      </c>
      <c r="Q1144" s="23" t="s">
        <v>3848</v>
      </c>
      <c r="R1144" s="23" t="n">
        <f aca="false">YEAR(A1144)</f>
        <v>2023</v>
      </c>
      <c r="S1144" s="23" t="n">
        <f aca="false">IF(R1144=2026,1,0)</f>
        <v>0</v>
      </c>
      <c r="T1144" s="23" t="n">
        <f aca="false">IF(OR(P1144="Individual",P1144="Committee",P1144="Union/Association",P1144="Aggregated Unitemized Receipts"),1,0)</f>
        <v>1</v>
      </c>
      <c r="U1144" s="0" t="str">
        <f aca="false">UPPER(TRIM(E1144))</f>
        <v>MA</v>
      </c>
      <c r="V1144" s="23" t="n">
        <f aca="false">IF(U1144="MA",1,0)</f>
        <v>1</v>
      </c>
      <c r="W1144" s="23" t="n">
        <f aca="false">IF(OR(ISNUMBER(SEARCH("malden",G1144)),ISNUMBER(SEARCH("malden",H1144))),1,0)</f>
        <v>0</v>
      </c>
      <c r="X1144" s="23" t="n">
        <f aca="false">IF(AND(TRIM(G1144)="",TRIM(H1144)=""),1,0)</f>
        <v>1</v>
      </c>
    </row>
    <row r="1145" customFormat="false" ht="15" hidden="false" customHeight="false" outlineLevel="0" collapsed="false">
      <c r="A1145" s="22" t="n">
        <v>45104</v>
      </c>
      <c r="B1145" s="23" t="s">
        <v>1737</v>
      </c>
      <c r="C1145" s="23" t="s">
        <v>3032</v>
      </c>
      <c r="D1145" s="23" t="s">
        <v>319</v>
      </c>
      <c r="E1145" s="23" t="s">
        <v>99</v>
      </c>
      <c r="F1145" s="23" t="s">
        <v>320</v>
      </c>
      <c r="G1145" s="23" t="s">
        <v>244</v>
      </c>
      <c r="H1145" s="23" t="s">
        <v>3034</v>
      </c>
      <c r="J1145" s="24" t="n">
        <v>7</v>
      </c>
      <c r="K1145" s="0" t="n">
        <v>17408</v>
      </c>
      <c r="L1145" s="23" t="s">
        <v>1694</v>
      </c>
      <c r="M1145" s="0" t="n">
        <v>3</v>
      </c>
      <c r="N1145" s="23" t="s">
        <v>93</v>
      </c>
      <c r="O1145" s="0" t="n">
        <v>201</v>
      </c>
      <c r="P1145" s="23" t="s">
        <v>94</v>
      </c>
      <c r="Q1145" s="23" t="s">
        <v>3849</v>
      </c>
      <c r="R1145" s="23" t="n">
        <f aca="false">YEAR(A1145)</f>
        <v>2023</v>
      </c>
      <c r="S1145" s="23" t="n">
        <f aca="false">IF(R1145=2026,1,0)</f>
        <v>0</v>
      </c>
      <c r="T1145" s="23" t="n">
        <f aca="false">IF(OR(P1145="Individual",P1145="Committee",P1145="Union/Association",P1145="Aggregated Unitemized Receipts"),1,0)</f>
        <v>1</v>
      </c>
      <c r="U1145" s="0" t="str">
        <f aca="false">UPPER(TRIM(E1145))</f>
        <v>MA</v>
      </c>
      <c r="V1145" s="23" t="n">
        <f aca="false">IF(U1145="MA",1,0)</f>
        <v>1</v>
      </c>
      <c r="W1145" s="23" t="n">
        <f aca="false">IF(OR(ISNUMBER(SEARCH("malden",G1145)),ISNUMBER(SEARCH("malden",H1145))),1,0)</f>
        <v>0</v>
      </c>
      <c r="X1145" s="23" t="n">
        <f aca="false">IF(AND(TRIM(G1145)="",TRIM(H1145)=""),1,0)</f>
        <v>0</v>
      </c>
    </row>
    <row r="1146" customFormat="false" ht="15" hidden="false" customHeight="false" outlineLevel="0" collapsed="false">
      <c r="A1146" s="22" t="n">
        <v>45104</v>
      </c>
      <c r="B1146" s="23" t="s">
        <v>1750</v>
      </c>
      <c r="C1146" s="23" t="s">
        <v>1751</v>
      </c>
      <c r="D1146" s="23" t="s">
        <v>1752</v>
      </c>
      <c r="E1146" s="23" t="s">
        <v>99</v>
      </c>
      <c r="F1146" s="23" t="s">
        <v>320</v>
      </c>
      <c r="G1146" s="23" t="s">
        <v>2095</v>
      </c>
      <c r="H1146" s="23" t="s">
        <v>91</v>
      </c>
      <c r="J1146" s="24" t="n">
        <v>6</v>
      </c>
      <c r="K1146" s="0" t="n">
        <v>17408</v>
      </c>
      <c r="L1146" s="23" t="s">
        <v>1694</v>
      </c>
      <c r="M1146" s="0" t="n">
        <v>3</v>
      </c>
      <c r="N1146" s="23" t="s">
        <v>93</v>
      </c>
      <c r="O1146" s="0" t="n">
        <v>201</v>
      </c>
      <c r="P1146" s="23" t="s">
        <v>94</v>
      </c>
      <c r="Q1146" s="23" t="s">
        <v>3849</v>
      </c>
      <c r="R1146" s="23" t="n">
        <f aca="false">YEAR(A1146)</f>
        <v>2023</v>
      </c>
      <c r="S1146" s="23" t="n">
        <f aca="false">IF(R1146=2026,1,0)</f>
        <v>0</v>
      </c>
      <c r="T1146" s="23" t="n">
        <f aca="false">IF(OR(P1146="Individual",P1146="Committee",P1146="Union/Association",P1146="Aggregated Unitemized Receipts"),1,0)</f>
        <v>1</v>
      </c>
      <c r="U1146" s="0" t="str">
        <f aca="false">UPPER(TRIM(E1146))</f>
        <v>MA</v>
      </c>
      <c r="V1146" s="23" t="n">
        <f aca="false">IF(U1146="MA",1,0)</f>
        <v>1</v>
      </c>
      <c r="W1146" s="23" t="n">
        <f aca="false">IF(OR(ISNUMBER(SEARCH("malden",G1146)),ISNUMBER(SEARCH("malden",H1146))),1,0)</f>
        <v>0</v>
      </c>
      <c r="X1146" s="23" t="n">
        <f aca="false">IF(AND(TRIM(G1146)="",TRIM(H1146)=""),1,0)</f>
        <v>0</v>
      </c>
    </row>
    <row r="1147" customFormat="false" ht="15" hidden="false" customHeight="false" outlineLevel="0" collapsed="false">
      <c r="A1147" s="22" t="n">
        <v>45104</v>
      </c>
      <c r="B1147" s="23" t="s">
        <v>2087</v>
      </c>
      <c r="C1147" s="23" t="s">
        <v>2088</v>
      </c>
      <c r="D1147" s="23" t="s">
        <v>319</v>
      </c>
      <c r="E1147" s="23" t="s">
        <v>99</v>
      </c>
      <c r="F1147" s="23" t="s">
        <v>320</v>
      </c>
      <c r="G1147" s="23" t="s">
        <v>3682</v>
      </c>
      <c r="H1147" s="23" t="s">
        <v>3683</v>
      </c>
      <c r="J1147" s="24" t="n">
        <v>100</v>
      </c>
      <c r="K1147" s="0" t="n">
        <v>17408</v>
      </c>
      <c r="L1147" s="23" t="s">
        <v>1694</v>
      </c>
      <c r="M1147" s="0" t="n">
        <v>1</v>
      </c>
      <c r="N1147" s="23" t="s">
        <v>182</v>
      </c>
      <c r="O1147" s="0" t="n">
        <v>201</v>
      </c>
      <c r="P1147" s="23" t="s">
        <v>94</v>
      </c>
      <c r="Q1147" s="23" t="s">
        <v>3849</v>
      </c>
      <c r="R1147" s="23" t="n">
        <f aca="false">YEAR(A1147)</f>
        <v>2023</v>
      </c>
      <c r="S1147" s="23" t="n">
        <f aca="false">IF(R1147=2026,1,0)</f>
        <v>0</v>
      </c>
      <c r="T1147" s="23" t="n">
        <f aca="false">IF(OR(P1147="Individual",P1147="Committee",P1147="Union/Association",P1147="Aggregated Unitemized Receipts"),1,0)</f>
        <v>1</v>
      </c>
      <c r="U1147" s="0" t="str">
        <f aca="false">UPPER(TRIM(E1147))</f>
        <v>MA</v>
      </c>
      <c r="V1147" s="23" t="n">
        <f aca="false">IF(U1147="MA",1,0)</f>
        <v>1</v>
      </c>
      <c r="W1147" s="23" t="n">
        <f aca="false">IF(OR(ISNUMBER(SEARCH("malden",G1147)),ISNUMBER(SEARCH("malden",H1147))),1,0)</f>
        <v>0</v>
      </c>
      <c r="X1147" s="23" t="n">
        <f aca="false">IF(AND(TRIM(G1147)="",TRIM(H1147)=""),1,0)</f>
        <v>0</v>
      </c>
    </row>
    <row r="1148" customFormat="false" ht="15" hidden="false" customHeight="false" outlineLevel="0" collapsed="false">
      <c r="A1148" s="22" t="n">
        <v>45091</v>
      </c>
      <c r="B1148" s="23" t="s">
        <v>3850</v>
      </c>
      <c r="C1148" s="23" t="s">
        <v>3851</v>
      </c>
      <c r="D1148" s="23" t="s">
        <v>3852</v>
      </c>
      <c r="E1148" s="23" t="s">
        <v>99</v>
      </c>
      <c r="F1148" s="23" t="s">
        <v>3853</v>
      </c>
      <c r="J1148" s="24" t="n">
        <v>200</v>
      </c>
      <c r="K1148" s="0" t="n">
        <v>17408</v>
      </c>
      <c r="L1148" s="23" t="s">
        <v>1694</v>
      </c>
      <c r="M1148" s="0" t="n">
        <v>1</v>
      </c>
      <c r="N1148" s="23" t="s">
        <v>182</v>
      </c>
      <c r="O1148" s="0" t="n">
        <v>202</v>
      </c>
      <c r="P1148" s="23" t="s">
        <v>206</v>
      </c>
      <c r="Q1148" s="23" t="s">
        <v>3854</v>
      </c>
      <c r="R1148" s="23" t="n">
        <f aca="false">YEAR(A1148)</f>
        <v>2023</v>
      </c>
      <c r="S1148" s="23" t="n">
        <f aca="false">IF(R1148=2026,1,0)</f>
        <v>0</v>
      </c>
      <c r="T1148" s="23" t="n">
        <f aca="false">IF(OR(P1148="Individual",P1148="Committee",P1148="Union/Association",P1148="Aggregated Unitemized Receipts"),1,0)</f>
        <v>1</v>
      </c>
      <c r="U1148" s="0" t="str">
        <f aca="false">UPPER(TRIM(E1148))</f>
        <v>MA</v>
      </c>
      <c r="V1148" s="23" t="n">
        <f aca="false">IF(U1148="MA",1,0)</f>
        <v>1</v>
      </c>
      <c r="W1148" s="23" t="n">
        <f aca="false">IF(OR(ISNUMBER(SEARCH("malden",G1148)),ISNUMBER(SEARCH("malden",H1148))),1,0)</f>
        <v>0</v>
      </c>
      <c r="X1148" s="23" t="n">
        <f aca="false">IF(AND(TRIM(G1148)="",TRIM(H1148)=""),1,0)</f>
        <v>1</v>
      </c>
    </row>
    <row r="1149" customFormat="false" ht="15" hidden="false" customHeight="false" outlineLevel="0" collapsed="false">
      <c r="A1149" s="22" t="n">
        <v>45091</v>
      </c>
      <c r="B1149" s="23" t="s">
        <v>3855</v>
      </c>
      <c r="C1149" s="23" t="s">
        <v>3856</v>
      </c>
      <c r="D1149" s="23" t="s">
        <v>494</v>
      </c>
      <c r="E1149" s="23" t="s">
        <v>99</v>
      </c>
      <c r="F1149" s="23" t="s">
        <v>495</v>
      </c>
      <c r="G1149" s="23" t="s">
        <v>1904</v>
      </c>
      <c r="H1149" s="23" t="s">
        <v>3857</v>
      </c>
      <c r="J1149" s="24" t="n">
        <v>200</v>
      </c>
      <c r="K1149" s="0" t="n">
        <v>17408</v>
      </c>
      <c r="L1149" s="23" t="s">
        <v>1694</v>
      </c>
      <c r="M1149" s="0" t="n">
        <v>1</v>
      </c>
      <c r="N1149" s="23" t="s">
        <v>182</v>
      </c>
      <c r="O1149" s="0" t="n">
        <v>201</v>
      </c>
      <c r="P1149" s="23" t="s">
        <v>94</v>
      </c>
      <c r="Q1149" s="23" t="s">
        <v>3854</v>
      </c>
      <c r="R1149" s="23" t="n">
        <f aca="false">YEAR(A1149)</f>
        <v>2023</v>
      </c>
      <c r="S1149" s="23" t="n">
        <f aca="false">IF(R1149=2026,1,0)</f>
        <v>0</v>
      </c>
      <c r="T1149" s="23" t="n">
        <f aca="false">IF(OR(P1149="Individual",P1149="Committee",P1149="Union/Association",P1149="Aggregated Unitemized Receipts"),1,0)</f>
        <v>1</v>
      </c>
      <c r="U1149" s="0" t="str">
        <f aca="false">UPPER(TRIM(E1149))</f>
        <v>MA</v>
      </c>
      <c r="V1149" s="23" t="n">
        <f aca="false">IF(U1149="MA",1,0)</f>
        <v>1</v>
      </c>
      <c r="W1149" s="23" t="n">
        <f aca="false">IF(OR(ISNUMBER(SEARCH("malden",G1149)),ISNUMBER(SEARCH("malden",H1149))),1,0)</f>
        <v>0</v>
      </c>
      <c r="X1149" s="23" t="n">
        <f aca="false">IF(AND(TRIM(G1149)="",TRIM(H1149)=""),1,0)</f>
        <v>0</v>
      </c>
    </row>
    <row r="1150" customFormat="false" ht="15" hidden="false" customHeight="false" outlineLevel="0" collapsed="false">
      <c r="A1150" s="22" t="n">
        <v>45087</v>
      </c>
      <c r="B1150" s="23" t="s">
        <v>3599</v>
      </c>
      <c r="C1150" s="23" t="s">
        <v>3858</v>
      </c>
      <c r="D1150" s="23" t="s">
        <v>450</v>
      </c>
      <c r="E1150" s="23" t="s">
        <v>99</v>
      </c>
      <c r="F1150" s="23" t="s">
        <v>1279</v>
      </c>
      <c r="G1150" s="23" t="s">
        <v>3859</v>
      </c>
      <c r="H1150" s="23" t="s">
        <v>3601</v>
      </c>
      <c r="J1150" s="24" t="n">
        <v>500</v>
      </c>
      <c r="K1150" s="0" t="n">
        <v>17408</v>
      </c>
      <c r="L1150" s="23" t="s">
        <v>1694</v>
      </c>
      <c r="M1150" s="0" t="n">
        <v>3</v>
      </c>
      <c r="N1150" s="23" t="s">
        <v>93</v>
      </c>
      <c r="O1150" s="0" t="n">
        <v>201</v>
      </c>
      <c r="P1150" s="23" t="s">
        <v>94</v>
      </c>
      <c r="Q1150" s="23" t="s">
        <v>3860</v>
      </c>
      <c r="R1150" s="23" t="n">
        <f aca="false">YEAR(A1150)</f>
        <v>2023</v>
      </c>
      <c r="S1150" s="23" t="n">
        <f aca="false">IF(R1150=2026,1,0)</f>
        <v>0</v>
      </c>
      <c r="T1150" s="23" t="n">
        <f aca="false">IF(OR(P1150="Individual",P1150="Committee",P1150="Union/Association",P1150="Aggregated Unitemized Receipts"),1,0)</f>
        <v>1</v>
      </c>
      <c r="U1150" s="0" t="str">
        <f aca="false">UPPER(TRIM(E1150))</f>
        <v>MA</v>
      </c>
      <c r="V1150" s="23" t="n">
        <f aca="false">IF(U1150="MA",1,0)</f>
        <v>1</v>
      </c>
      <c r="W1150" s="23" t="n">
        <f aca="false">IF(OR(ISNUMBER(SEARCH("malden",G1150)),ISNUMBER(SEARCH("malden",H1150))),1,0)</f>
        <v>0</v>
      </c>
      <c r="X1150" s="23" t="n">
        <f aca="false">IF(AND(TRIM(G1150)="",TRIM(H1150)=""),1,0)</f>
        <v>0</v>
      </c>
    </row>
    <row r="1151" customFormat="false" ht="15" hidden="false" customHeight="false" outlineLevel="0" collapsed="false">
      <c r="A1151" s="22" t="n">
        <v>45087</v>
      </c>
      <c r="B1151" s="23" t="s">
        <v>2167</v>
      </c>
      <c r="C1151" s="23" t="s">
        <v>2280</v>
      </c>
      <c r="D1151" s="23" t="s">
        <v>607</v>
      </c>
      <c r="E1151" s="23" t="s">
        <v>99</v>
      </c>
      <c r="F1151" s="23" t="s">
        <v>608</v>
      </c>
      <c r="G1151" s="23" t="s">
        <v>2095</v>
      </c>
      <c r="H1151" s="23" t="s">
        <v>91</v>
      </c>
      <c r="J1151" s="24" t="n">
        <v>10</v>
      </c>
      <c r="K1151" s="0" t="n">
        <v>17408</v>
      </c>
      <c r="L1151" s="23" t="s">
        <v>1694</v>
      </c>
      <c r="M1151" s="0" t="n">
        <v>3</v>
      </c>
      <c r="N1151" s="23" t="s">
        <v>93</v>
      </c>
      <c r="O1151" s="0" t="n">
        <v>201</v>
      </c>
      <c r="P1151" s="23" t="s">
        <v>94</v>
      </c>
      <c r="Q1151" s="23" t="s">
        <v>3860</v>
      </c>
      <c r="R1151" s="23" t="n">
        <f aca="false">YEAR(A1151)</f>
        <v>2023</v>
      </c>
      <c r="S1151" s="23" t="n">
        <f aca="false">IF(R1151=2026,1,0)</f>
        <v>0</v>
      </c>
      <c r="T1151" s="23" t="n">
        <f aca="false">IF(OR(P1151="Individual",P1151="Committee",P1151="Union/Association",P1151="Aggregated Unitemized Receipts"),1,0)</f>
        <v>1</v>
      </c>
      <c r="U1151" s="0" t="str">
        <f aca="false">UPPER(TRIM(E1151))</f>
        <v>MA</v>
      </c>
      <c r="V1151" s="23" t="n">
        <f aca="false">IF(U1151="MA",1,0)</f>
        <v>1</v>
      </c>
      <c r="W1151" s="23" t="n">
        <f aca="false">IF(OR(ISNUMBER(SEARCH("malden",G1151)),ISNUMBER(SEARCH("malden",H1151))),1,0)</f>
        <v>0</v>
      </c>
      <c r="X1151" s="23" t="n">
        <f aca="false">IF(AND(TRIM(G1151)="",TRIM(H1151)=""),1,0)</f>
        <v>0</v>
      </c>
    </row>
    <row r="1152" customFormat="false" ht="15" hidden="false" customHeight="false" outlineLevel="0" collapsed="false">
      <c r="A1152" s="22" t="n">
        <v>45083</v>
      </c>
      <c r="B1152" s="23" t="s">
        <v>3861</v>
      </c>
      <c r="C1152" s="23" t="s">
        <v>3862</v>
      </c>
      <c r="D1152" s="23" t="s">
        <v>3863</v>
      </c>
      <c r="E1152" s="23" t="s">
        <v>99</v>
      </c>
      <c r="F1152" s="23" t="s">
        <v>3864</v>
      </c>
      <c r="G1152" s="23" t="s">
        <v>3865</v>
      </c>
      <c r="H1152" s="23" t="s">
        <v>3866</v>
      </c>
      <c r="J1152" s="24" t="n">
        <v>25</v>
      </c>
      <c r="K1152" s="0" t="n">
        <v>17408</v>
      </c>
      <c r="L1152" s="23" t="s">
        <v>1694</v>
      </c>
      <c r="M1152" s="0" t="n">
        <v>3</v>
      </c>
      <c r="N1152" s="23" t="s">
        <v>93</v>
      </c>
      <c r="O1152" s="0" t="n">
        <v>201</v>
      </c>
      <c r="P1152" s="23" t="s">
        <v>94</v>
      </c>
      <c r="Q1152" s="23" t="s">
        <v>3867</v>
      </c>
      <c r="R1152" s="23" t="n">
        <f aca="false">YEAR(A1152)</f>
        <v>2023</v>
      </c>
      <c r="S1152" s="23" t="n">
        <f aca="false">IF(R1152=2026,1,0)</f>
        <v>0</v>
      </c>
      <c r="T1152" s="23" t="n">
        <f aca="false">IF(OR(P1152="Individual",P1152="Committee",P1152="Union/Association",P1152="Aggregated Unitemized Receipts"),1,0)</f>
        <v>1</v>
      </c>
      <c r="U1152" s="0" t="str">
        <f aca="false">UPPER(TRIM(E1152))</f>
        <v>MA</v>
      </c>
      <c r="V1152" s="23" t="n">
        <f aca="false">IF(U1152="MA",1,0)</f>
        <v>1</v>
      </c>
      <c r="W1152" s="23" t="n">
        <f aca="false">IF(OR(ISNUMBER(SEARCH("malden",G1152)),ISNUMBER(SEARCH("malden",H1152))),1,0)</f>
        <v>0</v>
      </c>
      <c r="X1152" s="23" t="n">
        <f aca="false">IF(AND(TRIM(G1152)="",TRIM(H1152)=""),1,0)</f>
        <v>0</v>
      </c>
    </row>
    <row r="1153" customFormat="false" ht="15" hidden="false" customHeight="false" outlineLevel="0" collapsed="false">
      <c r="A1153" s="22" t="n">
        <v>45083</v>
      </c>
      <c r="B1153" s="23" t="s">
        <v>3413</v>
      </c>
      <c r="C1153" s="23" t="s">
        <v>3414</v>
      </c>
      <c r="D1153" s="23" t="s">
        <v>494</v>
      </c>
      <c r="E1153" s="23" t="s">
        <v>99</v>
      </c>
      <c r="F1153" s="23" t="s">
        <v>3415</v>
      </c>
      <c r="G1153" s="23" t="s">
        <v>3416</v>
      </c>
      <c r="H1153" s="23" t="s">
        <v>3417</v>
      </c>
      <c r="J1153" s="24" t="n">
        <v>200</v>
      </c>
      <c r="K1153" s="0" t="n">
        <v>17408</v>
      </c>
      <c r="L1153" s="23" t="s">
        <v>1694</v>
      </c>
      <c r="M1153" s="0" t="n">
        <v>3</v>
      </c>
      <c r="N1153" s="23" t="s">
        <v>93</v>
      </c>
      <c r="O1153" s="0" t="n">
        <v>201</v>
      </c>
      <c r="P1153" s="23" t="s">
        <v>94</v>
      </c>
      <c r="Q1153" s="23" t="s">
        <v>3867</v>
      </c>
      <c r="R1153" s="23" t="n">
        <f aca="false">YEAR(A1153)</f>
        <v>2023</v>
      </c>
      <c r="S1153" s="23" t="n">
        <f aca="false">IF(R1153=2026,1,0)</f>
        <v>0</v>
      </c>
      <c r="T1153" s="23" t="n">
        <f aca="false">IF(OR(P1153="Individual",P1153="Committee",P1153="Union/Association",P1153="Aggregated Unitemized Receipts"),1,0)</f>
        <v>1</v>
      </c>
      <c r="U1153" s="0" t="str">
        <f aca="false">UPPER(TRIM(E1153))</f>
        <v>MA</v>
      </c>
      <c r="V1153" s="23" t="n">
        <f aca="false">IF(U1153="MA",1,0)</f>
        <v>1</v>
      </c>
      <c r="W1153" s="23" t="n">
        <f aca="false">IF(OR(ISNUMBER(SEARCH("malden",G1153)),ISNUMBER(SEARCH("malden",H1153))),1,0)</f>
        <v>0</v>
      </c>
      <c r="X1153" s="23" t="n">
        <f aca="false">IF(AND(TRIM(G1153)="",TRIM(H1153)=""),1,0)</f>
        <v>0</v>
      </c>
    </row>
    <row r="1154" customFormat="false" ht="15" hidden="false" customHeight="false" outlineLevel="0" collapsed="false">
      <c r="A1154" s="22" t="n">
        <v>45070</v>
      </c>
      <c r="B1154" s="23" t="s">
        <v>3868</v>
      </c>
      <c r="C1154" s="23" t="s">
        <v>1882</v>
      </c>
      <c r="D1154" s="23" t="s">
        <v>1883</v>
      </c>
      <c r="E1154" s="23" t="s">
        <v>99</v>
      </c>
      <c r="F1154" s="23" t="s">
        <v>1884</v>
      </c>
      <c r="J1154" s="24" t="n">
        <v>200</v>
      </c>
      <c r="K1154" s="0" t="n">
        <v>17408</v>
      </c>
      <c r="L1154" s="23" t="s">
        <v>1694</v>
      </c>
      <c r="M1154" s="0" t="n">
        <v>1</v>
      </c>
      <c r="N1154" s="23" t="s">
        <v>182</v>
      </c>
      <c r="O1154" s="0" t="n">
        <v>202</v>
      </c>
      <c r="P1154" s="23" t="s">
        <v>206</v>
      </c>
      <c r="Q1154" s="23" t="s">
        <v>3869</v>
      </c>
      <c r="R1154" s="23" t="n">
        <f aca="false">YEAR(A1154)</f>
        <v>2023</v>
      </c>
      <c r="S1154" s="23" t="n">
        <f aca="false">IF(R1154=2026,1,0)</f>
        <v>0</v>
      </c>
      <c r="T1154" s="23" t="n">
        <f aca="false">IF(OR(P1154="Individual",P1154="Committee",P1154="Union/Association",P1154="Aggregated Unitemized Receipts"),1,0)</f>
        <v>1</v>
      </c>
      <c r="U1154" s="0" t="str">
        <f aca="false">UPPER(TRIM(E1154))</f>
        <v>MA</v>
      </c>
      <c r="V1154" s="23" t="n">
        <f aca="false">IF(U1154="MA",1,0)</f>
        <v>1</v>
      </c>
      <c r="W1154" s="23" t="n">
        <f aca="false">IF(OR(ISNUMBER(SEARCH("malden",G1154)),ISNUMBER(SEARCH("malden",H1154))),1,0)</f>
        <v>0</v>
      </c>
      <c r="X1154" s="23" t="n">
        <f aca="false">IF(AND(TRIM(G1154)="",TRIM(H1154)=""),1,0)</f>
        <v>1</v>
      </c>
    </row>
    <row r="1155" customFormat="false" ht="15" hidden="false" customHeight="false" outlineLevel="0" collapsed="false">
      <c r="A1155" s="22" t="n">
        <v>45070</v>
      </c>
      <c r="B1155" s="23" t="s">
        <v>3870</v>
      </c>
      <c r="C1155" s="23" t="s">
        <v>3871</v>
      </c>
      <c r="D1155" s="23" t="s">
        <v>2209</v>
      </c>
      <c r="E1155" s="23" t="s">
        <v>99</v>
      </c>
      <c r="F1155" s="23" t="s">
        <v>518</v>
      </c>
      <c r="J1155" s="24" t="n">
        <v>500</v>
      </c>
      <c r="K1155" s="0" t="n">
        <v>17408</v>
      </c>
      <c r="L1155" s="23" t="s">
        <v>1694</v>
      </c>
      <c r="M1155" s="0" t="n">
        <v>1</v>
      </c>
      <c r="N1155" s="23" t="s">
        <v>182</v>
      </c>
      <c r="O1155" s="0" t="n">
        <v>202</v>
      </c>
      <c r="P1155" s="23" t="s">
        <v>206</v>
      </c>
      <c r="Q1155" s="23" t="s">
        <v>3869</v>
      </c>
      <c r="R1155" s="23" t="n">
        <f aca="false">YEAR(A1155)</f>
        <v>2023</v>
      </c>
      <c r="S1155" s="23" t="n">
        <f aca="false">IF(R1155=2026,1,0)</f>
        <v>0</v>
      </c>
      <c r="T1155" s="23" t="n">
        <f aca="false">IF(OR(P1155="Individual",P1155="Committee",P1155="Union/Association",P1155="Aggregated Unitemized Receipts"),1,0)</f>
        <v>1</v>
      </c>
      <c r="U1155" s="0" t="str">
        <f aca="false">UPPER(TRIM(E1155))</f>
        <v>MA</v>
      </c>
      <c r="V1155" s="23" t="n">
        <f aca="false">IF(U1155="MA",1,0)</f>
        <v>1</v>
      </c>
      <c r="W1155" s="23" t="n">
        <f aca="false">IF(OR(ISNUMBER(SEARCH("malden",G1155)),ISNUMBER(SEARCH("malden",H1155))),1,0)</f>
        <v>0</v>
      </c>
      <c r="X1155" s="23" t="n">
        <f aca="false">IF(AND(TRIM(G1155)="",TRIM(H1155)=""),1,0)</f>
        <v>1</v>
      </c>
    </row>
    <row r="1156" customFormat="false" ht="15" hidden="false" customHeight="false" outlineLevel="0" collapsed="false">
      <c r="A1156" s="22" t="n">
        <v>45066</v>
      </c>
      <c r="B1156" s="23" t="s">
        <v>2727</v>
      </c>
      <c r="C1156" s="23" t="s">
        <v>3204</v>
      </c>
      <c r="D1156" s="23" t="s">
        <v>450</v>
      </c>
      <c r="E1156" s="23" t="s">
        <v>99</v>
      </c>
      <c r="F1156" s="23" t="s">
        <v>1164</v>
      </c>
      <c r="G1156" s="23" t="s">
        <v>276</v>
      </c>
      <c r="H1156" s="23" t="s">
        <v>2720</v>
      </c>
      <c r="J1156" s="24" t="n">
        <v>200</v>
      </c>
      <c r="K1156" s="0" t="n">
        <v>17408</v>
      </c>
      <c r="L1156" s="23" t="s">
        <v>1694</v>
      </c>
      <c r="M1156" s="0" t="n">
        <v>3</v>
      </c>
      <c r="N1156" s="23" t="s">
        <v>93</v>
      </c>
      <c r="O1156" s="0" t="n">
        <v>201</v>
      </c>
      <c r="P1156" s="23" t="s">
        <v>94</v>
      </c>
      <c r="Q1156" s="23" t="s">
        <v>3872</v>
      </c>
      <c r="R1156" s="23" t="n">
        <f aca="false">YEAR(A1156)</f>
        <v>2023</v>
      </c>
      <c r="S1156" s="23" t="n">
        <f aca="false">IF(R1156=2026,1,0)</f>
        <v>0</v>
      </c>
      <c r="T1156" s="23" t="n">
        <f aca="false">IF(OR(P1156="Individual",P1156="Committee",P1156="Union/Association",P1156="Aggregated Unitemized Receipts"),1,0)</f>
        <v>1</v>
      </c>
      <c r="U1156" s="0" t="str">
        <f aca="false">UPPER(TRIM(E1156))</f>
        <v>MA</v>
      </c>
      <c r="V1156" s="23" t="n">
        <f aca="false">IF(U1156="MA",1,0)</f>
        <v>1</v>
      </c>
      <c r="W1156" s="23" t="n">
        <f aca="false">IF(OR(ISNUMBER(SEARCH("malden",G1156)),ISNUMBER(SEARCH("malden",H1156))),1,0)</f>
        <v>0</v>
      </c>
      <c r="X1156" s="23" t="n">
        <f aca="false">IF(AND(TRIM(G1156)="",TRIM(H1156)=""),1,0)</f>
        <v>0</v>
      </c>
    </row>
    <row r="1157" customFormat="false" ht="15" hidden="false" customHeight="false" outlineLevel="0" collapsed="false">
      <c r="A1157" s="22" t="n">
        <v>45066</v>
      </c>
      <c r="B1157" s="23" t="s">
        <v>3388</v>
      </c>
      <c r="C1157" s="23" t="s">
        <v>3389</v>
      </c>
      <c r="D1157" s="23" t="s">
        <v>2063</v>
      </c>
      <c r="E1157" s="23" t="s">
        <v>99</v>
      </c>
      <c r="F1157" s="23" t="s">
        <v>2064</v>
      </c>
      <c r="G1157" s="23" t="s">
        <v>1774</v>
      </c>
      <c r="H1157" s="23" t="s">
        <v>3042</v>
      </c>
      <c r="J1157" s="24" t="n">
        <v>200</v>
      </c>
      <c r="K1157" s="0" t="n">
        <v>17408</v>
      </c>
      <c r="L1157" s="23" t="s">
        <v>1694</v>
      </c>
      <c r="M1157" s="0" t="n">
        <v>3</v>
      </c>
      <c r="N1157" s="23" t="s">
        <v>93</v>
      </c>
      <c r="O1157" s="0" t="n">
        <v>201</v>
      </c>
      <c r="P1157" s="23" t="s">
        <v>94</v>
      </c>
      <c r="Q1157" s="23" t="s">
        <v>3872</v>
      </c>
      <c r="R1157" s="23" t="n">
        <f aca="false">YEAR(A1157)</f>
        <v>2023</v>
      </c>
      <c r="S1157" s="23" t="n">
        <f aca="false">IF(R1157=2026,1,0)</f>
        <v>0</v>
      </c>
      <c r="T1157" s="23" t="n">
        <f aca="false">IF(OR(P1157="Individual",P1157="Committee",P1157="Union/Association",P1157="Aggregated Unitemized Receipts"),1,0)</f>
        <v>1</v>
      </c>
      <c r="U1157" s="0" t="str">
        <f aca="false">UPPER(TRIM(E1157))</f>
        <v>MA</v>
      </c>
      <c r="V1157" s="23" t="n">
        <f aca="false">IF(U1157="MA",1,0)</f>
        <v>1</v>
      </c>
      <c r="W1157" s="23" t="n">
        <f aca="false">IF(OR(ISNUMBER(SEARCH("malden",G1157)),ISNUMBER(SEARCH("malden",H1157))),1,0)</f>
        <v>0</v>
      </c>
      <c r="X1157" s="23" t="n">
        <f aca="false">IF(AND(TRIM(G1157)="",TRIM(H1157)=""),1,0)</f>
        <v>0</v>
      </c>
    </row>
    <row r="1158" customFormat="false" ht="15" hidden="false" customHeight="false" outlineLevel="0" collapsed="false">
      <c r="A1158" s="22" t="n">
        <v>45066</v>
      </c>
      <c r="B1158" s="23" t="s">
        <v>3873</v>
      </c>
      <c r="C1158" s="23" t="s">
        <v>3874</v>
      </c>
      <c r="D1158" s="23" t="s">
        <v>450</v>
      </c>
      <c r="E1158" s="23" t="s">
        <v>99</v>
      </c>
      <c r="F1158" s="23" t="s">
        <v>3875</v>
      </c>
      <c r="G1158" s="23" t="s">
        <v>3876</v>
      </c>
      <c r="H1158" s="23" t="s">
        <v>3268</v>
      </c>
      <c r="J1158" s="24" t="n">
        <v>50</v>
      </c>
      <c r="K1158" s="0" t="n">
        <v>17408</v>
      </c>
      <c r="L1158" s="23" t="s">
        <v>1694</v>
      </c>
      <c r="M1158" s="0" t="n">
        <v>3</v>
      </c>
      <c r="N1158" s="23" t="s">
        <v>93</v>
      </c>
      <c r="O1158" s="0" t="n">
        <v>201</v>
      </c>
      <c r="P1158" s="23" t="s">
        <v>94</v>
      </c>
      <c r="Q1158" s="23" t="s">
        <v>3872</v>
      </c>
      <c r="R1158" s="23" t="n">
        <f aca="false">YEAR(A1158)</f>
        <v>2023</v>
      </c>
      <c r="S1158" s="23" t="n">
        <f aca="false">IF(R1158=2026,1,0)</f>
        <v>0</v>
      </c>
      <c r="T1158" s="23" t="n">
        <f aca="false">IF(OR(P1158="Individual",P1158="Committee",P1158="Union/Association",P1158="Aggregated Unitemized Receipts"),1,0)</f>
        <v>1</v>
      </c>
      <c r="U1158" s="0" t="str">
        <f aca="false">UPPER(TRIM(E1158))</f>
        <v>MA</v>
      </c>
      <c r="V1158" s="23" t="n">
        <f aca="false">IF(U1158="MA",1,0)</f>
        <v>1</v>
      </c>
      <c r="W1158" s="23" t="n">
        <f aca="false">IF(OR(ISNUMBER(SEARCH("malden",G1158)),ISNUMBER(SEARCH("malden",H1158))),1,0)</f>
        <v>0</v>
      </c>
      <c r="X1158" s="23" t="n">
        <f aca="false">IF(AND(TRIM(G1158)="",TRIM(H1158)=""),1,0)</f>
        <v>0</v>
      </c>
    </row>
    <row r="1159" customFormat="false" ht="15" hidden="false" customHeight="false" outlineLevel="0" collapsed="false">
      <c r="A1159" s="22" t="n">
        <v>45066</v>
      </c>
      <c r="B1159" s="23" t="s">
        <v>1737</v>
      </c>
      <c r="C1159" s="23" t="s">
        <v>3032</v>
      </c>
      <c r="D1159" s="23" t="s">
        <v>319</v>
      </c>
      <c r="E1159" s="23" t="s">
        <v>99</v>
      </c>
      <c r="F1159" s="23" t="s">
        <v>320</v>
      </c>
      <c r="G1159" s="23" t="s">
        <v>244</v>
      </c>
      <c r="H1159" s="23" t="s">
        <v>3034</v>
      </c>
      <c r="J1159" s="24" t="n">
        <v>7</v>
      </c>
      <c r="K1159" s="0" t="n">
        <v>17408</v>
      </c>
      <c r="L1159" s="23" t="s">
        <v>1694</v>
      </c>
      <c r="M1159" s="0" t="n">
        <v>3</v>
      </c>
      <c r="N1159" s="23" t="s">
        <v>93</v>
      </c>
      <c r="O1159" s="0" t="n">
        <v>201</v>
      </c>
      <c r="P1159" s="23" t="s">
        <v>94</v>
      </c>
      <c r="Q1159" s="23" t="s">
        <v>3872</v>
      </c>
      <c r="R1159" s="23" t="n">
        <f aca="false">YEAR(A1159)</f>
        <v>2023</v>
      </c>
      <c r="S1159" s="23" t="n">
        <f aca="false">IF(R1159=2026,1,0)</f>
        <v>0</v>
      </c>
      <c r="T1159" s="23" t="n">
        <f aca="false">IF(OR(P1159="Individual",P1159="Committee",P1159="Union/Association",P1159="Aggregated Unitemized Receipts"),1,0)</f>
        <v>1</v>
      </c>
      <c r="U1159" s="0" t="str">
        <f aca="false">UPPER(TRIM(E1159))</f>
        <v>MA</v>
      </c>
      <c r="V1159" s="23" t="n">
        <f aca="false">IF(U1159="MA",1,0)</f>
        <v>1</v>
      </c>
      <c r="W1159" s="23" t="n">
        <f aca="false">IF(OR(ISNUMBER(SEARCH("malden",G1159)),ISNUMBER(SEARCH("malden",H1159))),1,0)</f>
        <v>0</v>
      </c>
      <c r="X1159" s="23" t="n">
        <f aca="false">IF(AND(TRIM(G1159)="",TRIM(H1159)=""),1,0)</f>
        <v>0</v>
      </c>
    </row>
    <row r="1160" customFormat="false" ht="15" hidden="false" customHeight="false" outlineLevel="0" collapsed="false">
      <c r="A1160" s="22" t="n">
        <v>45066</v>
      </c>
      <c r="B1160" s="23" t="s">
        <v>1745</v>
      </c>
      <c r="C1160" s="23" t="s">
        <v>3391</v>
      </c>
      <c r="D1160" s="23" t="s">
        <v>1747</v>
      </c>
      <c r="E1160" s="23" t="s">
        <v>99</v>
      </c>
      <c r="F1160" s="23" t="s">
        <v>1748</v>
      </c>
      <c r="G1160" s="23" t="s">
        <v>454</v>
      </c>
      <c r="H1160" s="23" t="s">
        <v>3392</v>
      </c>
      <c r="J1160" s="24" t="n">
        <v>200</v>
      </c>
      <c r="K1160" s="0" t="n">
        <v>17408</v>
      </c>
      <c r="L1160" s="23" t="s">
        <v>1694</v>
      </c>
      <c r="M1160" s="0" t="n">
        <v>3</v>
      </c>
      <c r="N1160" s="23" t="s">
        <v>93</v>
      </c>
      <c r="O1160" s="0" t="n">
        <v>201</v>
      </c>
      <c r="P1160" s="23" t="s">
        <v>94</v>
      </c>
      <c r="Q1160" s="23" t="s">
        <v>3872</v>
      </c>
      <c r="R1160" s="23" t="n">
        <f aca="false">YEAR(A1160)</f>
        <v>2023</v>
      </c>
      <c r="S1160" s="23" t="n">
        <f aca="false">IF(R1160=2026,1,0)</f>
        <v>0</v>
      </c>
      <c r="T1160" s="23" t="n">
        <f aca="false">IF(OR(P1160="Individual",P1160="Committee",P1160="Union/Association",P1160="Aggregated Unitemized Receipts"),1,0)</f>
        <v>1</v>
      </c>
      <c r="U1160" s="0" t="str">
        <f aca="false">UPPER(TRIM(E1160))</f>
        <v>MA</v>
      </c>
      <c r="V1160" s="23" t="n">
        <f aca="false">IF(U1160="MA",1,0)</f>
        <v>1</v>
      </c>
      <c r="W1160" s="23" t="n">
        <f aca="false">IF(OR(ISNUMBER(SEARCH("malden",G1160)),ISNUMBER(SEARCH("malden",H1160))),1,0)</f>
        <v>0</v>
      </c>
      <c r="X1160" s="23" t="n">
        <f aca="false">IF(AND(TRIM(G1160)="",TRIM(H1160)=""),1,0)</f>
        <v>0</v>
      </c>
    </row>
    <row r="1161" customFormat="false" ht="15" hidden="false" customHeight="false" outlineLevel="0" collapsed="false">
      <c r="A1161" s="22" t="n">
        <v>45066</v>
      </c>
      <c r="B1161" s="23" t="s">
        <v>1750</v>
      </c>
      <c r="C1161" s="23" t="s">
        <v>1751</v>
      </c>
      <c r="D1161" s="23" t="s">
        <v>1752</v>
      </c>
      <c r="E1161" s="23" t="s">
        <v>99</v>
      </c>
      <c r="F1161" s="23" t="s">
        <v>320</v>
      </c>
      <c r="G1161" s="23" t="s">
        <v>2095</v>
      </c>
      <c r="H1161" s="23" t="s">
        <v>91</v>
      </c>
      <c r="J1161" s="24" t="n">
        <v>6</v>
      </c>
      <c r="K1161" s="0" t="n">
        <v>17408</v>
      </c>
      <c r="L1161" s="23" t="s">
        <v>1694</v>
      </c>
      <c r="M1161" s="0" t="n">
        <v>3</v>
      </c>
      <c r="N1161" s="23" t="s">
        <v>93</v>
      </c>
      <c r="O1161" s="0" t="n">
        <v>201</v>
      </c>
      <c r="P1161" s="23" t="s">
        <v>94</v>
      </c>
      <c r="Q1161" s="23" t="s">
        <v>3872</v>
      </c>
      <c r="R1161" s="23" t="n">
        <f aca="false">YEAR(A1161)</f>
        <v>2023</v>
      </c>
      <c r="S1161" s="23" t="n">
        <f aca="false">IF(R1161=2026,1,0)</f>
        <v>0</v>
      </c>
      <c r="T1161" s="23" t="n">
        <f aca="false">IF(OR(P1161="Individual",P1161="Committee",P1161="Union/Association",P1161="Aggregated Unitemized Receipts"),1,0)</f>
        <v>1</v>
      </c>
      <c r="U1161" s="0" t="str">
        <f aca="false">UPPER(TRIM(E1161))</f>
        <v>MA</v>
      </c>
      <c r="V1161" s="23" t="n">
        <f aca="false">IF(U1161="MA",1,0)</f>
        <v>1</v>
      </c>
      <c r="W1161" s="23" t="n">
        <f aca="false">IF(OR(ISNUMBER(SEARCH("malden",G1161)),ISNUMBER(SEARCH("malden",H1161))),1,0)</f>
        <v>0</v>
      </c>
      <c r="X1161" s="23" t="n">
        <f aca="false">IF(AND(TRIM(G1161)="",TRIM(H1161)=""),1,0)</f>
        <v>0</v>
      </c>
    </row>
    <row r="1162" customFormat="false" ht="15" hidden="false" customHeight="false" outlineLevel="0" collapsed="false">
      <c r="A1162" s="22" t="n">
        <v>45066</v>
      </c>
      <c r="B1162" s="23" t="s">
        <v>3393</v>
      </c>
      <c r="C1162" s="23" t="s">
        <v>3394</v>
      </c>
      <c r="D1162" s="23" t="s">
        <v>437</v>
      </c>
      <c r="E1162" s="23" t="s">
        <v>99</v>
      </c>
      <c r="F1162" s="23" t="s">
        <v>438</v>
      </c>
      <c r="G1162" s="23" t="s">
        <v>2756</v>
      </c>
      <c r="H1162" s="23" t="s">
        <v>2757</v>
      </c>
      <c r="J1162" s="24" t="n">
        <v>200</v>
      </c>
      <c r="K1162" s="0" t="n">
        <v>17408</v>
      </c>
      <c r="L1162" s="23" t="s">
        <v>1694</v>
      </c>
      <c r="M1162" s="0" t="n">
        <v>3</v>
      </c>
      <c r="N1162" s="23" t="s">
        <v>93</v>
      </c>
      <c r="O1162" s="0" t="n">
        <v>201</v>
      </c>
      <c r="P1162" s="23" t="s">
        <v>94</v>
      </c>
      <c r="Q1162" s="23" t="s">
        <v>3872</v>
      </c>
      <c r="R1162" s="23" t="n">
        <f aca="false">YEAR(A1162)</f>
        <v>2023</v>
      </c>
      <c r="S1162" s="23" t="n">
        <f aca="false">IF(R1162=2026,1,0)</f>
        <v>0</v>
      </c>
      <c r="T1162" s="23" t="n">
        <f aca="false">IF(OR(P1162="Individual",P1162="Committee",P1162="Union/Association",P1162="Aggregated Unitemized Receipts"),1,0)</f>
        <v>1</v>
      </c>
      <c r="U1162" s="0" t="str">
        <f aca="false">UPPER(TRIM(E1162))</f>
        <v>MA</v>
      </c>
      <c r="V1162" s="23" t="n">
        <f aca="false">IF(U1162="MA",1,0)</f>
        <v>1</v>
      </c>
      <c r="W1162" s="23" t="n">
        <f aca="false">IF(OR(ISNUMBER(SEARCH("malden",G1162)),ISNUMBER(SEARCH("malden",H1162))),1,0)</f>
        <v>0</v>
      </c>
      <c r="X1162" s="23" t="n">
        <f aca="false">IF(AND(TRIM(G1162)="",TRIM(H1162)=""),1,0)</f>
        <v>0</v>
      </c>
    </row>
    <row r="1163" customFormat="false" ht="15" hidden="false" customHeight="false" outlineLevel="0" collapsed="false">
      <c r="A1163" s="22" t="n">
        <v>45066</v>
      </c>
      <c r="B1163" s="23" t="s">
        <v>2768</v>
      </c>
      <c r="C1163" s="23" t="s">
        <v>2769</v>
      </c>
      <c r="D1163" s="23" t="s">
        <v>2770</v>
      </c>
      <c r="E1163" s="23" t="s">
        <v>99</v>
      </c>
      <c r="F1163" s="23" t="s">
        <v>2771</v>
      </c>
      <c r="G1163" s="23" t="s">
        <v>276</v>
      </c>
      <c r="H1163" s="23" t="s">
        <v>3375</v>
      </c>
      <c r="J1163" s="24" t="n">
        <v>125</v>
      </c>
      <c r="K1163" s="0" t="n">
        <v>17408</v>
      </c>
      <c r="L1163" s="23" t="s">
        <v>1694</v>
      </c>
      <c r="M1163" s="0" t="n">
        <v>3</v>
      </c>
      <c r="N1163" s="23" t="s">
        <v>93</v>
      </c>
      <c r="O1163" s="0" t="n">
        <v>201</v>
      </c>
      <c r="P1163" s="23" t="s">
        <v>94</v>
      </c>
      <c r="Q1163" s="23" t="s">
        <v>3872</v>
      </c>
      <c r="R1163" s="23" t="n">
        <f aca="false">YEAR(A1163)</f>
        <v>2023</v>
      </c>
      <c r="S1163" s="23" t="n">
        <f aca="false">IF(R1163=2026,1,0)</f>
        <v>0</v>
      </c>
      <c r="T1163" s="23" t="n">
        <f aca="false">IF(OR(P1163="Individual",P1163="Committee",P1163="Union/Association",P1163="Aggregated Unitemized Receipts"),1,0)</f>
        <v>1</v>
      </c>
      <c r="U1163" s="0" t="str">
        <f aca="false">UPPER(TRIM(E1163))</f>
        <v>MA</v>
      </c>
      <c r="V1163" s="23" t="n">
        <f aca="false">IF(U1163="MA",1,0)</f>
        <v>1</v>
      </c>
      <c r="W1163" s="23" t="n">
        <f aca="false">IF(OR(ISNUMBER(SEARCH("malden",G1163)),ISNUMBER(SEARCH("malden",H1163))),1,0)</f>
        <v>0</v>
      </c>
      <c r="X1163" s="23" t="n">
        <f aca="false">IF(AND(TRIM(G1163)="",TRIM(H1163)=""),1,0)</f>
        <v>0</v>
      </c>
    </row>
    <row r="1164" customFormat="false" ht="15" hidden="false" customHeight="false" outlineLevel="0" collapsed="false">
      <c r="A1164" s="22" t="n">
        <v>45066</v>
      </c>
      <c r="B1164" s="23" t="s">
        <v>3397</v>
      </c>
      <c r="C1164" s="23" t="s">
        <v>3398</v>
      </c>
      <c r="D1164" s="23" t="s">
        <v>450</v>
      </c>
      <c r="E1164" s="23" t="s">
        <v>99</v>
      </c>
      <c r="F1164" s="23" t="s">
        <v>381</v>
      </c>
      <c r="G1164" s="23" t="s">
        <v>454</v>
      </c>
      <c r="H1164" s="23" t="s">
        <v>2879</v>
      </c>
      <c r="J1164" s="24" t="n">
        <v>200</v>
      </c>
      <c r="K1164" s="0" t="n">
        <v>17408</v>
      </c>
      <c r="L1164" s="23" t="s">
        <v>1694</v>
      </c>
      <c r="M1164" s="0" t="n">
        <v>3</v>
      </c>
      <c r="N1164" s="23" t="s">
        <v>93</v>
      </c>
      <c r="O1164" s="0" t="n">
        <v>201</v>
      </c>
      <c r="P1164" s="23" t="s">
        <v>94</v>
      </c>
      <c r="Q1164" s="23" t="s">
        <v>3872</v>
      </c>
      <c r="R1164" s="23" t="n">
        <f aca="false">YEAR(A1164)</f>
        <v>2023</v>
      </c>
      <c r="S1164" s="23" t="n">
        <f aca="false">IF(R1164=2026,1,0)</f>
        <v>0</v>
      </c>
      <c r="T1164" s="23" t="n">
        <f aca="false">IF(OR(P1164="Individual",P1164="Committee",P1164="Union/Association",P1164="Aggregated Unitemized Receipts"),1,0)</f>
        <v>1</v>
      </c>
      <c r="U1164" s="0" t="str">
        <f aca="false">UPPER(TRIM(E1164))</f>
        <v>MA</v>
      </c>
      <c r="V1164" s="23" t="n">
        <f aca="false">IF(U1164="MA",1,0)</f>
        <v>1</v>
      </c>
      <c r="W1164" s="23" t="n">
        <f aca="false">IF(OR(ISNUMBER(SEARCH("malden",G1164)),ISNUMBER(SEARCH("malden",H1164))),1,0)</f>
        <v>0</v>
      </c>
      <c r="X1164" s="23" t="n">
        <f aca="false">IF(AND(TRIM(G1164)="",TRIM(H1164)=""),1,0)</f>
        <v>0</v>
      </c>
    </row>
    <row r="1165" customFormat="false" ht="15" hidden="false" customHeight="false" outlineLevel="0" collapsed="false">
      <c r="A1165" s="22" t="n">
        <v>45066</v>
      </c>
      <c r="B1165" s="23" t="s">
        <v>2074</v>
      </c>
      <c r="C1165" s="23" t="s">
        <v>2075</v>
      </c>
      <c r="D1165" s="23" t="s">
        <v>450</v>
      </c>
      <c r="E1165" s="23" t="s">
        <v>99</v>
      </c>
      <c r="F1165" s="23" t="s">
        <v>1164</v>
      </c>
      <c r="G1165" s="23" t="s">
        <v>1774</v>
      </c>
      <c r="H1165" s="23" t="s">
        <v>2076</v>
      </c>
      <c r="J1165" s="24" t="n">
        <v>200</v>
      </c>
      <c r="K1165" s="0" t="n">
        <v>17408</v>
      </c>
      <c r="L1165" s="23" t="s">
        <v>1694</v>
      </c>
      <c r="M1165" s="0" t="n">
        <v>3</v>
      </c>
      <c r="N1165" s="23" t="s">
        <v>93</v>
      </c>
      <c r="O1165" s="0" t="n">
        <v>201</v>
      </c>
      <c r="P1165" s="23" t="s">
        <v>94</v>
      </c>
      <c r="Q1165" s="23" t="s">
        <v>3872</v>
      </c>
      <c r="R1165" s="23" t="n">
        <f aca="false">YEAR(A1165)</f>
        <v>2023</v>
      </c>
      <c r="S1165" s="23" t="n">
        <f aca="false">IF(R1165=2026,1,0)</f>
        <v>0</v>
      </c>
      <c r="T1165" s="23" t="n">
        <f aca="false">IF(OR(P1165="Individual",P1165="Committee",P1165="Union/Association",P1165="Aggregated Unitemized Receipts"),1,0)</f>
        <v>1</v>
      </c>
      <c r="U1165" s="0" t="str">
        <f aca="false">UPPER(TRIM(E1165))</f>
        <v>MA</v>
      </c>
      <c r="V1165" s="23" t="n">
        <f aca="false">IF(U1165="MA",1,0)</f>
        <v>1</v>
      </c>
      <c r="W1165" s="23" t="n">
        <f aca="false">IF(OR(ISNUMBER(SEARCH("malden",G1165)),ISNUMBER(SEARCH("malden",H1165))),1,0)</f>
        <v>0</v>
      </c>
      <c r="X1165" s="23" t="n">
        <f aca="false">IF(AND(TRIM(G1165)="",TRIM(H1165)=""),1,0)</f>
        <v>0</v>
      </c>
    </row>
    <row r="1166" customFormat="false" ht="15" hidden="false" customHeight="false" outlineLevel="0" collapsed="false">
      <c r="A1166" s="22" t="n">
        <v>45066</v>
      </c>
      <c r="B1166" s="23" t="s">
        <v>2077</v>
      </c>
      <c r="C1166" s="23" t="s">
        <v>2078</v>
      </c>
      <c r="D1166" s="23" t="s">
        <v>1492</v>
      </c>
      <c r="E1166" s="23" t="s">
        <v>99</v>
      </c>
      <c r="F1166" s="23" t="s">
        <v>1493</v>
      </c>
      <c r="G1166" s="23" t="s">
        <v>2079</v>
      </c>
      <c r="H1166" s="23" t="s">
        <v>2080</v>
      </c>
      <c r="J1166" s="24" t="n">
        <v>100</v>
      </c>
      <c r="K1166" s="0" t="n">
        <v>17408</v>
      </c>
      <c r="L1166" s="23" t="s">
        <v>1694</v>
      </c>
      <c r="M1166" s="0" t="n">
        <v>3</v>
      </c>
      <c r="N1166" s="23" t="s">
        <v>93</v>
      </c>
      <c r="O1166" s="0" t="n">
        <v>201</v>
      </c>
      <c r="P1166" s="23" t="s">
        <v>94</v>
      </c>
      <c r="Q1166" s="23" t="s">
        <v>3872</v>
      </c>
      <c r="R1166" s="23" t="n">
        <f aca="false">YEAR(A1166)</f>
        <v>2023</v>
      </c>
      <c r="S1166" s="23" t="n">
        <f aca="false">IF(R1166=2026,1,0)</f>
        <v>0</v>
      </c>
      <c r="T1166" s="23" t="n">
        <f aca="false">IF(OR(P1166="Individual",P1166="Committee",P1166="Union/Association",P1166="Aggregated Unitemized Receipts"),1,0)</f>
        <v>1</v>
      </c>
      <c r="U1166" s="0" t="str">
        <f aca="false">UPPER(TRIM(E1166))</f>
        <v>MA</v>
      </c>
      <c r="V1166" s="23" t="n">
        <f aca="false">IF(U1166="MA",1,0)</f>
        <v>1</v>
      </c>
      <c r="W1166" s="23" t="n">
        <f aca="false">IF(OR(ISNUMBER(SEARCH("malden",G1166)),ISNUMBER(SEARCH("malden",H1166))),1,0)</f>
        <v>0</v>
      </c>
      <c r="X1166" s="23" t="n">
        <f aca="false">IF(AND(TRIM(G1166)="",TRIM(H1166)=""),1,0)</f>
        <v>0</v>
      </c>
    </row>
    <row r="1167" customFormat="false" ht="15" hidden="false" customHeight="false" outlineLevel="0" collapsed="false">
      <c r="A1167" s="22" t="n">
        <v>45066</v>
      </c>
      <c r="B1167" s="23" t="s">
        <v>3877</v>
      </c>
      <c r="C1167" s="23" t="s">
        <v>3402</v>
      </c>
      <c r="D1167" s="23" t="s">
        <v>450</v>
      </c>
      <c r="E1167" s="23" t="s">
        <v>99</v>
      </c>
      <c r="F1167" s="23" t="s">
        <v>1164</v>
      </c>
      <c r="G1167" s="23" t="s">
        <v>2095</v>
      </c>
      <c r="H1167" s="23" t="s">
        <v>91</v>
      </c>
      <c r="J1167" s="24" t="n">
        <v>200</v>
      </c>
      <c r="K1167" s="0" t="n">
        <v>17408</v>
      </c>
      <c r="L1167" s="23" t="s">
        <v>1694</v>
      </c>
      <c r="M1167" s="0" t="n">
        <v>3</v>
      </c>
      <c r="N1167" s="23" t="s">
        <v>93</v>
      </c>
      <c r="O1167" s="0" t="n">
        <v>201</v>
      </c>
      <c r="P1167" s="23" t="s">
        <v>94</v>
      </c>
      <c r="Q1167" s="23" t="s">
        <v>3872</v>
      </c>
      <c r="R1167" s="23" t="n">
        <f aca="false">YEAR(A1167)</f>
        <v>2023</v>
      </c>
      <c r="S1167" s="23" t="n">
        <f aca="false">IF(R1167=2026,1,0)</f>
        <v>0</v>
      </c>
      <c r="T1167" s="23" t="n">
        <f aca="false">IF(OR(P1167="Individual",P1167="Committee",P1167="Union/Association",P1167="Aggregated Unitemized Receipts"),1,0)</f>
        <v>1</v>
      </c>
      <c r="U1167" s="0" t="str">
        <f aca="false">UPPER(TRIM(E1167))</f>
        <v>MA</v>
      </c>
      <c r="V1167" s="23" t="n">
        <f aca="false">IF(U1167="MA",1,0)</f>
        <v>1</v>
      </c>
      <c r="W1167" s="23" t="n">
        <f aca="false">IF(OR(ISNUMBER(SEARCH("malden",G1167)),ISNUMBER(SEARCH("malden",H1167))),1,0)</f>
        <v>0</v>
      </c>
      <c r="X1167" s="23" t="n">
        <f aca="false">IF(AND(TRIM(G1167)="",TRIM(H1167)=""),1,0)</f>
        <v>0</v>
      </c>
    </row>
    <row r="1168" customFormat="false" ht="15" hidden="false" customHeight="false" outlineLevel="0" collapsed="false">
      <c r="A1168" s="22" t="n">
        <v>45066</v>
      </c>
      <c r="B1168" s="23" t="s">
        <v>3609</v>
      </c>
      <c r="C1168" s="23" t="s">
        <v>3610</v>
      </c>
      <c r="D1168" s="23" t="s">
        <v>3611</v>
      </c>
      <c r="E1168" s="23" t="s">
        <v>99</v>
      </c>
      <c r="F1168" s="23" t="s">
        <v>3612</v>
      </c>
      <c r="G1168" s="23" t="s">
        <v>454</v>
      </c>
      <c r="H1168" s="23" t="s">
        <v>3613</v>
      </c>
      <c r="J1168" s="24" t="n">
        <v>200</v>
      </c>
      <c r="K1168" s="0" t="n">
        <v>17408</v>
      </c>
      <c r="L1168" s="23" t="s">
        <v>1694</v>
      </c>
      <c r="M1168" s="0" t="n">
        <v>1</v>
      </c>
      <c r="N1168" s="23" t="s">
        <v>182</v>
      </c>
      <c r="O1168" s="0" t="n">
        <v>201</v>
      </c>
      <c r="P1168" s="23" t="s">
        <v>94</v>
      </c>
      <c r="Q1168" s="23" t="s">
        <v>3872</v>
      </c>
      <c r="R1168" s="23" t="n">
        <f aca="false">YEAR(A1168)</f>
        <v>2023</v>
      </c>
      <c r="S1168" s="23" t="n">
        <f aca="false">IF(R1168=2026,1,0)</f>
        <v>0</v>
      </c>
      <c r="T1168" s="23" t="n">
        <f aca="false">IF(OR(P1168="Individual",P1168="Committee",P1168="Union/Association",P1168="Aggregated Unitemized Receipts"),1,0)</f>
        <v>1</v>
      </c>
      <c r="U1168" s="0" t="str">
        <f aca="false">UPPER(TRIM(E1168))</f>
        <v>MA</v>
      </c>
      <c r="V1168" s="23" t="n">
        <f aca="false">IF(U1168="MA",1,0)</f>
        <v>1</v>
      </c>
      <c r="W1168" s="23" t="n">
        <f aca="false">IF(OR(ISNUMBER(SEARCH("malden",G1168)),ISNUMBER(SEARCH("malden",H1168))),1,0)</f>
        <v>0</v>
      </c>
      <c r="X1168" s="23" t="n">
        <f aca="false">IF(AND(TRIM(G1168)="",TRIM(H1168)=""),1,0)</f>
        <v>0</v>
      </c>
    </row>
    <row r="1169" customFormat="false" ht="15" hidden="false" customHeight="false" outlineLevel="0" collapsed="false">
      <c r="A1169" s="22" t="n">
        <v>45066</v>
      </c>
      <c r="B1169" s="23" t="s">
        <v>3049</v>
      </c>
      <c r="C1169" s="23" t="s">
        <v>3050</v>
      </c>
      <c r="D1169" s="23" t="s">
        <v>1492</v>
      </c>
      <c r="E1169" s="23" t="s">
        <v>99</v>
      </c>
      <c r="F1169" s="23" t="s">
        <v>1493</v>
      </c>
      <c r="G1169" s="23" t="s">
        <v>943</v>
      </c>
      <c r="H1169" s="23" t="s">
        <v>3051</v>
      </c>
      <c r="J1169" s="24" t="n">
        <v>200</v>
      </c>
      <c r="K1169" s="0" t="n">
        <v>17408</v>
      </c>
      <c r="L1169" s="23" t="s">
        <v>1694</v>
      </c>
      <c r="M1169" s="0" t="n">
        <v>3</v>
      </c>
      <c r="N1169" s="23" t="s">
        <v>93</v>
      </c>
      <c r="O1169" s="0" t="n">
        <v>201</v>
      </c>
      <c r="P1169" s="23" t="s">
        <v>94</v>
      </c>
      <c r="Q1169" s="23" t="s">
        <v>3872</v>
      </c>
      <c r="R1169" s="23" t="n">
        <f aca="false">YEAR(A1169)</f>
        <v>2023</v>
      </c>
      <c r="S1169" s="23" t="n">
        <f aca="false">IF(R1169=2026,1,0)</f>
        <v>0</v>
      </c>
      <c r="T1169" s="23" t="n">
        <f aca="false">IF(OR(P1169="Individual",P1169="Committee",P1169="Union/Association",P1169="Aggregated Unitemized Receipts"),1,0)</f>
        <v>1</v>
      </c>
      <c r="U1169" s="0" t="str">
        <f aca="false">UPPER(TRIM(E1169))</f>
        <v>MA</v>
      </c>
      <c r="V1169" s="23" t="n">
        <f aca="false">IF(U1169="MA",1,0)</f>
        <v>1</v>
      </c>
      <c r="W1169" s="23" t="n">
        <f aca="false">IF(OR(ISNUMBER(SEARCH("malden",G1169)),ISNUMBER(SEARCH("malden",H1169))),1,0)</f>
        <v>0</v>
      </c>
      <c r="X1169" s="23" t="n">
        <f aca="false">IF(AND(TRIM(G1169)="",TRIM(H1169)=""),1,0)</f>
        <v>0</v>
      </c>
    </row>
    <row r="1170" customFormat="false" ht="15" hidden="false" customHeight="false" outlineLevel="0" collapsed="false">
      <c r="A1170" s="22" t="n">
        <v>45066</v>
      </c>
      <c r="B1170" s="23" t="s">
        <v>2261</v>
      </c>
      <c r="C1170" s="23" t="s">
        <v>2262</v>
      </c>
      <c r="D1170" s="23" t="s">
        <v>494</v>
      </c>
      <c r="E1170" s="23" t="s">
        <v>99</v>
      </c>
      <c r="F1170" s="23" t="s">
        <v>495</v>
      </c>
      <c r="G1170" s="23" t="s">
        <v>354</v>
      </c>
      <c r="H1170" s="23" t="s">
        <v>3534</v>
      </c>
      <c r="J1170" s="24" t="n">
        <v>200</v>
      </c>
      <c r="K1170" s="0" t="n">
        <v>17408</v>
      </c>
      <c r="L1170" s="23" t="s">
        <v>1694</v>
      </c>
      <c r="M1170" s="0" t="n">
        <v>3</v>
      </c>
      <c r="N1170" s="23" t="s">
        <v>93</v>
      </c>
      <c r="O1170" s="0" t="n">
        <v>201</v>
      </c>
      <c r="P1170" s="23" t="s">
        <v>94</v>
      </c>
      <c r="Q1170" s="23" t="s">
        <v>3872</v>
      </c>
      <c r="R1170" s="23" t="n">
        <f aca="false">YEAR(A1170)</f>
        <v>2023</v>
      </c>
      <c r="S1170" s="23" t="n">
        <f aca="false">IF(R1170=2026,1,0)</f>
        <v>0</v>
      </c>
      <c r="T1170" s="23" t="n">
        <f aca="false">IF(OR(P1170="Individual",P1170="Committee",P1170="Union/Association",P1170="Aggregated Unitemized Receipts"),1,0)</f>
        <v>1</v>
      </c>
      <c r="U1170" s="0" t="str">
        <f aca="false">UPPER(TRIM(E1170))</f>
        <v>MA</v>
      </c>
      <c r="V1170" s="23" t="n">
        <f aca="false">IF(U1170="MA",1,0)</f>
        <v>1</v>
      </c>
      <c r="W1170" s="23" t="n">
        <f aca="false">IF(OR(ISNUMBER(SEARCH("malden",G1170)),ISNUMBER(SEARCH("malden",H1170))),1,0)</f>
        <v>0</v>
      </c>
      <c r="X1170" s="23" t="n">
        <f aca="false">IF(AND(TRIM(G1170)="",TRIM(H1170)=""),1,0)</f>
        <v>0</v>
      </c>
    </row>
    <row r="1171" customFormat="false" ht="15" hidden="false" customHeight="false" outlineLevel="0" collapsed="false">
      <c r="A1171" s="22" t="n">
        <v>45066</v>
      </c>
      <c r="B1171" s="23" t="s">
        <v>3878</v>
      </c>
      <c r="C1171" s="23" t="s">
        <v>3879</v>
      </c>
      <c r="D1171" s="23" t="s">
        <v>450</v>
      </c>
      <c r="E1171" s="23" t="s">
        <v>99</v>
      </c>
      <c r="F1171" s="23" t="s">
        <v>1927</v>
      </c>
      <c r="G1171" s="23" t="s">
        <v>454</v>
      </c>
      <c r="H1171" s="23" t="s">
        <v>167</v>
      </c>
      <c r="J1171" s="24" t="n">
        <v>200</v>
      </c>
      <c r="K1171" s="0" t="n">
        <v>17408</v>
      </c>
      <c r="L1171" s="23" t="s">
        <v>1694</v>
      </c>
      <c r="M1171" s="0" t="n">
        <v>3</v>
      </c>
      <c r="N1171" s="23" t="s">
        <v>93</v>
      </c>
      <c r="O1171" s="0" t="n">
        <v>201</v>
      </c>
      <c r="P1171" s="23" t="s">
        <v>94</v>
      </c>
      <c r="Q1171" s="23" t="s">
        <v>3872</v>
      </c>
      <c r="R1171" s="23" t="n">
        <f aca="false">YEAR(A1171)</f>
        <v>2023</v>
      </c>
      <c r="S1171" s="23" t="n">
        <f aca="false">IF(R1171=2026,1,0)</f>
        <v>0</v>
      </c>
      <c r="T1171" s="23" t="n">
        <f aca="false">IF(OR(P1171="Individual",P1171="Committee",P1171="Union/Association",P1171="Aggregated Unitemized Receipts"),1,0)</f>
        <v>1</v>
      </c>
      <c r="U1171" s="0" t="str">
        <f aca="false">UPPER(TRIM(E1171))</f>
        <v>MA</v>
      </c>
      <c r="V1171" s="23" t="n">
        <f aca="false">IF(U1171="MA",1,0)</f>
        <v>1</v>
      </c>
      <c r="W1171" s="23" t="n">
        <f aca="false">IF(OR(ISNUMBER(SEARCH("malden",G1171)),ISNUMBER(SEARCH("malden",H1171))),1,0)</f>
        <v>0</v>
      </c>
      <c r="X1171" s="23" t="n">
        <f aca="false">IF(AND(TRIM(G1171)="",TRIM(H1171)=""),1,0)</f>
        <v>0</v>
      </c>
    </row>
    <row r="1172" customFormat="false" ht="15" hidden="false" customHeight="false" outlineLevel="0" collapsed="false">
      <c r="A1172" s="22" t="n">
        <v>45066</v>
      </c>
      <c r="B1172" s="23" t="s">
        <v>2089</v>
      </c>
      <c r="C1172" s="23" t="s">
        <v>2090</v>
      </c>
      <c r="D1172" s="23" t="s">
        <v>450</v>
      </c>
      <c r="E1172" s="23" t="s">
        <v>99</v>
      </c>
      <c r="F1172" s="23" t="s">
        <v>1164</v>
      </c>
      <c r="G1172" s="23" t="s">
        <v>1774</v>
      </c>
      <c r="H1172" s="23" t="s">
        <v>2080</v>
      </c>
      <c r="J1172" s="24" t="n">
        <v>200</v>
      </c>
      <c r="K1172" s="0" t="n">
        <v>17408</v>
      </c>
      <c r="L1172" s="23" t="s">
        <v>1694</v>
      </c>
      <c r="M1172" s="0" t="n">
        <v>3</v>
      </c>
      <c r="N1172" s="23" t="s">
        <v>93</v>
      </c>
      <c r="O1172" s="0" t="n">
        <v>201</v>
      </c>
      <c r="P1172" s="23" t="s">
        <v>94</v>
      </c>
      <c r="Q1172" s="23" t="s">
        <v>3872</v>
      </c>
      <c r="R1172" s="23" t="n">
        <f aca="false">YEAR(A1172)</f>
        <v>2023</v>
      </c>
      <c r="S1172" s="23" t="n">
        <f aca="false">IF(R1172=2026,1,0)</f>
        <v>0</v>
      </c>
      <c r="T1172" s="23" t="n">
        <f aca="false">IF(OR(P1172="Individual",P1172="Committee",P1172="Union/Association",P1172="Aggregated Unitemized Receipts"),1,0)</f>
        <v>1</v>
      </c>
      <c r="U1172" s="0" t="str">
        <f aca="false">UPPER(TRIM(E1172))</f>
        <v>MA</v>
      </c>
      <c r="V1172" s="23" t="n">
        <f aca="false">IF(U1172="MA",1,0)</f>
        <v>1</v>
      </c>
      <c r="W1172" s="23" t="n">
        <f aca="false">IF(OR(ISNUMBER(SEARCH("malden",G1172)),ISNUMBER(SEARCH("malden",H1172))),1,0)</f>
        <v>0</v>
      </c>
      <c r="X1172" s="23" t="n">
        <f aca="false">IF(AND(TRIM(G1172)="",TRIM(H1172)=""),1,0)</f>
        <v>0</v>
      </c>
    </row>
    <row r="1173" customFormat="false" ht="15" hidden="false" customHeight="false" outlineLevel="0" collapsed="false">
      <c r="A1173" s="22" t="n">
        <v>45066</v>
      </c>
      <c r="B1173" s="23" t="s">
        <v>3410</v>
      </c>
      <c r="C1173" s="23" t="s">
        <v>3411</v>
      </c>
      <c r="D1173" s="23" t="s">
        <v>2359</v>
      </c>
      <c r="E1173" s="23" t="s">
        <v>99</v>
      </c>
      <c r="F1173" s="23" t="s">
        <v>1773</v>
      </c>
      <c r="G1173" s="23" t="s">
        <v>1774</v>
      </c>
      <c r="H1173" s="23" t="s">
        <v>3412</v>
      </c>
      <c r="J1173" s="24" t="n">
        <v>200</v>
      </c>
      <c r="K1173" s="0" t="n">
        <v>17408</v>
      </c>
      <c r="L1173" s="23" t="s">
        <v>1694</v>
      </c>
      <c r="M1173" s="0" t="n">
        <v>3</v>
      </c>
      <c r="N1173" s="23" t="s">
        <v>93</v>
      </c>
      <c r="O1173" s="0" t="n">
        <v>201</v>
      </c>
      <c r="P1173" s="23" t="s">
        <v>94</v>
      </c>
      <c r="Q1173" s="23" t="s">
        <v>3872</v>
      </c>
      <c r="R1173" s="23" t="n">
        <f aca="false">YEAR(A1173)</f>
        <v>2023</v>
      </c>
      <c r="S1173" s="23" t="n">
        <f aca="false">IF(R1173=2026,1,0)</f>
        <v>0</v>
      </c>
      <c r="T1173" s="23" t="n">
        <f aca="false">IF(OR(P1173="Individual",P1173="Committee",P1173="Union/Association",P1173="Aggregated Unitemized Receipts"),1,0)</f>
        <v>1</v>
      </c>
      <c r="U1173" s="0" t="str">
        <f aca="false">UPPER(TRIM(E1173))</f>
        <v>MA</v>
      </c>
      <c r="V1173" s="23" t="n">
        <f aca="false">IF(U1173="MA",1,0)</f>
        <v>1</v>
      </c>
      <c r="W1173" s="23" t="n">
        <f aca="false">IF(OR(ISNUMBER(SEARCH("malden",G1173)),ISNUMBER(SEARCH("malden",H1173))),1,0)</f>
        <v>0</v>
      </c>
      <c r="X1173" s="23" t="n">
        <f aca="false">IF(AND(TRIM(G1173)="",TRIM(H1173)=""),1,0)</f>
        <v>0</v>
      </c>
    </row>
    <row r="1174" customFormat="false" ht="15" hidden="false" customHeight="false" outlineLevel="0" collapsed="false">
      <c r="A1174" s="22" t="n">
        <v>45066</v>
      </c>
      <c r="B1174" s="23" t="s">
        <v>1776</v>
      </c>
      <c r="C1174" s="23" t="s">
        <v>3592</v>
      </c>
      <c r="D1174" s="23" t="s">
        <v>450</v>
      </c>
      <c r="E1174" s="23" t="s">
        <v>99</v>
      </c>
      <c r="F1174" s="23" t="s">
        <v>701</v>
      </c>
      <c r="G1174" s="23" t="s">
        <v>1774</v>
      </c>
      <c r="H1174" s="23" t="s">
        <v>167</v>
      </c>
      <c r="J1174" s="24" t="n">
        <v>100</v>
      </c>
      <c r="K1174" s="0" t="n">
        <v>17408</v>
      </c>
      <c r="L1174" s="23" t="s">
        <v>1694</v>
      </c>
      <c r="M1174" s="0" t="n">
        <v>3</v>
      </c>
      <c r="N1174" s="23" t="s">
        <v>93</v>
      </c>
      <c r="O1174" s="0" t="n">
        <v>201</v>
      </c>
      <c r="P1174" s="23" t="s">
        <v>94</v>
      </c>
      <c r="Q1174" s="23" t="s">
        <v>3872</v>
      </c>
      <c r="R1174" s="23" t="n">
        <f aca="false">YEAR(A1174)</f>
        <v>2023</v>
      </c>
      <c r="S1174" s="23" t="n">
        <f aca="false">IF(R1174=2026,1,0)</f>
        <v>0</v>
      </c>
      <c r="T1174" s="23" t="n">
        <f aca="false">IF(OR(P1174="Individual",P1174="Committee",P1174="Union/Association",P1174="Aggregated Unitemized Receipts"),1,0)</f>
        <v>1</v>
      </c>
      <c r="U1174" s="0" t="str">
        <f aca="false">UPPER(TRIM(E1174))</f>
        <v>MA</v>
      </c>
      <c r="V1174" s="23" t="n">
        <f aca="false">IF(U1174="MA",1,0)</f>
        <v>1</v>
      </c>
      <c r="W1174" s="23" t="n">
        <f aca="false">IF(OR(ISNUMBER(SEARCH("malden",G1174)),ISNUMBER(SEARCH("malden",H1174))),1,0)</f>
        <v>0</v>
      </c>
      <c r="X1174" s="23" t="n">
        <f aca="false">IF(AND(TRIM(G1174)="",TRIM(H1174)=""),1,0)</f>
        <v>0</v>
      </c>
    </row>
    <row r="1175" customFormat="false" ht="15" hidden="false" customHeight="false" outlineLevel="0" collapsed="false">
      <c r="A1175" s="22" t="n">
        <v>45066</v>
      </c>
      <c r="B1175" s="23" t="s">
        <v>3880</v>
      </c>
      <c r="C1175" s="23" t="s">
        <v>3881</v>
      </c>
      <c r="D1175" s="23" t="s">
        <v>450</v>
      </c>
      <c r="E1175" s="23" t="s">
        <v>99</v>
      </c>
      <c r="F1175" s="23" t="s">
        <v>701</v>
      </c>
      <c r="G1175" s="23" t="s">
        <v>3882</v>
      </c>
      <c r="H1175" s="23" t="s">
        <v>3883</v>
      </c>
      <c r="J1175" s="24" t="n">
        <v>50</v>
      </c>
      <c r="K1175" s="0" t="n">
        <v>17408</v>
      </c>
      <c r="L1175" s="23" t="s">
        <v>1694</v>
      </c>
      <c r="M1175" s="0" t="n">
        <v>3</v>
      </c>
      <c r="N1175" s="23" t="s">
        <v>93</v>
      </c>
      <c r="O1175" s="0" t="n">
        <v>201</v>
      </c>
      <c r="P1175" s="23" t="s">
        <v>94</v>
      </c>
      <c r="Q1175" s="23" t="s">
        <v>3872</v>
      </c>
      <c r="R1175" s="23" t="n">
        <f aca="false">YEAR(A1175)</f>
        <v>2023</v>
      </c>
      <c r="S1175" s="23" t="n">
        <f aca="false">IF(R1175=2026,1,0)</f>
        <v>0</v>
      </c>
      <c r="T1175" s="23" t="n">
        <f aca="false">IF(OR(P1175="Individual",P1175="Committee",P1175="Union/Association",P1175="Aggregated Unitemized Receipts"),1,0)</f>
        <v>1</v>
      </c>
      <c r="U1175" s="0" t="str">
        <f aca="false">UPPER(TRIM(E1175))</f>
        <v>MA</v>
      </c>
      <c r="V1175" s="23" t="n">
        <f aca="false">IF(U1175="MA",1,0)</f>
        <v>1</v>
      </c>
      <c r="W1175" s="23" t="n">
        <f aca="false">IF(OR(ISNUMBER(SEARCH("malden",G1175)),ISNUMBER(SEARCH("malden",H1175))),1,0)</f>
        <v>0</v>
      </c>
      <c r="X1175" s="23" t="n">
        <f aca="false">IF(AND(TRIM(G1175)="",TRIM(H1175)=""),1,0)</f>
        <v>0</v>
      </c>
    </row>
    <row r="1176" customFormat="false" ht="15" hidden="false" customHeight="false" outlineLevel="0" collapsed="false">
      <c r="A1176" s="22" t="n">
        <v>45066</v>
      </c>
      <c r="B1176" s="23" t="s">
        <v>3420</v>
      </c>
      <c r="C1176" s="23" t="s">
        <v>3421</v>
      </c>
      <c r="D1176" s="23" t="s">
        <v>450</v>
      </c>
      <c r="E1176" s="23" t="s">
        <v>99</v>
      </c>
      <c r="F1176" s="23" t="s">
        <v>1164</v>
      </c>
      <c r="G1176" s="23" t="s">
        <v>454</v>
      </c>
      <c r="H1176" s="23" t="s">
        <v>2879</v>
      </c>
      <c r="J1176" s="24" t="n">
        <v>200</v>
      </c>
      <c r="K1176" s="0" t="n">
        <v>17408</v>
      </c>
      <c r="L1176" s="23" t="s">
        <v>1694</v>
      </c>
      <c r="M1176" s="0" t="n">
        <v>3</v>
      </c>
      <c r="N1176" s="23" t="s">
        <v>93</v>
      </c>
      <c r="O1176" s="0" t="n">
        <v>201</v>
      </c>
      <c r="P1176" s="23" t="s">
        <v>94</v>
      </c>
      <c r="Q1176" s="23" t="s">
        <v>3872</v>
      </c>
      <c r="R1176" s="23" t="n">
        <f aca="false">YEAR(A1176)</f>
        <v>2023</v>
      </c>
      <c r="S1176" s="23" t="n">
        <f aca="false">IF(R1176=2026,1,0)</f>
        <v>0</v>
      </c>
      <c r="T1176" s="23" t="n">
        <f aca="false">IF(OR(P1176="Individual",P1176="Committee",P1176="Union/Association",P1176="Aggregated Unitemized Receipts"),1,0)</f>
        <v>1</v>
      </c>
      <c r="U1176" s="0" t="str">
        <f aca="false">UPPER(TRIM(E1176))</f>
        <v>MA</v>
      </c>
      <c r="V1176" s="23" t="n">
        <f aca="false">IF(U1176="MA",1,0)</f>
        <v>1</v>
      </c>
      <c r="W1176" s="23" t="n">
        <f aca="false">IF(OR(ISNUMBER(SEARCH("malden",G1176)),ISNUMBER(SEARCH("malden",H1176))),1,0)</f>
        <v>0</v>
      </c>
      <c r="X1176" s="23" t="n">
        <f aca="false">IF(AND(TRIM(G1176)="",TRIM(H1176)=""),1,0)</f>
        <v>0</v>
      </c>
    </row>
    <row r="1177" customFormat="false" ht="15" hidden="false" customHeight="false" outlineLevel="0" collapsed="false">
      <c r="A1177" s="22" t="n">
        <v>45066</v>
      </c>
      <c r="B1177" s="23" t="s">
        <v>2880</v>
      </c>
      <c r="C1177" s="23" t="s">
        <v>3120</v>
      </c>
      <c r="D1177" s="23" t="s">
        <v>2209</v>
      </c>
      <c r="E1177" s="23" t="s">
        <v>99</v>
      </c>
      <c r="F1177" s="23" t="s">
        <v>518</v>
      </c>
      <c r="G1177" s="23" t="s">
        <v>1774</v>
      </c>
      <c r="H1177" s="23" t="s">
        <v>2984</v>
      </c>
      <c r="J1177" s="24" t="n">
        <v>200</v>
      </c>
      <c r="K1177" s="0" t="n">
        <v>17408</v>
      </c>
      <c r="L1177" s="23" t="s">
        <v>1694</v>
      </c>
      <c r="M1177" s="0" t="n">
        <v>3</v>
      </c>
      <c r="N1177" s="23" t="s">
        <v>93</v>
      </c>
      <c r="O1177" s="0" t="n">
        <v>201</v>
      </c>
      <c r="P1177" s="23" t="s">
        <v>94</v>
      </c>
      <c r="Q1177" s="23" t="s">
        <v>3872</v>
      </c>
      <c r="R1177" s="23" t="n">
        <f aca="false">YEAR(A1177)</f>
        <v>2023</v>
      </c>
      <c r="S1177" s="23" t="n">
        <f aca="false">IF(R1177=2026,1,0)</f>
        <v>0</v>
      </c>
      <c r="T1177" s="23" t="n">
        <f aca="false">IF(OR(P1177="Individual",P1177="Committee",P1177="Union/Association",P1177="Aggregated Unitemized Receipts"),1,0)</f>
        <v>1</v>
      </c>
      <c r="U1177" s="0" t="str">
        <f aca="false">UPPER(TRIM(E1177))</f>
        <v>MA</v>
      </c>
      <c r="V1177" s="23" t="n">
        <f aca="false">IF(U1177="MA",1,0)</f>
        <v>1</v>
      </c>
      <c r="W1177" s="23" t="n">
        <f aca="false">IF(OR(ISNUMBER(SEARCH("malden",G1177)),ISNUMBER(SEARCH("malden",H1177))),1,0)</f>
        <v>0</v>
      </c>
      <c r="X1177" s="23" t="n">
        <f aca="false">IF(AND(TRIM(G1177)="",TRIM(H1177)=""),1,0)</f>
        <v>0</v>
      </c>
    </row>
    <row r="1178" customFormat="false" ht="15" hidden="false" customHeight="false" outlineLevel="0" collapsed="false">
      <c r="A1178" s="22" t="n">
        <v>45066</v>
      </c>
      <c r="B1178" s="23" t="s">
        <v>1783</v>
      </c>
      <c r="C1178" s="23" t="s">
        <v>1784</v>
      </c>
      <c r="D1178" s="23" t="s">
        <v>286</v>
      </c>
      <c r="E1178" s="23" t="s">
        <v>99</v>
      </c>
      <c r="F1178" s="23" t="s">
        <v>287</v>
      </c>
      <c r="G1178" s="23" t="s">
        <v>3139</v>
      </c>
      <c r="H1178" s="23" t="s">
        <v>1786</v>
      </c>
      <c r="J1178" s="24" t="n">
        <v>125</v>
      </c>
      <c r="K1178" s="0" t="n">
        <v>17408</v>
      </c>
      <c r="L1178" s="23" t="s">
        <v>1694</v>
      </c>
      <c r="M1178" s="0" t="n">
        <v>3</v>
      </c>
      <c r="N1178" s="23" t="s">
        <v>93</v>
      </c>
      <c r="O1178" s="0" t="n">
        <v>201</v>
      </c>
      <c r="P1178" s="23" t="s">
        <v>94</v>
      </c>
      <c r="Q1178" s="23" t="s">
        <v>3872</v>
      </c>
      <c r="R1178" s="23" t="n">
        <f aca="false">YEAR(A1178)</f>
        <v>2023</v>
      </c>
      <c r="S1178" s="23" t="n">
        <f aca="false">IF(R1178=2026,1,0)</f>
        <v>0</v>
      </c>
      <c r="T1178" s="23" t="n">
        <f aca="false">IF(OR(P1178="Individual",P1178="Committee",P1178="Union/Association",P1178="Aggregated Unitemized Receipts"),1,0)</f>
        <v>1</v>
      </c>
      <c r="U1178" s="0" t="str">
        <f aca="false">UPPER(TRIM(E1178))</f>
        <v>MA</v>
      </c>
      <c r="V1178" s="23" t="n">
        <f aca="false">IF(U1178="MA",1,0)</f>
        <v>1</v>
      </c>
      <c r="W1178" s="23" t="n">
        <f aca="false">IF(OR(ISNUMBER(SEARCH("malden",G1178)),ISNUMBER(SEARCH("malden",H1178))),1,0)</f>
        <v>0</v>
      </c>
      <c r="X1178" s="23" t="n">
        <f aca="false">IF(AND(TRIM(G1178)="",TRIM(H1178)=""),1,0)</f>
        <v>0</v>
      </c>
    </row>
    <row r="1179" customFormat="false" ht="15" hidden="false" customHeight="false" outlineLevel="0" collapsed="false">
      <c r="A1179" s="22" t="n">
        <v>45066</v>
      </c>
      <c r="B1179" s="23" t="s">
        <v>3594</v>
      </c>
      <c r="C1179" s="23" t="s">
        <v>2903</v>
      </c>
      <c r="D1179" s="23" t="s">
        <v>2904</v>
      </c>
      <c r="E1179" s="23" t="s">
        <v>99</v>
      </c>
      <c r="F1179" s="23" t="s">
        <v>3595</v>
      </c>
      <c r="G1179" s="23" t="s">
        <v>415</v>
      </c>
      <c r="H1179" s="23" t="s">
        <v>2906</v>
      </c>
      <c r="J1179" s="24" t="n">
        <v>200</v>
      </c>
      <c r="K1179" s="0" t="n">
        <v>17408</v>
      </c>
      <c r="L1179" s="23" t="s">
        <v>1694</v>
      </c>
      <c r="M1179" s="0" t="n">
        <v>3</v>
      </c>
      <c r="N1179" s="23" t="s">
        <v>93</v>
      </c>
      <c r="O1179" s="0" t="n">
        <v>201</v>
      </c>
      <c r="P1179" s="23" t="s">
        <v>94</v>
      </c>
      <c r="Q1179" s="23" t="s">
        <v>3872</v>
      </c>
      <c r="R1179" s="23" t="n">
        <f aca="false">YEAR(A1179)</f>
        <v>2023</v>
      </c>
      <c r="S1179" s="23" t="n">
        <f aca="false">IF(R1179=2026,1,0)</f>
        <v>0</v>
      </c>
      <c r="T1179" s="23" t="n">
        <f aca="false">IF(OR(P1179="Individual",P1179="Committee",P1179="Union/Association",P1179="Aggregated Unitemized Receipts"),1,0)</f>
        <v>1</v>
      </c>
      <c r="U1179" s="0" t="str">
        <f aca="false">UPPER(TRIM(E1179))</f>
        <v>MA</v>
      </c>
      <c r="V1179" s="23" t="n">
        <f aca="false">IF(U1179="MA",1,0)</f>
        <v>1</v>
      </c>
      <c r="W1179" s="23" t="n">
        <f aca="false">IF(OR(ISNUMBER(SEARCH("malden",G1179)),ISNUMBER(SEARCH("malden",H1179))),1,0)</f>
        <v>0</v>
      </c>
      <c r="X1179" s="23" t="n">
        <f aca="false">IF(AND(TRIM(G1179)="",TRIM(H1179)=""),1,0)</f>
        <v>0</v>
      </c>
    </row>
    <row r="1180" customFormat="false" ht="15" hidden="false" customHeight="false" outlineLevel="0" collapsed="false">
      <c r="A1180" s="22" t="n">
        <v>45066</v>
      </c>
      <c r="B1180" s="23" t="s">
        <v>2484</v>
      </c>
      <c r="C1180" s="23" t="s">
        <v>2485</v>
      </c>
      <c r="D1180" s="23" t="s">
        <v>333</v>
      </c>
      <c r="E1180" s="23" t="s">
        <v>99</v>
      </c>
      <c r="F1180" s="23" t="s">
        <v>334</v>
      </c>
      <c r="G1180" s="23" t="s">
        <v>2095</v>
      </c>
      <c r="H1180" s="23" t="s">
        <v>91</v>
      </c>
      <c r="J1180" s="24" t="n">
        <v>100</v>
      </c>
      <c r="K1180" s="0" t="n">
        <v>17408</v>
      </c>
      <c r="L1180" s="23" t="s">
        <v>1694</v>
      </c>
      <c r="M1180" s="0" t="n">
        <v>3</v>
      </c>
      <c r="N1180" s="23" t="s">
        <v>93</v>
      </c>
      <c r="O1180" s="0" t="n">
        <v>201</v>
      </c>
      <c r="P1180" s="23" t="s">
        <v>94</v>
      </c>
      <c r="Q1180" s="23" t="s">
        <v>3872</v>
      </c>
      <c r="R1180" s="23" t="n">
        <f aca="false">YEAR(A1180)</f>
        <v>2023</v>
      </c>
      <c r="S1180" s="23" t="n">
        <f aca="false">IF(R1180=2026,1,0)</f>
        <v>0</v>
      </c>
      <c r="T1180" s="23" t="n">
        <f aca="false">IF(OR(P1180="Individual",P1180="Committee",P1180="Union/Association",P1180="Aggregated Unitemized Receipts"),1,0)</f>
        <v>1</v>
      </c>
      <c r="U1180" s="0" t="str">
        <f aca="false">UPPER(TRIM(E1180))</f>
        <v>MA</v>
      </c>
      <c r="V1180" s="23" t="n">
        <f aca="false">IF(U1180="MA",1,0)</f>
        <v>1</v>
      </c>
      <c r="W1180" s="23" t="n">
        <f aca="false">IF(OR(ISNUMBER(SEARCH("malden",G1180)),ISNUMBER(SEARCH("malden",H1180))),1,0)</f>
        <v>0</v>
      </c>
      <c r="X1180" s="23" t="n">
        <f aca="false">IF(AND(TRIM(G1180)="",TRIM(H1180)=""),1,0)</f>
        <v>0</v>
      </c>
    </row>
    <row r="1181" customFormat="false" ht="15" hidden="false" customHeight="false" outlineLevel="0" collapsed="false">
      <c r="A1181" s="22" t="n">
        <v>45066</v>
      </c>
      <c r="B1181" s="23" t="s">
        <v>3424</v>
      </c>
      <c r="C1181" s="23" t="s">
        <v>3425</v>
      </c>
      <c r="D1181" s="23" t="s">
        <v>2935</v>
      </c>
      <c r="E1181" s="23" t="s">
        <v>99</v>
      </c>
      <c r="F1181" s="23" t="s">
        <v>2936</v>
      </c>
      <c r="G1181" s="23" t="s">
        <v>943</v>
      </c>
      <c r="H1181" s="23" t="s">
        <v>3426</v>
      </c>
      <c r="J1181" s="24" t="n">
        <v>200</v>
      </c>
      <c r="K1181" s="0" t="n">
        <v>17408</v>
      </c>
      <c r="L1181" s="23" t="s">
        <v>1694</v>
      </c>
      <c r="M1181" s="0" t="n">
        <v>3</v>
      </c>
      <c r="N1181" s="23" t="s">
        <v>93</v>
      </c>
      <c r="O1181" s="0" t="n">
        <v>201</v>
      </c>
      <c r="P1181" s="23" t="s">
        <v>94</v>
      </c>
      <c r="Q1181" s="23" t="s">
        <v>3872</v>
      </c>
      <c r="R1181" s="23" t="n">
        <f aca="false">YEAR(A1181)</f>
        <v>2023</v>
      </c>
      <c r="S1181" s="23" t="n">
        <f aca="false">IF(R1181=2026,1,0)</f>
        <v>0</v>
      </c>
      <c r="T1181" s="23" t="n">
        <f aca="false">IF(OR(P1181="Individual",P1181="Committee",P1181="Union/Association",P1181="Aggregated Unitemized Receipts"),1,0)</f>
        <v>1</v>
      </c>
      <c r="U1181" s="0" t="str">
        <f aca="false">UPPER(TRIM(E1181))</f>
        <v>MA</v>
      </c>
      <c r="V1181" s="23" t="n">
        <f aca="false">IF(U1181="MA",1,0)</f>
        <v>1</v>
      </c>
      <c r="W1181" s="23" t="n">
        <f aca="false">IF(OR(ISNUMBER(SEARCH("malden",G1181)),ISNUMBER(SEARCH("malden",H1181))),1,0)</f>
        <v>0</v>
      </c>
      <c r="X1181" s="23" t="n">
        <f aca="false">IF(AND(TRIM(G1181)="",TRIM(H1181)=""),1,0)</f>
        <v>0</v>
      </c>
    </row>
    <row r="1182" customFormat="false" ht="15" hidden="false" customHeight="false" outlineLevel="0" collapsed="false">
      <c r="A1182" s="22" t="n">
        <v>45065</v>
      </c>
      <c r="B1182" s="23" t="s">
        <v>3884</v>
      </c>
      <c r="C1182" s="23" t="s">
        <v>3335</v>
      </c>
      <c r="D1182" s="23" t="s">
        <v>450</v>
      </c>
      <c r="E1182" s="23" t="s">
        <v>99</v>
      </c>
      <c r="F1182" s="23" t="s">
        <v>1912</v>
      </c>
      <c r="G1182" s="23" t="s">
        <v>166</v>
      </c>
      <c r="H1182" s="23" t="s">
        <v>3356</v>
      </c>
      <c r="J1182" s="24" t="n">
        <v>200</v>
      </c>
      <c r="K1182" s="0" t="n">
        <v>17408</v>
      </c>
      <c r="L1182" s="23" t="s">
        <v>1694</v>
      </c>
      <c r="M1182" s="0" t="n">
        <v>3</v>
      </c>
      <c r="N1182" s="23" t="s">
        <v>93</v>
      </c>
      <c r="O1182" s="0" t="n">
        <v>201</v>
      </c>
      <c r="P1182" s="23" t="s">
        <v>94</v>
      </c>
      <c r="Q1182" s="23" t="s">
        <v>3885</v>
      </c>
      <c r="R1182" s="23" t="n">
        <f aca="false">YEAR(A1182)</f>
        <v>2023</v>
      </c>
      <c r="S1182" s="23" t="n">
        <f aca="false">IF(R1182=2026,1,0)</f>
        <v>0</v>
      </c>
      <c r="T1182" s="23" t="n">
        <f aca="false">IF(OR(P1182="Individual",P1182="Committee",P1182="Union/Association",P1182="Aggregated Unitemized Receipts"),1,0)</f>
        <v>1</v>
      </c>
      <c r="U1182" s="0" t="str">
        <f aca="false">UPPER(TRIM(E1182))</f>
        <v>MA</v>
      </c>
      <c r="V1182" s="23" t="n">
        <f aca="false">IF(U1182="MA",1,0)</f>
        <v>1</v>
      </c>
      <c r="W1182" s="23" t="n">
        <f aca="false">IF(OR(ISNUMBER(SEARCH("malden",G1182)),ISNUMBER(SEARCH("malden",H1182))),1,0)</f>
        <v>0</v>
      </c>
      <c r="X1182" s="23" t="n">
        <f aca="false">IF(AND(TRIM(G1182)="",TRIM(H1182)=""),1,0)</f>
        <v>0</v>
      </c>
    </row>
    <row r="1183" customFormat="false" ht="15" hidden="false" customHeight="false" outlineLevel="0" collapsed="false">
      <c r="A1183" s="22" t="n">
        <v>45065</v>
      </c>
      <c r="B1183" s="23" t="s">
        <v>3334</v>
      </c>
      <c r="C1183" s="23" t="s">
        <v>3335</v>
      </c>
      <c r="D1183" s="23" t="s">
        <v>450</v>
      </c>
      <c r="E1183" s="23" t="s">
        <v>99</v>
      </c>
      <c r="F1183" s="23" t="s">
        <v>1912</v>
      </c>
      <c r="G1183" s="23" t="s">
        <v>454</v>
      </c>
      <c r="H1183" s="23" t="s">
        <v>3336</v>
      </c>
      <c r="J1183" s="24" t="n">
        <v>200</v>
      </c>
      <c r="K1183" s="0" t="n">
        <v>17408</v>
      </c>
      <c r="L1183" s="23" t="s">
        <v>1694</v>
      </c>
      <c r="M1183" s="0" t="n">
        <v>3</v>
      </c>
      <c r="N1183" s="23" t="s">
        <v>93</v>
      </c>
      <c r="O1183" s="0" t="n">
        <v>201</v>
      </c>
      <c r="P1183" s="23" t="s">
        <v>94</v>
      </c>
      <c r="Q1183" s="23" t="s">
        <v>3885</v>
      </c>
      <c r="R1183" s="23" t="n">
        <f aca="false">YEAR(A1183)</f>
        <v>2023</v>
      </c>
      <c r="S1183" s="23" t="n">
        <f aca="false">IF(R1183=2026,1,0)</f>
        <v>0</v>
      </c>
      <c r="T1183" s="23" t="n">
        <f aca="false">IF(OR(P1183="Individual",P1183="Committee",P1183="Union/Association",P1183="Aggregated Unitemized Receipts"),1,0)</f>
        <v>1</v>
      </c>
      <c r="U1183" s="0" t="str">
        <f aca="false">UPPER(TRIM(E1183))</f>
        <v>MA</v>
      </c>
      <c r="V1183" s="23" t="n">
        <f aca="false">IF(U1183="MA",1,0)</f>
        <v>1</v>
      </c>
      <c r="W1183" s="23" t="n">
        <f aca="false">IF(OR(ISNUMBER(SEARCH("malden",G1183)),ISNUMBER(SEARCH("malden",H1183))),1,0)</f>
        <v>0</v>
      </c>
      <c r="X1183" s="23" t="n">
        <f aca="false">IF(AND(TRIM(G1183)="",TRIM(H1183)=""),1,0)</f>
        <v>0</v>
      </c>
    </row>
    <row r="1184" customFormat="false" ht="15" hidden="false" customHeight="false" outlineLevel="0" collapsed="false">
      <c r="A1184" s="22" t="n">
        <v>45065</v>
      </c>
      <c r="B1184" s="23" t="s">
        <v>2737</v>
      </c>
      <c r="C1184" s="23" t="s">
        <v>3390</v>
      </c>
      <c r="D1184" s="23" t="s">
        <v>450</v>
      </c>
      <c r="E1184" s="23" t="s">
        <v>99</v>
      </c>
      <c r="F1184" s="23" t="s">
        <v>1912</v>
      </c>
      <c r="G1184" s="23" t="s">
        <v>166</v>
      </c>
      <c r="H1184" s="23" t="s">
        <v>3336</v>
      </c>
      <c r="J1184" s="24" t="n">
        <v>200</v>
      </c>
      <c r="K1184" s="0" t="n">
        <v>17408</v>
      </c>
      <c r="L1184" s="23" t="s">
        <v>1694</v>
      </c>
      <c r="M1184" s="0" t="n">
        <v>3</v>
      </c>
      <c r="N1184" s="23" t="s">
        <v>93</v>
      </c>
      <c r="O1184" s="0" t="n">
        <v>201</v>
      </c>
      <c r="P1184" s="23" t="s">
        <v>94</v>
      </c>
      <c r="Q1184" s="23" t="s">
        <v>3885</v>
      </c>
      <c r="R1184" s="23" t="n">
        <f aca="false">YEAR(A1184)</f>
        <v>2023</v>
      </c>
      <c r="S1184" s="23" t="n">
        <f aca="false">IF(R1184=2026,1,0)</f>
        <v>0</v>
      </c>
      <c r="T1184" s="23" t="n">
        <f aca="false">IF(OR(P1184="Individual",P1184="Committee",P1184="Union/Association",P1184="Aggregated Unitemized Receipts"),1,0)</f>
        <v>1</v>
      </c>
      <c r="U1184" s="0" t="str">
        <f aca="false">UPPER(TRIM(E1184))</f>
        <v>MA</v>
      </c>
      <c r="V1184" s="23" t="n">
        <f aca="false">IF(U1184="MA",1,0)</f>
        <v>1</v>
      </c>
      <c r="W1184" s="23" t="n">
        <f aca="false">IF(OR(ISNUMBER(SEARCH("malden",G1184)),ISNUMBER(SEARCH("malden",H1184))),1,0)</f>
        <v>0</v>
      </c>
      <c r="X1184" s="23" t="n">
        <f aca="false">IF(AND(TRIM(G1184)="",TRIM(H1184)=""),1,0)</f>
        <v>0</v>
      </c>
    </row>
    <row r="1185" customFormat="false" ht="15" hidden="false" customHeight="false" outlineLevel="0" collapsed="false">
      <c r="A1185" s="22" t="n">
        <v>45065</v>
      </c>
      <c r="B1185" s="23" t="s">
        <v>2789</v>
      </c>
      <c r="C1185" s="23" t="s">
        <v>2790</v>
      </c>
      <c r="D1185" s="23" t="s">
        <v>1789</v>
      </c>
      <c r="E1185" s="23" t="s">
        <v>99</v>
      </c>
      <c r="F1185" s="23" t="s">
        <v>1790</v>
      </c>
      <c r="G1185" s="23" t="s">
        <v>454</v>
      </c>
      <c r="H1185" s="23" t="s">
        <v>2791</v>
      </c>
      <c r="J1185" s="24" t="n">
        <v>200</v>
      </c>
      <c r="K1185" s="0" t="n">
        <v>17408</v>
      </c>
      <c r="L1185" s="23" t="s">
        <v>1694</v>
      </c>
      <c r="M1185" s="0" t="n">
        <v>3</v>
      </c>
      <c r="N1185" s="23" t="s">
        <v>93</v>
      </c>
      <c r="O1185" s="0" t="n">
        <v>201</v>
      </c>
      <c r="P1185" s="23" t="s">
        <v>94</v>
      </c>
      <c r="Q1185" s="23" t="s">
        <v>3885</v>
      </c>
      <c r="R1185" s="23" t="n">
        <f aca="false">YEAR(A1185)</f>
        <v>2023</v>
      </c>
      <c r="S1185" s="23" t="n">
        <f aca="false">IF(R1185=2026,1,0)</f>
        <v>0</v>
      </c>
      <c r="T1185" s="23" t="n">
        <f aca="false">IF(OR(P1185="Individual",P1185="Committee",P1185="Union/Association",P1185="Aggregated Unitemized Receipts"),1,0)</f>
        <v>1</v>
      </c>
      <c r="U1185" s="0" t="str">
        <f aca="false">UPPER(TRIM(E1185))</f>
        <v>MA</v>
      </c>
      <c r="V1185" s="23" t="n">
        <f aca="false">IF(U1185="MA",1,0)</f>
        <v>1</v>
      </c>
      <c r="W1185" s="23" t="n">
        <f aca="false">IF(OR(ISNUMBER(SEARCH("malden",G1185)),ISNUMBER(SEARCH("malden",H1185))),1,0)</f>
        <v>0</v>
      </c>
      <c r="X1185" s="23" t="n">
        <f aca="false">IF(AND(TRIM(G1185)="",TRIM(H1185)=""),1,0)</f>
        <v>0</v>
      </c>
    </row>
    <row r="1186" customFormat="false" ht="15" hidden="false" customHeight="false" outlineLevel="0" collapsed="false">
      <c r="A1186" s="22" t="n">
        <v>45065</v>
      </c>
      <c r="B1186" s="23" t="s">
        <v>2799</v>
      </c>
      <c r="C1186" s="23" t="s">
        <v>3400</v>
      </c>
      <c r="D1186" s="23" t="s">
        <v>2801</v>
      </c>
      <c r="E1186" s="23" t="s">
        <v>99</v>
      </c>
      <c r="F1186" s="23" t="s">
        <v>2802</v>
      </c>
      <c r="G1186" s="23" t="s">
        <v>166</v>
      </c>
      <c r="H1186" s="23" t="s">
        <v>3401</v>
      </c>
      <c r="J1186" s="24" t="n">
        <v>200</v>
      </c>
      <c r="K1186" s="0" t="n">
        <v>17408</v>
      </c>
      <c r="L1186" s="23" t="s">
        <v>1694</v>
      </c>
      <c r="M1186" s="0" t="n">
        <v>3</v>
      </c>
      <c r="N1186" s="23" t="s">
        <v>93</v>
      </c>
      <c r="O1186" s="0" t="n">
        <v>201</v>
      </c>
      <c r="P1186" s="23" t="s">
        <v>94</v>
      </c>
      <c r="Q1186" s="23" t="s">
        <v>3885</v>
      </c>
      <c r="R1186" s="23" t="n">
        <f aca="false">YEAR(A1186)</f>
        <v>2023</v>
      </c>
      <c r="S1186" s="23" t="n">
        <f aca="false">IF(R1186=2026,1,0)</f>
        <v>0</v>
      </c>
      <c r="T1186" s="23" t="n">
        <f aca="false">IF(OR(P1186="Individual",P1186="Committee",P1186="Union/Association",P1186="Aggregated Unitemized Receipts"),1,0)</f>
        <v>1</v>
      </c>
      <c r="U1186" s="0" t="str">
        <f aca="false">UPPER(TRIM(E1186))</f>
        <v>MA</v>
      </c>
      <c r="V1186" s="23" t="n">
        <f aca="false">IF(U1186="MA",1,0)</f>
        <v>1</v>
      </c>
      <c r="W1186" s="23" t="n">
        <f aca="false">IF(OR(ISNUMBER(SEARCH("malden",G1186)),ISNUMBER(SEARCH("malden",H1186))),1,0)</f>
        <v>0</v>
      </c>
      <c r="X1186" s="23" t="n">
        <f aca="false">IF(AND(TRIM(G1186)="",TRIM(H1186)=""),1,0)</f>
        <v>0</v>
      </c>
    </row>
    <row r="1187" customFormat="false" ht="15" hidden="false" customHeight="false" outlineLevel="0" collapsed="false">
      <c r="A1187" s="22" t="n">
        <v>45065</v>
      </c>
      <c r="B1187" s="23" t="s">
        <v>2805</v>
      </c>
      <c r="C1187" s="23" t="s">
        <v>3347</v>
      </c>
      <c r="D1187" s="23" t="s">
        <v>450</v>
      </c>
      <c r="E1187" s="23" t="s">
        <v>99</v>
      </c>
      <c r="F1187" s="23" t="s">
        <v>1927</v>
      </c>
      <c r="G1187" s="23" t="s">
        <v>1774</v>
      </c>
      <c r="H1187" s="23" t="s">
        <v>3348</v>
      </c>
      <c r="J1187" s="24" t="n">
        <v>200</v>
      </c>
      <c r="K1187" s="0" t="n">
        <v>17408</v>
      </c>
      <c r="L1187" s="23" t="s">
        <v>1694</v>
      </c>
      <c r="M1187" s="0" t="n">
        <v>3</v>
      </c>
      <c r="N1187" s="23" t="s">
        <v>93</v>
      </c>
      <c r="O1187" s="0" t="n">
        <v>201</v>
      </c>
      <c r="P1187" s="23" t="s">
        <v>94</v>
      </c>
      <c r="Q1187" s="23" t="s">
        <v>3885</v>
      </c>
      <c r="R1187" s="23" t="n">
        <f aca="false">YEAR(A1187)</f>
        <v>2023</v>
      </c>
      <c r="S1187" s="23" t="n">
        <f aca="false">IF(R1187=2026,1,0)</f>
        <v>0</v>
      </c>
      <c r="T1187" s="23" t="n">
        <f aca="false">IF(OR(P1187="Individual",P1187="Committee",P1187="Union/Association",P1187="Aggregated Unitemized Receipts"),1,0)</f>
        <v>1</v>
      </c>
      <c r="U1187" s="0" t="str">
        <f aca="false">UPPER(TRIM(E1187))</f>
        <v>MA</v>
      </c>
      <c r="V1187" s="23" t="n">
        <f aca="false">IF(U1187="MA",1,0)</f>
        <v>1</v>
      </c>
      <c r="W1187" s="23" t="n">
        <f aca="false">IF(OR(ISNUMBER(SEARCH("malden",G1187)),ISNUMBER(SEARCH("malden",H1187))),1,0)</f>
        <v>0</v>
      </c>
      <c r="X1187" s="23" t="n">
        <f aca="false">IF(AND(TRIM(G1187)="",TRIM(H1187)=""),1,0)</f>
        <v>0</v>
      </c>
    </row>
    <row r="1188" customFormat="false" ht="15" hidden="false" customHeight="false" outlineLevel="0" collapsed="false">
      <c r="A1188" s="22" t="n">
        <v>45065</v>
      </c>
      <c r="B1188" s="23" t="s">
        <v>2826</v>
      </c>
      <c r="C1188" s="23" t="s">
        <v>3403</v>
      </c>
      <c r="D1188" s="23" t="s">
        <v>1714</v>
      </c>
      <c r="E1188" s="23" t="s">
        <v>99</v>
      </c>
      <c r="F1188" s="23" t="s">
        <v>1536</v>
      </c>
      <c r="G1188" s="23" t="s">
        <v>454</v>
      </c>
      <c r="H1188" s="23" t="s">
        <v>3404</v>
      </c>
      <c r="J1188" s="24" t="n">
        <v>200</v>
      </c>
      <c r="K1188" s="0" t="n">
        <v>17408</v>
      </c>
      <c r="L1188" s="23" t="s">
        <v>1694</v>
      </c>
      <c r="M1188" s="0" t="n">
        <v>3</v>
      </c>
      <c r="N1188" s="23" t="s">
        <v>93</v>
      </c>
      <c r="O1188" s="0" t="n">
        <v>201</v>
      </c>
      <c r="P1188" s="23" t="s">
        <v>94</v>
      </c>
      <c r="Q1188" s="23" t="s">
        <v>3885</v>
      </c>
      <c r="R1188" s="23" t="n">
        <f aca="false">YEAR(A1188)</f>
        <v>2023</v>
      </c>
      <c r="S1188" s="23" t="n">
        <f aca="false">IF(R1188=2026,1,0)</f>
        <v>0</v>
      </c>
      <c r="T1188" s="23" t="n">
        <f aca="false">IF(OR(P1188="Individual",P1188="Committee",P1188="Union/Association",P1188="Aggregated Unitemized Receipts"),1,0)</f>
        <v>1</v>
      </c>
      <c r="U1188" s="0" t="str">
        <f aca="false">UPPER(TRIM(E1188))</f>
        <v>MA</v>
      </c>
      <c r="V1188" s="23" t="n">
        <f aca="false">IF(U1188="MA",1,0)</f>
        <v>1</v>
      </c>
      <c r="W1188" s="23" t="n">
        <f aca="false">IF(OR(ISNUMBER(SEARCH("malden",G1188)),ISNUMBER(SEARCH("malden",H1188))),1,0)</f>
        <v>0</v>
      </c>
      <c r="X1188" s="23" t="n">
        <f aca="false">IF(AND(TRIM(G1188)="",TRIM(H1188)=""),1,0)</f>
        <v>0</v>
      </c>
    </row>
    <row r="1189" customFormat="false" ht="15" hidden="false" customHeight="false" outlineLevel="0" collapsed="false">
      <c r="A1189" s="22" t="n">
        <v>45065</v>
      </c>
      <c r="B1189" s="23" t="s">
        <v>3405</v>
      </c>
      <c r="C1189" s="23" t="s">
        <v>2008</v>
      </c>
      <c r="D1189" s="23" t="s">
        <v>2009</v>
      </c>
      <c r="E1189" s="23" t="s">
        <v>99</v>
      </c>
      <c r="F1189" s="23" t="s">
        <v>2010</v>
      </c>
      <c r="G1189" s="23" t="s">
        <v>166</v>
      </c>
      <c r="H1189" s="23" t="s">
        <v>3406</v>
      </c>
      <c r="J1189" s="24" t="n">
        <v>200</v>
      </c>
      <c r="K1189" s="0" t="n">
        <v>17408</v>
      </c>
      <c r="L1189" s="23" t="s">
        <v>1694</v>
      </c>
      <c r="M1189" s="0" t="n">
        <v>3</v>
      </c>
      <c r="N1189" s="23" t="s">
        <v>93</v>
      </c>
      <c r="O1189" s="0" t="n">
        <v>201</v>
      </c>
      <c r="P1189" s="23" t="s">
        <v>94</v>
      </c>
      <c r="Q1189" s="23" t="s">
        <v>3885</v>
      </c>
      <c r="R1189" s="23" t="n">
        <f aca="false">YEAR(A1189)</f>
        <v>2023</v>
      </c>
      <c r="S1189" s="23" t="n">
        <f aca="false">IF(R1189=2026,1,0)</f>
        <v>0</v>
      </c>
      <c r="T1189" s="23" t="n">
        <f aca="false">IF(OR(P1189="Individual",P1189="Committee",P1189="Union/Association",P1189="Aggregated Unitemized Receipts"),1,0)</f>
        <v>1</v>
      </c>
      <c r="U1189" s="0" t="str">
        <f aca="false">UPPER(TRIM(E1189))</f>
        <v>MA</v>
      </c>
      <c r="V1189" s="23" t="n">
        <f aca="false">IF(U1189="MA",1,0)</f>
        <v>1</v>
      </c>
      <c r="W1189" s="23" t="n">
        <f aca="false">IF(OR(ISNUMBER(SEARCH("malden",G1189)),ISNUMBER(SEARCH("malden",H1189))),1,0)</f>
        <v>0</v>
      </c>
      <c r="X1189" s="23" t="n">
        <f aca="false">IF(AND(TRIM(G1189)="",TRIM(H1189)=""),1,0)</f>
        <v>0</v>
      </c>
    </row>
    <row r="1190" customFormat="false" ht="15" hidden="false" customHeight="false" outlineLevel="0" collapsed="false">
      <c r="A1190" s="22" t="n">
        <v>45065</v>
      </c>
      <c r="B1190" s="23" t="s">
        <v>3660</v>
      </c>
      <c r="C1190" s="23" t="s">
        <v>3661</v>
      </c>
      <c r="D1190" s="23" t="s">
        <v>607</v>
      </c>
      <c r="E1190" s="23" t="s">
        <v>99</v>
      </c>
      <c r="F1190" s="23" t="s">
        <v>608</v>
      </c>
      <c r="G1190" s="23" t="s">
        <v>213</v>
      </c>
      <c r="H1190" s="23" t="s">
        <v>3662</v>
      </c>
      <c r="J1190" s="24" t="n">
        <v>10</v>
      </c>
      <c r="K1190" s="0" t="n">
        <v>17408</v>
      </c>
      <c r="L1190" s="23" t="s">
        <v>1694</v>
      </c>
      <c r="M1190" s="0" t="n">
        <v>3</v>
      </c>
      <c r="N1190" s="23" t="s">
        <v>93</v>
      </c>
      <c r="O1190" s="0" t="n">
        <v>201</v>
      </c>
      <c r="P1190" s="23" t="s">
        <v>94</v>
      </c>
      <c r="Q1190" s="23" t="s">
        <v>3885</v>
      </c>
      <c r="R1190" s="23" t="n">
        <f aca="false">YEAR(A1190)</f>
        <v>2023</v>
      </c>
      <c r="S1190" s="23" t="n">
        <f aca="false">IF(R1190=2026,1,0)</f>
        <v>0</v>
      </c>
      <c r="T1190" s="23" t="n">
        <f aca="false">IF(OR(P1190="Individual",P1190="Committee",P1190="Union/Association",P1190="Aggregated Unitemized Receipts"),1,0)</f>
        <v>1</v>
      </c>
      <c r="U1190" s="0" t="str">
        <f aca="false">UPPER(TRIM(E1190))</f>
        <v>MA</v>
      </c>
      <c r="V1190" s="23" t="n">
        <f aca="false">IF(U1190="MA",1,0)</f>
        <v>1</v>
      </c>
      <c r="W1190" s="23" t="n">
        <f aca="false">IF(OR(ISNUMBER(SEARCH("malden",G1190)),ISNUMBER(SEARCH("malden",H1190))),1,0)</f>
        <v>0</v>
      </c>
      <c r="X1190" s="23" t="n">
        <f aca="false">IF(AND(TRIM(G1190)="",TRIM(H1190)=""),1,0)</f>
        <v>0</v>
      </c>
    </row>
    <row r="1191" customFormat="false" ht="15" hidden="false" customHeight="false" outlineLevel="0" collapsed="false">
      <c r="A1191" s="22" t="n">
        <v>45065</v>
      </c>
      <c r="B1191" s="23" t="s">
        <v>2087</v>
      </c>
      <c r="C1191" s="23" t="s">
        <v>2088</v>
      </c>
      <c r="D1191" s="23" t="s">
        <v>319</v>
      </c>
      <c r="E1191" s="23" t="s">
        <v>99</v>
      </c>
      <c r="F1191" s="23" t="s">
        <v>320</v>
      </c>
      <c r="G1191" s="23" t="s">
        <v>3682</v>
      </c>
      <c r="H1191" s="23" t="s">
        <v>3683</v>
      </c>
      <c r="J1191" s="24" t="n">
        <v>100</v>
      </c>
      <c r="K1191" s="0" t="n">
        <v>17408</v>
      </c>
      <c r="L1191" s="23" t="s">
        <v>1694</v>
      </c>
      <c r="M1191" s="0" t="n">
        <v>1</v>
      </c>
      <c r="N1191" s="23" t="s">
        <v>182</v>
      </c>
      <c r="O1191" s="0" t="n">
        <v>201</v>
      </c>
      <c r="P1191" s="23" t="s">
        <v>94</v>
      </c>
      <c r="Q1191" s="23" t="s">
        <v>3885</v>
      </c>
      <c r="R1191" s="23" t="n">
        <f aca="false">YEAR(A1191)</f>
        <v>2023</v>
      </c>
      <c r="S1191" s="23" t="n">
        <f aca="false">IF(R1191=2026,1,0)</f>
        <v>0</v>
      </c>
      <c r="T1191" s="23" t="n">
        <f aca="false">IF(OR(P1191="Individual",P1191="Committee",P1191="Union/Association",P1191="Aggregated Unitemized Receipts"),1,0)</f>
        <v>1</v>
      </c>
      <c r="U1191" s="0" t="str">
        <f aca="false">UPPER(TRIM(E1191))</f>
        <v>MA</v>
      </c>
      <c r="V1191" s="23" t="n">
        <f aca="false">IF(U1191="MA",1,0)</f>
        <v>1</v>
      </c>
      <c r="W1191" s="23" t="n">
        <f aca="false">IF(OR(ISNUMBER(SEARCH("malden",G1191)),ISNUMBER(SEARCH("malden",H1191))),1,0)</f>
        <v>0</v>
      </c>
      <c r="X1191" s="23" t="n">
        <f aca="false">IF(AND(TRIM(G1191)="",TRIM(H1191)=""),1,0)</f>
        <v>0</v>
      </c>
    </row>
    <row r="1192" customFormat="false" ht="15" hidden="false" customHeight="false" outlineLevel="0" collapsed="false">
      <c r="A1192" s="22" t="n">
        <v>45065</v>
      </c>
      <c r="B1192" s="23" t="s">
        <v>3352</v>
      </c>
      <c r="C1192" s="23" t="s">
        <v>3353</v>
      </c>
      <c r="D1192" s="23" t="s">
        <v>3354</v>
      </c>
      <c r="E1192" s="23" t="s">
        <v>99</v>
      </c>
      <c r="F1192" s="23" t="s">
        <v>3355</v>
      </c>
      <c r="G1192" s="23" t="s">
        <v>454</v>
      </c>
      <c r="H1192" s="23" t="s">
        <v>3356</v>
      </c>
      <c r="J1192" s="24" t="n">
        <v>200</v>
      </c>
      <c r="K1192" s="0" t="n">
        <v>17408</v>
      </c>
      <c r="L1192" s="23" t="s">
        <v>1694</v>
      </c>
      <c r="M1192" s="0" t="n">
        <v>3</v>
      </c>
      <c r="N1192" s="23" t="s">
        <v>93</v>
      </c>
      <c r="O1192" s="0" t="n">
        <v>201</v>
      </c>
      <c r="P1192" s="23" t="s">
        <v>94</v>
      </c>
      <c r="Q1192" s="23" t="s">
        <v>3885</v>
      </c>
      <c r="R1192" s="23" t="n">
        <f aca="false">YEAR(A1192)</f>
        <v>2023</v>
      </c>
      <c r="S1192" s="23" t="n">
        <f aca="false">IF(R1192=2026,1,0)</f>
        <v>0</v>
      </c>
      <c r="T1192" s="23" t="n">
        <f aca="false">IF(OR(P1192="Individual",P1192="Committee",P1192="Union/Association",P1192="Aggregated Unitemized Receipts"),1,0)</f>
        <v>1</v>
      </c>
      <c r="U1192" s="0" t="str">
        <f aca="false">UPPER(TRIM(E1192))</f>
        <v>MA</v>
      </c>
      <c r="V1192" s="23" t="n">
        <f aca="false">IF(U1192="MA",1,0)</f>
        <v>1</v>
      </c>
      <c r="W1192" s="23" t="n">
        <f aca="false">IF(OR(ISNUMBER(SEARCH("malden",G1192)),ISNUMBER(SEARCH("malden",H1192))),1,0)</f>
        <v>0</v>
      </c>
      <c r="X1192" s="23" t="n">
        <f aca="false">IF(AND(TRIM(G1192)="",TRIM(H1192)=""),1,0)</f>
        <v>0</v>
      </c>
    </row>
    <row r="1193" customFormat="false" ht="15" hidden="false" customHeight="false" outlineLevel="0" collapsed="false">
      <c r="A1193" s="22" t="n">
        <v>45057</v>
      </c>
      <c r="B1193" s="23" t="s">
        <v>3886</v>
      </c>
      <c r="C1193" s="23" t="s">
        <v>3887</v>
      </c>
      <c r="D1193" s="23" t="s">
        <v>3888</v>
      </c>
      <c r="E1193" s="23" t="s">
        <v>99</v>
      </c>
      <c r="F1193" s="23" t="s">
        <v>3889</v>
      </c>
      <c r="G1193" s="23" t="s">
        <v>3890</v>
      </c>
      <c r="H1193" s="23" t="s">
        <v>3891</v>
      </c>
      <c r="J1193" s="24" t="n">
        <v>200</v>
      </c>
      <c r="K1193" s="0" t="n">
        <v>17408</v>
      </c>
      <c r="L1193" s="23" t="s">
        <v>1694</v>
      </c>
      <c r="M1193" s="0" t="n">
        <v>1</v>
      </c>
      <c r="N1193" s="23" t="s">
        <v>182</v>
      </c>
      <c r="O1193" s="0" t="n">
        <v>201</v>
      </c>
      <c r="P1193" s="23" t="s">
        <v>94</v>
      </c>
      <c r="Q1193" s="23" t="s">
        <v>3892</v>
      </c>
      <c r="R1193" s="23" t="n">
        <f aca="false">YEAR(A1193)</f>
        <v>2023</v>
      </c>
      <c r="S1193" s="23" t="n">
        <f aca="false">IF(R1193=2026,1,0)</f>
        <v>0</v>
      </c>
      <c r="T1193" s="23" t="n">
        <f aca="false">IF(OR(P1193="Individual",P1193="Committee",P1193="Union/Association",P1193="Aggregated Unitemized Receipts"),1,0)</f>
        <v>1</v>
      </c>
      <c r="U1193" s="0" t="str">
        <f aca="false">UPPER(TRIM(E1193))</f>
        <v>MA</v>
      </c>
      <c r="V1193" s="23" t="n">
        <f aca="false">IF(U1193="MA",1,0)</f>
        <v>1</v>
      </c>
      <c r="W1193" s="23" t="n">
        <f aca="false">IF(OR(ISNUMBER(SEARCH("malden",G1193)),ISNUMBER(SEARCH("malden",H1193))),1,0)</f>
        <v>0</v>
      </c>
      <c r="X1193" s="23" t="n">
        <f aca="false">IF(AND(TRIM(G1193)="",TRIM(H1193)=""),1,0)</f>
        <v>0</v>
      </c>
    </row>
    <row r="1194" customFormat="false" ht="15" hidden="false" customHeight="false" outlineLevel="0" collapsed="false">
      <c r="A1194" s="22" t="n">
        <v>45057</v>
      </c>
      <c r="B1194" s="23" t="s">
        <v>3028</v>
      </c>
      <c r="C1194" s="23" t="s">
        <v>3029</v>
      </c>
      <c r="D1194" s="23" t="s">
        <v>1492</v>
      </c>
      <c r="E1194" s="23" t="s">
        <v>99</v>
      </c>
      <c r="F1194" s="23" t="s">
        <v>1493</v>
      </c>
      <c r="G1194" s="23" t="s">
        <v>3030</v>
      </c>
      <c r="H1194" s="23" t="s">
        <v>3031</v>
      </c>
      <c r="J1194" s="24" t="n">
        <v>200</v>
      </c>
      <c r="K1194" s="0" t="n">
        <v>17408</v>
      </c>
      <c r="L1194" s="23" t="s">
        <v>1694</v>
      </c>
      <c r="M1194" s="0" t="n">
        <v>1</v>
      </c>
      <c r="N1194" s="23" t="s">
        <v>182</v>
      </c>
      <c r="O1194" s="0" t="n">
        <v>201</v>
      </c>
      <c r="P1194" s="23" t="s">
        <v>94</v>
      </c>
      <c r="Q1194" s="23" t="s">
        <v>3892</v>
      </c>
      <c r="R1194" s="23" t="n">
        <f aca="false">YEAR(A1194)</f>
        <v>2023</v>
      </c>
      <c r="S1194" s="23" t="n">
        <f aca="false">IF(R1194=2026,1,0)</f>
        <v>0</v>
      </c>
      <c r="T1194" s="23" t="n">
        <f aca="false">IF(OR(P1194="Individual",P1194="Committee",P1194="Union/Association",P1194="Aggregated Unitemized Receipts"),1,0)</f>
        <v>1</v>
      </c>
      <c r="U1194" s="0" t="str">
        <f aca="false">UPPER(TRIM(E1194))</f>
        <v>MA</v>
      </c>
      <c r="V1194" s="23" t="n">
        <f aca="false">IF(U1194="MA",1,0)</f>
        <v>1</v>
      </c>
      <c r="W1194" s="23" t="n">
        <f aca="false">IF(OR(ISNUMBER(SEARCH("malden",G1194)),ISNUMBER(SEARCH("malden",H1194))),1,0)</f>
        <v>0</v>
      </c>
      <c r="X1194" s="23" t="n">
        <f aca="false">IF(AND(TRIM(G1194)="",TRIM(H1194)=""),1,0)</f>
        <v>0</v>
      </c>
    </row>
    <row r="1195" customFormat="false" ht="15" hidden="false" customHeight="false" outlineLevel="0" collapsed="false">
      <c r="A1195" s="22" t="n">
        <v>45057</v>
      </c>
      <c r="B1195" s="23" t="s">
        <v>2427</v>
      </c>
      <c r="C1195" s="23" t="s">
        <v>2428</v>
      </c>
      <c r="D1195" s="23" t="s">
        <v>2209</v>
      </c>
      <c r="E1195" s="23" t="s">
        <v>99</v>
      </c>
      <c r="F1195" s="23" t="s">
        <v>518</v>
      </c>
      <c r="G1195" s="23" t="s">
        <v>2900</v>
      </c>
      <c r="H1195" s="23" t="s">
        <v>3608</v>
      </c>
      <c r="J1195" s="24" t="n">
        <v>200</v>
      </c>
      <c r="K1195" s="0" t="n">
        <v>17408</v>
      </c>
      <c r="L1195" s="23" t="s">
        <v>1694</v>
      </c>
      <c r="M1195" s="0" t="n">
        <v>1</v>
      </c>
      <c r="N1195" s="23" t="s">
        <v>182</v>
      </c>
      <c r="O1195" s="0" t="n">
        <v>201</v>
      </c>
      <c r="P1195" s="23" t="s">
        <v>94</v>
      </c>
      <c r="Q1195" s="23" t="s">
        <v>3892</v>
      </c>
      <c r="R1195" s="23" t="n">
        <f aca="false">YEAR(A1195)</f>
        <v>2023</v>
      </c>
      <c r="S1195" s="23" t="n">
        <f aca="false">IF(R1195=2026,1,0)</f>
        <v>0</v>
      </c>
      <c r="T1195" s="23" t="n">
        <f aca="false">IF(OR(P1195="Individual",P1195="Committee",P1195="Union/Association",P1195="Aggregated Unitemized Receipts"),1,0)</f>
        <v>1</v>
      </c>
      <c r="U1195" s="0" t="str">
        <f aca="false">UPPER(TRIM(E1195))</f>
        <v>MA</v>
      </c>
      <c r="V1195" s="23" t="n">
        <f aca="false">IF(U1195="MA",1,0)</f>
        <v>1</v>
      </c>
      <c r="W1195" s="23" t="n">
        <f aca="false">IF(OR(ISNUMBER(SEARCH("malden",G1195)),ISNUMBER(SEARCH("malden",H1195))),1,0)</f>
        <v>0</v>
      </c>
      <c r="X1195" s="23" t="n">
        <f aca="false">IF(AND(TRIM(G1195)="",TRIM(H1195)=""),1,0)</f>
        <v>0</v>
      </c>
    </row>
    <row r="1196" customFormat="false" ht="15" hidden="false" customHeight="false" outlineLevel="0" collapsed="false">
      <c r="A1196" s="22" t="n">
        <v>45057</v>
      </c>
      <c r="B1196" s="23" t="s">
        <v>3759</v>
      </c>
      <c r="C1196" s="23" t="s">
        <v>3893</v>
      </c>
      <c r="D1196" s="23" t="s">
        <v>2009</v>
      </c>
      <c r="E1196" s="23" t="s">
        <v>99</v>
      </c>
      <c r="F1196" s="23" t="s">
        <v>3894</v>
      </c>
      <c r="G1196" s="23" t="s">
        <v>237</v>
      </c>
      <c r="H1196" s="23" t="s">
        <v>3761</v>
      </c>
      <c r="J1196" s="24" t="n">
        <v>200</v>
      </c>
      <c r="K1196" s="0" t="n">
        <v>17408</v>
      </c>
      <c r="L1196" s="23" t="s">
        <v>1694</v>
      </c>
      <c r="M1196" s="0" t="n">
        <v>1</v>
      </c>
      <c r="N1196" s="23" t="s">
        <v>182</v>
      </c>
      <c r="O1196" s="0" t="n">
        <v>201</v>
      </c>
      <c r="P1196" s="23" t="s">
        <v>94</v>
      </c>
      <c r="Q1196" s="23" t="s">
        <v>3892</v>
      </c>
      <c r="R1196" s="23" t="n">
        <f aca="false">YEAR(A1196)</f>
        <v>2023</v>
      </c>
      <c r="S1196" s="23" t="n">
        <f aca="false">IF(R1196=2026,1,0)</f>
        <v>0</v>
      </c>
      <c r="T1196" s="23" t="n">
        <f aca="false">IF(OR(P1196="Individual",P1196="Committee",P1196="Union/Association",P1196="Aggregated Unitemized Receipts"),1,0)</f>
        <v>1</v>
      </c>
      <c r="U1196" s="0" t="str">
        <f aca="false">UPPER(TRIM(E1196))</f>
        <v>MA</v>
      </c>
      <c r="V1196" s="23" t="n">
        <f aca="false">IF(U1196="MA",1,0)</f>
        <v>1</v>
      </c>
      <c r="W1196" s="23" t="n">
        <f aca="false">IF(OR(ISNUMBER(SEARCH("malden",G1196)),ISNUMBER(SEARCH("malden",H1196))),1,0)</f>
        <v>0</v>
      </c>
      <c r="X1196" s="23" t="n">
        <f aca="false">IF(AND(TRIM(G1196)="",TRIM(H1196)=""),1,0)</f>
        <v>0</v>
      </c>
    </row>
    <row r="1197" customFormat="false" ht="15" hidden="false" customHeight="false" outlineLevel="0" collapsed="false">
      <c r="A1197" s="22" t="n">
        <v>45057</v>
      </c>
      <c r="B1197" s="23" t="s">
        <v>3895</v>
      </c>
      <c r="C1197" s="23" t="s">
        <v>3896</v>
      </c>
      <c r="D1197" s="23" t="s">
        <v>3897</v>
      </c>
      <c r="E1197" s="23" t="s">
        <v>99</v>
      </c>
      <c r="F1197" s="23" t="s">
        <v>3898</v>
      </c>
      <c r="G1197" s="23" t="s">
        <v>3890</v>
      </c>
      <c r="H1197" s="23" t="s">
        <v>3899</v>
      </c>
      <c r="J1197" s="24" t="n">
        <v>200</v>
      </c>
      <c r="K1197" s="0" t="n">
        <v>17408</v>
      </c>
      <c r="L1197" s="23" t="s">
        <v>1694</v>
      </c>
      <c r="M1197" s="0" t="n">
        <v>1</v>
      </c>
      <c r="N1197" s="23" t="s">
        <v>182</v>
      </c>
      <c r="O1197" s="0" t="n">
        <v>201</v>
      </c>
      <c r="P1197" s="23" t="s">
        <v>94</v>
      </c>
      <c r="Q1197" s="23" t="s">
        <v>3892</v>
      </c>
      <c r="R1197" s="23" t="n">
        <f aca="false">YEAR(A1197)</f>
        <v>2023</v>
      </c>
      <c r="S1197" s="23" t="n">
        <f aca="false">IF(R1197=2026,1,0)</f>
        <v>0</v>
      </c>
      <c r="T1197" s="23" t="n">
        <f aca="false">IF(OR(P1197="Individual",P1197="Committee",P1197="Union/Association",P1197="Aggregated Unitemized Receipts"),1,0)</f>
        <v>1</v>
      </c>
      <c r="U1197" s="0" t="str">
        <f aca="false">UPPER(TRIM(E1197))</f>
        <v>MA</v>
      </c>
      <c r="V1197" s="23" t="n">
        <f aca="false">IF(U1197="MA",1,0)</f>
        <v>1</v>
      </c>
      <c r="W1197" s="23" t="n">
        <f aca="false">IF(OR(ISNUMBER(SEARCH("malden",G1197)),ISNUMBER(SEARCH("malden",H1197))),1,0)</f>
        <v>0</v>
      </c>
      <c r="X1197" s="23" t="n">
        <f aca="false">IF(AND(TRIM(G1197)="",TRIM(H1197)=""),1,0)</f>
        <v>0</v>
      </c>
    </row>
    <row r="1198" customFormat="false" ht="15" hidden="false" customHeight="false" outlineLevel="0" collapsed="false">
      <c r="A1198" s="22" t="n">
        <v>45057</v>
      </c>
      <c r="B1198" s="23" t="s">
        <v>2999</v>
      </c>
      <c r="C1198" s="23" t="s">
        <v>3000</v>
      </c>
      <c r="D1198" s="23" t="s">
        <v>733</v>
      </c>
      <c r="E1198" s="23" t="s">
        <v>99</v>
      </c>
      <c r="F1198" s="23" t="s">
        <v>2716</v>
      </c>
      <c r="G1198" s="23" t="s">
        <v>454</v>
      </c>
      <c r="H1198" s="23" t="s">
        <v>2717</v>
      </c>
      <c r="J1198" s="24" t="n">
        <v>200</v>
      </c>
      <c r="K1198" s="0" t="n">
        <v>17408</v>
      </c>
      <c r="L1198" s="23" t="s">
        <v>1694</v>
      </c>
      <c r="M1198" s="0" t="n">
        <v>1</v>
      </c>
      <c r="N1198" s="23" t="s">
        <v>182</v>
      </c>
      <c r="O1198" s="0" t="n">
        <v>201</v>
      </c>
      <c r="P1198" s="23" t="s">
        <v>94</v>
      </c>
      <c r="Q1198" s="23" t="s">
        <v>3892</v>
      </c>
      <c r="R1198" s="23" t="n">
        <f aca="false">YEAR(A1198)</f>
        <v>2023</v>
      </c>
      <c r="S1198" s="23" t="n">
        <f aca="false">IF(R1198=2026,1,0)</f>
        <v>0</v>
      </c>
      <c r="T1198" s="23" t="n">
        <f aca="false">IF(OR(P1198="Individual",P1198="Committee",P1198="Union/Association",P1198="Aggregated Unitemized Receipts"),1,0)</f>
        <v>1</v>
      </c>
      <c r="U1198" s="0" t="str">
        <f aca="false">UPPER(TRIM(E1198))</f>
        <v>MA</v>
      </c>
      <c r="V1198" s="23" t="n">
        <f aca="false">IF(U1198="MA",1,0)</f>
        <v>1</v>
      </c>
      <c r="W1198" s="23" t="n">
        <f aca="false">IF(OR(ISNUMBER(SEARCH("malden",G1198)),ISNUMBER(SEARCH("malden",H1198))),1,0)</f>
        <v>0</v>
      </c>
      <c r="X1198" s="23" t="n">
        <f aca="false">IF(AND(TRIM(G1198)="",TRIM(H1198)=""),1,0)</f>
        <v>0</v>
      </c>
    </row>
    <row r="1199" customFormat="false" ht="15" hidden="false" customHeight="false" outlineLevel="0" collapsed="false">
      <c r="A1199" s="22" t="n">
        <v>45057</v>
      </c>
      <c r="B1199" s="23" t="s">
        <v>3900</v>
      </c>
      <c r="C1199" s="23" t="s">
        <v>3901</v>
      </c>
      <c r="D1199" s="23" t="s">
        <v>450</v>
      </c>
      <c r="E1199" s="23" t="s">
        <v>99</v>
      </c>
      <c r="F1199" s="23" t="s">
        <v>1164</v>
      </c>
      <c r="G1199" s="23" t="s">
        <v>1774</v>
      </c>
      <c r="H1199" s="23" t="s">
        <v>3902</v>
      </c>
      <c r="J1199" s="24" t="n">
        <v>125</v>
      </c>
      <c r="K1199" s="0" t="n">
        <v>17408</v>
      </c>
      <c r="L1199" s="23" t="s">
        <v>1694</v>
      </c>
      <c r="M1199" s="0" t="n">
        <v>1</v>
      </c>
      <c r="N1199" s="23" t="s">
        <v>182</v>
      </c>
      <c r="O1199" s="0" t="n">
        <v>201</v>
      </c>
      <c r="P1199" s="23" t="s">
        <v>94</v>
      </c>
      <c r="Q1199" s="23" t="s">
        <v>3892</v>
      </c>
      <c r="R1199" s="23" t="n">
        <f aca="false">YEAR(A1199)</f>
        <v>2023</v>
      </c>
      <c r="S1199" s="23" t="n">
        <f aca="false">IF(R1199=2026,1,0)</f>
        <v>0</v>
      </c>
      <c r="T1199" s="23" t="n">
        <f aca="false">IF(OR(P1199="Individual",P1199="Committee",P1199="Union/Association",P1199="Aggregated Unitemized Receipts"),1,0)</f>
        <v>1</v>
      </c>
      <c r="U1199" s="0" t="str">
        <f aca="false">UPPER(TRIM(E1199))</f>
        <v>MA</v>
      </c>
      <c r="V1199" s="23" t="n">
        <f aca="false">IF(U1199="MA",1,0)</f>
        <v>1</v>
      </c>
      <c r="W1199" s="23" t="n">
        <f aca="false">IF(OR(ISNUMBER(SEARCH("malden",G1199)),ISNUMBER(SEARCH("malden",H1199))),1,0)</f>
        <v>0</v>
      </c>
      <c r="X1199" s="23" t="n">
        <f aca="false">IF(AND(TRIM(G1199)="",TRIM(H1199)=""),1,0)</f>
        <v>0</v>
      </c>
    </row>
    <row r="1200" customFormat="false" ht="15" hidden="false" customHeight="false" outlineLevel="0" collapsed="false">
      <c r="A1200" s="22" t="n">
        <v>45057</v>
      </c>
      <c r="B1200" s="23" t="s">
        <v>3184</v>
      </c>
      <c r="C1200" s="23" t="s">
        <v>3185</v>
      </c>
      <c r="D1200" s="23" t="s">
        <v>3054</v>
      </c>
      <c r="E1200" s="23" t="s">
        <v>99</v>
      </c>
      <c r="F1200" s="23" t="s">
        <v>3055</v>
      </c>
      <c r="G1200" s="23" t="s">
        <v>166</v>
      </c>
      <c r="H1200" s="23" t="s">
        <v>3903</v>
      </c>
      <c r="J1200" s="24" t="n">
        <v>200</v>
      </c>
      <c r="K1200" s="0" t="n">
        <v>17408</v>
      </c>
      <c r="L1200" s="23" t="s">
        <v>1694</v>
      </c>
      <c r="M1200" s="0" t="n">
        <v>1</v>
      </c>
      <c r="N1200" s="23" t="s">
        <v>182</v>
      </c>
      <c r="O1200" s="0" t="n">
        <v>201</v>
      </c>
      <c r="P1200" s="23" t="s">
        <v>94</v>
      </c>
      <c r="Q1200" s="23" t="s">
        <v>3892</v>
      </c>
      <c r="R1200" s="23" t="n">
        <f aca="false">YEAR(A1200)</f>
        <v>2023</v>
      </c>
      <c r="S1200" s="23" t="n">
        <f aca="false">IF(R1200=2026,1,0)</f>
        <v>0</v>
      </c>
      <c r="T1200" s="23" t="n">
        <f aca="false">IF(OR(P1200="Individual",P1200="Committee",P1200="Union/Association",P1200="Aggregated Unitemized Receipts"),1,0)</f>
        <v>1</v>
      </c>
      <c r="U1200" s="0" t="str">
        <f aca="false">UPPER(TRIM(E1200))</f>
        <v>MA</v>
      </c>
      <c r="V1200" s="23" t="n">
        <f aca="false">IF(U1200="MA",1,0)</f>
        <v>1</v>
      </c>
      <c r="W1200" s="23" t="n">
        <f aca="false">IF(OR(ISNUMBER(SEARCH("malden",G1200)),ISNUMBER(SEARCH("malden",H1200))),1,0)</f>
        <v>0</v>
      </c>
      <c r="X1200" s="23" t="n">
        <f aca="false">IF(AND(TRIM(G1200)="",TRIM(H1200)=""),1,0)</f>
        <v>0</v>
      </c>
    </row>
    <row r="1201" customFormat="false" ht="15" hidden="false" customHeight="false" outlineLevel="0" collapsed="false">
      <c r="A1201" s="22" t="n">
        <v>45057</v>
      </c>
      <c r="B1201" s="23" t="s">
        <v>3058</v>
      </c>
      <c r="C1201" s="23" t="s">
        <v>3904</v>
      </c>
      <c r="D1201" s="23" t="s">
        <v>450</v>
      </c>
      <c r="E1201" s="23" t="s">
        <v>99</v>
      </c>
      <c r="F1201" s="23" t="s">
        <v>1164</v>
      </c>
      <c r="J1201" s="24" t="n">
        <v>300</v>
      </c>
      <c r="K1201" s="0" t="n">
        <v>17408</v>
      </c>
      <c r="L1201" s="23" t="s">
        <v>1694</v>
      </c>
      <c r="M1201" s="0" t="n">
        <v>1</v>
      </c>
      <c r="N1201" s="23" t="s">
        <v>182</v>
      </c>
      <c r="O1201" s="0" t="n">
        <v>202</v>
      </c>
      <c r="P1201" s="23" t="s">
        <v>206</v>
      </c>
      <c r="Q1201" s="23" t="s">
        <v>3892</v>
      </c>
      <c r="R1201" s="23" t="n">
        <f aca="false">YEAR(A1201)</f>
        <v>2023</v>
      </c>
      <c r="S1201" s="23" t="n">
        <f aca="false">IF(R1201=2026,1,0)</f>
        <v>0</v>
      </c>
      <c r="T1201" s="23" t="n">
        <f aca="false">IF(OR(P1201="Individual",P1201="Committee",P1201="Union/Association",P1201="Aggregated Unitemized Receipts"),1,0)</f>
        <v>1</v>
      </c>
      <c r="U1201" s="0" t="str">
        <f aca="false">UPPER(TRIM(E1201))</f>
        <v>MA</v>
      </c>
      <c r="V1201" s="23" t="n">
        <f aca="false">IF(U1201="MA",1,0)</f>
        <v>1</v>
      </c>
      <c r="W1201" s="23" t="n">
        <f aca="false">IF(OR(ISNUMBER(SEARCH("malden",G1201)),ISNUMBER(SEARCH("malden",H1201))),1,0)</f>
        <v>0</v>
      </c>
      <c r="X1201" s="23" t="n">
        <f aca="false">IF(AND(TRIM(G1201)="",TRIM(H1201)=""),1,0)</f>
        <v>1</v>
      </c>
    </row>
    <row r="1202" customFormat="false" ht="15" hidden="false" customHeight="false" outlineLevel="0" collapsed="false">
      <c r="A1202" s="22" t="n">
        <v>45057</v>
      </c>
      <c r="B1202" s="23" t="s">
        <v>3064</v>
      </c>
      <c r="C1202" s="23" t="s">
        <v>3905</v>
      </c>
      <c r="D1202" s="23" t="s">
        <v>450</v>
      </c>
      <c r="E1202" s="23" t="s">
        <v>99</v>
      </c>
      <c r="F1202" s="23" t="s">
        <v>2422</v>
      </c>
      <c r="G1202" s="23" t="s">
        <v>2079</v>
      </c>
      <c r="H1202" s="23" t="s">
        <v>3066</v>
      </c>
      <c r="J1202" s="24" t="n">
        <v>200</v>
      </c>
      <c r="K1202" s="0" t="n">
        <v>17408</v>
      </c>
      <c r="L1202" s="23" t="s">
        <v>1694</v>
      </c>
      <c r="M1202" s="0" t="n">
        <v>1</v>
      </c>
      <c r="N1202" s="23" t="s">
        <v>182</v>
      </c>
      <c r="O1202" s="0" t="n">
        <v>201</v>
      </c>
      <c r="P1202" s="23" t="s">
        <v>94</v>
      </c>
      <c r="Q1202" s="23" t="s">
        <v>3892</v>
      </c>
      <c r="R1202" s="23" t="n">
        <f aca="false">YEAR(A1202)</f>
        <v>2023</v>
      </c>
      <c r="S1202" s="23" t="n">
        <f aca="false">IF(R1202=2026,1,0)</f>
        <v>0</v>
      </c>
      <c r="T1202" s="23" t="n">
        <f aca="false">IF(OR(P1202="Individual",P1202="Committee",P1202="Union/Association",P1202="Aggregated Unitemized Receipts"),1,0)</f>
        <v>1</v>
      </c>
      <c r="U1202" s="0" t="str">
        <f aca="false">UPPER(TRIM(E1202))</f>
        <v>MA</v>
      </c>
      <c r="V1202" s="23" t="n">
        <f aca="false">IF(U1202="MA",1,0)</f>
        <v>1</v>
      </c>
      <c r="W1202" s="23" t="n">
        <f aca="false">IF(OR(ISNUMBER(SEARCH("malden",G1202)),ISNUMBER(SEARCH("malden",H1202))),1,0)</f>
        <v>0</v>
      </c>
      <c r="X1202" s="23" t="n">
        <f aca="false">IF(AND(TRIM(G1202)="",TRIM(H1202)=""),1,0)</f>
        <v>0</v>
      </c>
    </row>
    <row r="1203" customFormat="false" ht="15" hidden="false" customHeight="false" outlineLevel="0" collapsed="false">
      <c r="A1203" s="22" t="n">
        <v>45057</v>
      </c>
      <c r="B1203" s="23" t="s">
        <v>3673</v>
      </c>
      <c r="C1203" s="23" t="s">
        <v>3674</v>
      </c>
      <c r="D1203" s="23" t="s">
        <v>494</v>
      </c>
      <c r="E1203" s="23" t="s">
        <v>99</v>
      </c>
      <c r="F1203" s="23" t="s">
        <v>1387</v>
      </c>
      <c r="J1203" s="24" t="n">
        <v>250</v>
      </c>
      <c r="K1203" s="0" t="n">
        <v>17408</v>
      </c>
      <c r="L1203" s="23" t="s">
        <v>1694</v>
      </c>
      <c r="M1203" s="0" t="n">
        <v>1</v>
      </c>
      <c r="N1203" s="23" t="s">
        <v>182</v>
      </c>
      <c r="O1203" s="0" t="n">
        <v>202</v>
      </c>
      <c r="P1203" s="23" t="s">
        <v>206</v>
      </c>
      <c r="Q1203" s="23" t="s">
        <v>3892</v>
      </c>
      <c r="R1203" s="23" t="n">
        <f aca="false">YEAR(A1203)</f>
        <v>2023</v>
      </c>
      <c r="S1203" s="23" t="n">
        <f aca="false">IF(R1203=2026,1,0)</f>
        <v>0</v>
      </c>
      <c r="T1203" s="23" t="n">
        <f aca="false">IF(OR(P1203="Individual",P1203="Committee",P1203="Union/Association",P1203="Aggregated Unitemized Receipts"),1,0)</f>
        <v>1</v>
      </c>
      <c r="U1203" s="0" t="str">
        <f aca="false">UPPER(TRIM(E1203))</f>
        <v>MA</v>
      </c>
      <c r="V1203" s="23" t="n">
        <f aca="false">IF(U1203="MA",1,0)</f>
        <v>1</v>
      </c>
      <c r="W1203" s="23" t="n">
        <f aca="false">IF(OR(ISNUMBER(SEARCH("malden",G1203)),ISNUMBER(SEARCH("malden",H1203))),1,0)</f>
        <v>0</v>
      </c>
      <c r="X1203" s="23" t="n">
        <f aca="false">IF(AND(TRIM(G1203)="",TRIM(H1203)=""),1,0)</f>
        <v>1</v>
      </c>
    </row>
    <row r="1204" customFormat="false" ht="15" hidden="false" customHeight="false" outlineLevel="0" collapsed="false">
      <c r="A1204" s="22" t="n">
        <v>45057</v>
      </c>
      <c r="B1204" s="23" t="s">
        <v>1933</v>
      </c>
      <c r="C1204" s="23" t="s">
        <v>1934</v>
      </c>
      <c r="D1204" s="23" t="s">
        <v>1935</v>
      </c>
      <c r="E1204" s="23" t="s">
        <v>99</v>
      </c>
      <c r="F1204" s="23" t="s">
        <v>1936</v>
      </c>
      <c r="G1204" s="23" t="s">
        <v>943</v>
      </c>
      <c r="H1204" s="23" t="s">
        <v>1937</v>
      </c>
      <c r="J1204" s="24" t="n">
        <v>200</v>
      </c>
      <c r="K1204" s="0" t="n">
        <v>17408</v>
      </c>
      <c r="L1204" s="23" t="s">
        <v>1694</v>
      </c>
      <c r="M1204" s="0" t="n">
        <v>1</v>
      </c>
      <c r="N1204" s="23" t="s">
        <v>182</v>
      </c>
      <c r="O1204" s="0" t="n">
        <v>201</v>
      </c>
      <c r="P1204" s="23" t="s">
        <v>94</v>
      </c>
      <c r="Q1204" s="23" t="s">
        <v>3892</v>
      </c>
      <c r="R1204" s="23" t="n">
        <f aca="false">YEAR(A1204)</f>
        <v>2023</v>
      </c>
      <c r="S1204" s="23" t="n">
        <f aca="false">IF(R1204=2026,1,0)</f>
        <v>0</v>
      </c>
      <c r="T1204" s="23" t="n">
        <f aca="false">IF(OR(P1204="Individual",P1204="Committee",P1204="Union/Association",P1204="Aggregated Unitemized Receipts"),1,0)</f>
        <v>1</v>
      </c>
      <c r="U1204" s="0" t="str">
        <f aca="false">UPPER(TRIM(E1204))</f>
        <v>MA</v>
      </c>
      <c r="V1204" s="23" t="n">
        <f aca="false">IF(U1204="MA",1,0)</f>
        <v>1</v>
      </c>
      <c r="W1204" s="23" t="n">
        <f aca="false">IF(OR(ISNUMBER(SEARCH("malden",G1204)),ISNUMBER(SEARCH("malden",H1204))),1,0)</f>
        <v>0</v>
      </c>
      <c r="X1204" s="23" t="n">
        <f aca="false">IF(AND(TRIM(G1204)="",TRIM(H1204)=""),1,0)</f>
        <v>0</v>
      </c>
    </row>
    <row r="1205" customFormat="false" ht="15" hidden="false" customHeight="false" outlineLevel="0" collapsed="false">
      <c r="A1205" s="22" t="n">
        <v>45057</v>
      </c>
      <c r="B1205" s="23" t="s">
        <v>2915</v>
      </c>
      <c r="C1205" s="23" t="s">
        <v>3906</v>
      </c>
      <c r="D1205" s="23" t="s">
        <v>607</v>
      </c>
      <c r="E1205" s="23" t="s">
        <v>99</v>
      </c>
      <c r="F1205" s="23" t="s">
        <v>608</v>
      </c>
      <c r="G1205" s="23" t="s">
        <v>2756</v>
      </c>
      <c r="H1205" s="23" t="s">
        <v>2757</v>
      </c>
      <c r="J1205" s="24" t="n">
        <v>200</v>
      </c>
      <c r="K1205" s="0" t="n">
        <v>17408</v>
      </c>
      <c r="L1205" s="23" t="s">
        <v>1694</v>
      </c>
      <c r="M1205" s="0" t="n">
        <v>1</v>
      </c>
      <c r="N1205" s="23" t="s">
        <v>182</v>
      </c>
      <c r="O1205" s="0" t="n">
        <v>201</v>
      </c>
      <c r="P1205" s="23" t="s">
        <v>94</v>
      </c>
      <c r="Q1205" s="23" t="s">
        <v>3892</v>
      </c>
      <c r="R1205" s="23" t="n">
        <f aca="false">YEAR(A1205)</f>
        <v>2023</v>
      </c>
      <c r="S1205" s="23" t="n">
        <f aca="false">IF(R1205=2026,1,0)</f>
        <v>0</v>
      </c>
      <c r="T1205" s="23" t="n">
        <f aca="false">IF(OR(P1205="Individual",P1205="Committee",P1205="Union/Association",P1205="Aggregated Unitemized Receipts"),1,0)</f>
        <v>1</v>
      </c>
      <c r="U1205" s="0" t="str">
        <f aca="false">UPPER(TRIM(E1205))</f>
        <v>MA</v>
      </c>
      <c r="V1205" s="23" t="n">
        <f aca="false">IF(U1205="MA",1,0)</f>
        <v>1</v>
      </c>
      <c r="W1205" s="23" t="n">
        <f aca="false">IF(OR(ISNUMBER(SEARCH("malden",G1205)),ISNUMBER(SEARCH("malden",H1205))),1,0)</f>
        <v>0</v>
      </c>
      <c r="X1205" s="23" t="n">
        <f aca="false">IF(AND(TRIM(G1205)="",TRIM(H1205)=""),1,0)</f>
        <v>0</v>
      </c>
    </row>
    <row r="1206" customFormat="false" ht="15" hidden="false" customHeight="false" outlineLevel="0" collapsed="false">
      <c r="A1206" s="22" t="n">
        <v>45054</v>
      </c>
      <c r="B1206" s="23" t="s">
        <v>3445</v>
      </c>
      <c r="C1206" s="23" t="s">
        <v>3446</v>
      </c>
      <c r="D1206" s="23" t="s">
        <v>450</v>
      </c>
      <c r="E1206" s="23" t="s">
        <v>99</v>
      </c>
      <c r="F1206" s="23" t="s">
        <v>1536</v>
      </c>
      <c r="G1206" s="23" t="s">
        <v>454</v>
      </c>
      <c r="H1206" s="23" t="s">
        <v>1736</v>
      </c>
      <c r="J1206" s="24" t="n">
        <v>200</v>
      </c>
      <c r="K1206" s="0" t="n">
        <v>17408</v>
      </c>
      <c r="L1206" s="23" t="s">
        <v>1694</v>
      </c>
      <c r="M1206" s="0" t="n">
        <v>3</v>
      </c>
      <c r="N1206" s="23" t="s">
        <v>93</v>
      </c>
      <c r="O1206" s="0" t="n">
        <v>201</v>
      </c>
      <c r="P1206" s="23" t="s">
        <v>94</v>
      </c>
      <c r="Q1206" s="23" t="s">
        <v>3907</v>
      </c>
      <c r="R1206" s="23" t="n">
        <f aca="false">YEAR(A1206)</f>
        <v>2023</v>
      </c>
      <c r="S1206" s="23" t="n">
        <f aca="false">IF(R1206=2026,1,0)</f>
        <v>0</v>
      </c>
      <c r="T1206" s="23" t="n">
        <f aca="false">IF(OR(P1206="Individual",P1206="Committee",P1206="Union/Association",P1206="Aggregated Unitemized Receipts"),1,0)</f>
        <v>1</v>
      </c>
      <c r="U1206" s="0" t="str">
        <f aca="false">UPPER(TRIM(E1206))</f>
        <v>MA</v>
      </c>
      <c r="V1206" s="23" t="n">
        <f aca="false">IF(U1206="MA",1,0)</f>
        <v>1</v>
      </c>
      <c r="W1206" s="23" t="n">
        <f aca="false">IF(OR(ISNUMBER(SEARCH("malden",G1206)),ISNUMBER(SEARCH("malden",H1206))),1,0)</f>
        <v>0</v>
      </c>
      <c r="X1206" s="23" t="n">
        <f aca="false">IF(AND(TRIM(G1206)="",TRIM(H1206)=""),1,0)</f>
        <v>0</v>
      </c>
    </row>
    <row r="1207" customFormat="false" ht="15" hidden="false" customHeight="false" outlineLevel="0" collapsed="false">
      <c r="A1207" s="22" t="n">
        <v>45054</v>
      </c>
      <c r="B1207" s="23" t="s">
        <v>3340</v>
      </c>
      <c r="C1207" s="23" t="s">
        <v>3341</v>
      </c>
      <c r="D1207" s="23" t="s">
        <v>3342</v>
      </c>
      <c r="E1207" s="23" t="s">
        <v>99</v>
      </c>
      <c r="F1207" s="23" t="s">
        <v>3343</v>
      </c>
      <c r="G1207" s="23" t="s">
        <v>237</v>
      </c>
      <c r="H1207" s="23" t="s">
        <v>3344</v>
      </c>
      <c r="J1207" s="24" t="n">
        <v>200</v>
      </c>
      <c r="K1207" s="0" t="n">
        <v>17408</v>
      </c>
      <c r="L1207" s="23" t="s">
        <v>1694</v>
      </c>
      <c r="M1207" s="0" t="n">
        <v>3</v>
      </c>
      <c r="N1207" s="23" t="s">
        <v>93</v>
      </c>
      <c r="O1207" s="0" t="n">
        <v>201</v>
      </c>
      <c r="P1207" s="23" t="s">
        <v>94</v>
      </c>
      <c r="Q1207" s="23" t="s">
        <v>3907</v>
      </c>
      <c r="R1207" s="23" t="n">
        <f aca="false">YEAR(A1207)</f>
        <v>2023</v>
      </c>
      <c r="S1207" s="23" t="n">
        <f aca="false">IF(R1207=2026,1,0)</f>
        <v>0</v>
      </c>
      <c r="T1207" s="23" t="n">
        <f aca="false">IF(OR(P1207="Individual",P1207="Committee",P1207="Union/Association",P1207="Aggregated Unitemized Receipts"),1,0)</f>
        <v>1</v>
      </c>
      <c r="U1207" s="0" t="str">
        <f aca="false">UPPER(TRIM(E1207))</f>
        <v>MA</v>
      </c>
      <c r="V1207" s="23" t="n">
        <f aca="false">IF(U1207="MA",1,0)</f>
        <v>1</v>
      </c>
      <c r="W1207" s="23" t="n">
        <f aca="false">IF(OR(ISNUMBER(SEARCH("malden",G1207)),ISNUMBER(SEARCH("malden",H1207))),1,0)</f>
        <v>0</v>
      </c>
      <c r="X1207" s="23" t="n">
        <f aca="false">IF(AND(TRIM(G1207)="",TRIM(H1207)=""),1,0)</f>
        <v>0</v>
      </c>
    </row>
    <row r="1208" customFormat="false" ht="15" hidden="false" customHeight="false" outlineLevel="0" collapsed="false">
      <c r="A1208" s="22" t="n">
        <v>45054</v>
      </c>
      <c r="B1208" s="23" t="s">
        <v>2351</v>
      </c>
      <c r="C1208" s="23" t="s">
        <v>3287</v>
      </c>
      <c r="D1208" s="23" t="s">
        <v>3288</v>
      </c>
      <c r="E1208" s="23" t="s">
        <v>99</v>
      </c>
      <c r="F1208" s="23" t="s">
        <v>2354</v>
      </c>
      <c r="G1208" s="23" t="s">
        <v>2355</v>
      </c>
      <c r="H1208" s="23" t="s">
        <v>167</v>
      </c>
      <c r="J1208" s="24" t="n">
        <v>200</v>
      </c>
      <c r="K1208" s="0" t="n">
        <v>17408</v>
      </c>
      <c r="L1208" s="23" t="s">
        <v>1694</v>
      </c>
      <c r="M1208" s="0" t="n">
        <v>3</v>
      </c>
      <c r="N1208" s="23" t="s">
        <v>93</v>
      </c>
      <c r="O1208" s="0" t="n">
        <v>201</v>
      </c>
      <c r="P1208" s="23" t="s">
        <v>94</v>
      </c>
      <c r="Q1208" s="23" t="s">
        <v>3907</v>
      </c>
      <c r="R1208" s="23" t="n">
        <f aca="false">YEAR(A1208)</f>
        <v>2023</v>
      </c>
      <c r="S1208" s="23" t="n">
        <f aca="false">IF(R1208=2026,1,0)</f>
        <v>0</v>
      </c>
      <c r="T1208" s="23" t="n">
        <f aca="false">IF(OR(P1208="Individual",P1208="Committee",P1208="Union/Association",P1208="Aggregated Unitemized Receipts"),1,0)</f>
        <v>1</v>
      </c>
      <c r="U1208" s="0" t="str">
        <f aca="false">UPPER(TRIM(E1208))</f>
        <v>MA</v>
      </c>
      <c r="V1208" s="23" t="n">
        <f aca="false">IF(U1208="MA",1,0)</f>
        <v>1</v>
      </c>
      <c r="W1208" s="23" t="n">
        <f aca="false">IF(OR(ISNUMBER(SEARCH("malden",G1208)),ISNUMBER(SEARCH("malden",H1208))),1,0)</f>
        <v>0</v>
      </c>
      <c r="X1208" s="23" t="n">
        <f aca="false">IF(AND(TRIM(G1208)="",TRIM(H1208)=""),1,0)</f>
        <v>0</v>
      </c>
    </row>
    <row r="1209" customFormat="false" ht="15" hidden="false" customHeight="false" outlineLevel="0" collapsed="false">
      <c r="A1209" s="22" t="n">
        <v>45054</v>
      </c>
      <c r="B1209" s="23" t="s">
        <v>3052</v>
      </c>
      <c r="C1209" s="23" t="s">
        <v>3053</v>
      </c>
      <c r="D1209" s="23" t="s">
        <v>3054</v>
      </c>
      <c r="E1209" s="23" t="s">
        <v>99</v>
      </c>
      <c r="F1209" s="23" t="s">
        <v>3055</v>
      </c>
      <c r="G1209" s="23" t="s">
        <v>1774</v>
      </c>
      <c r="H1209" s="23" t="s">
        <v>3908</v>
      </c>
      <c r="J1209" s="24" t="n">
        <v>200</v>
      </c>
      <c r="K1209" s="0" t="n">
        <v>17408</v>
      </c>
      <c r="L1209" s="23" t="s">
        <v>1694</v>
      </c>
      <c r="M1209" s="0" t="n">
        <v>3</v>
      </c>
      <c r="N1209" s="23" t="s">
        <v>93</v>
      </c>
      <c r="O1209" s="0" t="n">
        <v>201</v>
      </c>
      <c r="P1209" s="23" t="s">
        <v>94</v>
      </c>
      <c r="Q1209" s="23" t="s">
        <v>3907</v>
      </c>
      <c r="R1209" s="23" t="n">
        <f aca="false">YEAR(A1209)</f>
        <v>2023</v>
      </c>
      <c r="S1209" s="23" t="n">
        <f aca="false">IF(R1209=2026,1,0)</f>
        <v>0</v>
      </c>
      <c r="T1209" s="23" t="n">
        <f aca="false">IF(OR(P1209="Individual",P1209="Committee",P1209="Union/Association",P1209="Aggregated Unitemized Receipts"),1,0)</f>
        <v>1</v>
      </c>
      <c r="U1209" s="0" t="str">
        <f aca="false">UPPER(TRIM(E1209))</f>
        <v>MA</v>
      </c>
      <c r="V1209" s="23" t="n">
        <f aca="false">IF(U1209="MA",1,0)</f>
        <v>1</v>
      </c>
      <c r="W1209" s="23" t="n">
        <f aca="false">IF(OR(ISNUMBER(SEARCH("malden",G1209)),ISNUMBER(SEARCH("malden",H1209))),1,0)</f>
        <v>0</v>
      </c>
      <c r="X1209" s="23" t="n">
        <f aca="false">IF(AND(TRIM(G1209)="",TRIM(H1209)=""),1,0)</f>
        <v>0</v>
      </c>
    </row>
    <row r="1210" customFormat="false" ht="15" hidden="false" customHeight="false" outlineLevel="0" collapsed="false">
      <c r="A1210" s="22" t="n">
        <v>45054</v>
      </c>
      <c r="B1210" s="23" t="s">
        <v>3418</v>
      </c>
      <c r="C1210" s="23" t="s">
        <v>2874</v>
      </c>
      <c r="D1210" s="23" t="s">
        <v>2009</v>
      </c>
      <c r="E1210" s="23" t="s">
        <v>99</v>
      </c>
      <c r="F1210" s="23" t="s">
        <v>2875</v>
      </c>
      <c r="G1210" s="23" t="s">
        <v>166</v>
      </c>
      <c r="H1210" s="23" t="s">
        <v>167</v>
      </c>
      <c r="J1210" s="24" t="n">
        <v>200</v>
      </c>
      <c r="K1210" s="0" t="n">
        <v>17408</v>
      </c>
      <c r="L1210" s="23" t="s">
        <v>1694</v>
      </c>
      <c r="M1210" s="0" t="n">
        <v>3</v>
      </c>
      <c r="N1210" s="23" t="s">
        <v>93</v>
      </c>
      <c r="O1210" s="0" t="n">
        <v>201</v>
      </c>
      <c r="P1210" s="23" t="s">
        <v>94</v>
      </c>
      <c r="Q1210" s="23" t="s">
        <v>3907</v>
      </c>
      <c r="R1210" s="23" t="n">
        <f aca="false">YEAR(A1210)</f>
        <v>2023</v>
      </c>
      <c r="S1210" s="23" t="n">
        <f aca="false">IF(R1210=2026,1,0)</f>
        <v>0</v>
      </c>
      <c r="T1210" s="23" t="n">
        <f aca="false">IF(OR(P1210="Individual",P1210="Committee",P1210="Union/Association",P1210="Aggregated Unitemized Receipts"),1,0)</f>
        <v>1</v>
      </c>
      <c r="U1210" s="0" t="str">
        <f aca="false">UPPER(TRIM(E1210))</f>
        <v>MA</v>
      </c>
      <c r="V1210" s="23" t="n">
        <f aca="false">IF(U1210="MA",1,0)</f>
        <v>1</v>
      </c>
      <c r="W1210" s="23" t="n">
        <f aca="false">IF(OR(ISNUMBER(SEARCH("malden",G1210)),ISNUMBER(SEARCH("malden",H1210))),1,0)</f>
        <v>0</v>
      </c>
      <c r="X1210" s="23" t="n">
        <f aca="false">IF(AND(TRIM(G1210)="",TRIM(H1210)=""),1,0)</f>
        <v>0</v>
      </c>
    </row>
    <row r="1211" customFormat="false" ht="15" hidden="false" customHeight="false" outlineLevel="0" collapsed="false">
      <c r="A1211" s="22" t="n">
        <v>45054</v>
      </c>
      <c r="B1211" s="23" t="s">
        <v>2167</v>
      </c>
      <c r="C1211" s="23" t="s">
        <v>2280</v>
      </c>
      <c r="D1211" s="23" t="s">
        <v>607</v>
      </c>
      <c r="E1211" s="23" t="s">
        <v>99</v>
      </c>
      <c r="F1211" s="23" t="s">
        <v>608</v>
      </c>
      <c r="G1211" s="23" t="s">
        <v>2095</v>
      </c>
      <c r="H1211" s="23" t="s">
        <v>91</v>
      </c>
      <c r="J1211" s="24" t="n">
        <v>10</v>
      </c>
      <c r="K1211" s="0" t="n">
        <v>17408</v>
      </c>
      <c r="L1211" s="23" t="s">
        <v>1694</v>
      </c>
      <c r="M1211" s="0" t="n">
        <v>3</v>
      </c>
      <c r="N1211" s="23" t="s">
        <v>93</v>
      </c>
      <c r="O1211" s="0" t="n">
        <v>201</v>
      </c>
      <c r="P1211" s="23" t="s">
        <v>94</v>
      </c>
      <c r="Q1211" s="23" t="s">
        <v>3907</v>
      </c>
      <c r="R1211" s="23" t="n">
        <f aca="false">YEAR(A1211)</f>
        <v>2023</v>
      </c>
      <c r="S1211" s="23" t="n">
        <f aca="false">IF(R1211=2026,1,0)</f>
        <v>0</v>
      </c>
      <c r="T1211" s="23" t="n">
        <f aca="false">IF(OR(P1211="Individual",P1211="Committee",P1211="Union/Association",P1211="Aggregated Unitemized Receipts"),1,0)</f>
        <v>1</v>
      </c>
      <c r="U1211" s="0" t="str">
        <f aca="false">UPPER(TRIM(E1211))</f>
        <v>MA</v>
      </c>
      <c r="V1211" s="23" t="n">
        <f aca="false">IF(U1211="MA",1,0)</f>
        <v>1</v>
      </c>
      <c r="W1211" s="23" t="n">
        <f aca="false">IF(OR(ISNUMBER(SEARCH("malden",G1211)),ISNUMBER(SEARCH("malden",H1211))),1,0)</f>
        <v>0</v>
      </c>
      <c r="X1211" s="23" t="n">
        <f aca="false">IF(AND(TRIM(G1211)="",TRIM(H1211)=""),1,0)</f>
        <v>0</v>
      </c>
    </row>
    <row r="1212" customFormat="false" ht="15" hidden="false" customHeight="false" outlineLevel="0" collapsed="false">
      <c r="A1212" s="22" t="n">
        <v>45054</v>
      </c>
      <c r="B1212" s="23" t="s">
        <v>2910</v>
      </c>
      <c r="C1212" s="23" t="s">
        <v>2911</v>
      </c>
      <c r="D1212" s="23" t="s">
        <v>1060</v>
      </c>
      <c r="E1212" s="23" t="s">
        <v>99</v>
      </c>
      <c r="F1212" s="23" t="s">
        <v>1061</v>
      </c>
      <c r="G1212" s="23" t="s">
        <v>3136</v>
      </c>
      <c r="H1212" s="23" t="s">
        <v>3909</v>
      </c>
      <c r="J1212" s="24" t="n">
        <v>200</v>
      </c>
      <c r="K1212" s="0" t="n">
        <v>17408</v>
      </c>
      <c r="L1212" s="23" t="s">
        <v>1694</v>
      </c>
      <c r="M1212" s="0" t="n">
        <v>3</v>
      </c>
      <c r="N1212" s="23" t="s">
        <v>93</v>
      </c>
      <c r="O1212" s="0" t="n">
        <v>201</v>
      </c>
      <c r="P1212" s="23" t="s">
        <v>94</v>
      </c>
      <c r="Q1212" s="23" t="s">
        <v>3907</v>
      </c>
      <c r="R1212" s="23" t="n">
        <f aca="false">YEAR(A1212)</f>
        <v>2023</v>
      </c>
      <c r="S1212" s="23" t="n">
        <f aca="false">IF(R1212=2026,1,0)</f>
        <v>0</v>
      </c>
      <c r="T1212" s="23" t="n">
        <f aca="false">IF(OR(P1212="Individual",P1212="Committee",P1212="Union/Association",P1212="Aggregated Unitemized Receipts"),1,0)</f>
        <v>1</v>
      </c>
      <c r="U1212" s="0" t="str">
        <f aca="false">UPPER(TRIM(E1212))</f>
        <v>MA</v>
      </c>
      <c r="V1212" s="23" t="n">
        <f aca="false">IF(U1212="MA",1,0)</f>
        <v>1</v>
      </c>
      <c r="W1212" s="23" t="n">
        <f aca="false">IF(OR(ISNUMBER(SEARCH("malden",G1212)),ISNUMBER(SEARCH("malden",H1212))),1,0)</f>
        <v>0</v>
      </c>
      <c r="X1212" s="23" t="n">
        <f aca="false">IF(AND(TRIM(G1212)="",TRIM(H1212)=""),1,0)</f>
        <v>0</v>
      </c>
    </row>
    <row r="1213" customFormat="false" ht="15" hidden="false" customHeight="false" outlineLevel="0" collapsed="false">
      <c r="A1213" s="22" t="n">
        <v>45047</v>
      </c>
      <c r="B1213" s="23" t="s">
        <v>3156</v>
      </c>
      <c r="C1213" s="23" t="s">
        <v>3157</v>
      </c>
      <c r="D1213" s="23" t="s">
        <v>450</v>
      </c>
      <c r="E1213" s="23" t="s">
        <v>99</v>
      </c>
      <c r="F1213" s="23" t="s">
        <v>381</v>
      </c>
      <c r="G1213" s="23" t="s">
        <v>943</v>
      </c>
      <c r="H1213" s="23" t="s">
        <v>3451</v>
      </c>
      <c r="J1213" s="24" t="n">
        <v>200</v>
      </c>
      <c r="K1213" s="0" t="n">
        <v>17408</v>
      </c>
      <c r="L1213" s="23" t="s">
        <v>1694</v>
      </c>
      <c r="M1213" s="0" t="n">
        <v>3</v>
      </c>
      <c r="N1213" s="23" t="s">
        <v>93</v>
      </c>
      <c r="O1213" s="0" t="n">
        <v>201</v>
      </c>
      <c r="P1213" s="23" t="s">
        <v>94</v>
      </c>
      <c r="Q1213" s="23" t="s">
        <v>3910</v>
      </c>
      <c r="R1213" s="23" t="n">
        <f aca="false">YEAR(A1213)</f>
        <v>2023</v>
      </c>
      <c r="S1213" s="23" t="n">
        <f aca="false">IF(R1213=2026,1,0)</f>
        <v>0</v>
      </c>
      <c r="T1213" s="23" t="n">
        <f aca="false">IF(OR(P1213="Individual",P1213="Committee",P1213="Union/Association",P1213="Aggregated Unitemized Receipts"),1,0)</f>
        <v>1</v>
      </c>
      <c r="U1213" s="0" t="str">
        <f aca="false">UPPER(TRIM(E1213))</f>
        <v>MA</v>
      </c>
      <c r="V1213" s="23" t="n">
        <f aca="false">IF(U1213="MA",1,0)</f>
        <v>1</v>
      </c>
      <c r="W1213" s="23" t="n">
        <f aca="false">IF(OR(ISNUMBER(SEARCH("malden",G1213)),ISNUMBER(SEARCH("malden",H1213))),1,0)</f>
        <v>0</v>
      </c>
      <c r="X1213" s="23" t="n">
        <f aca="false">IF(AND(TRIM(G1213)="",TRIM(H1213)=""),1,0)</f>
        <v>0</v>
      </c>
    </row>
    <row r="1214" customFormat="false" ht="15" hidden="false" customHeight="false" outlineLevel="0" collapsed="false">
      <c r="A1214" s="22" t="n">
        <v>45043</v>
      </c>
      <c r="B1214" s="23" t="s">
        <v>1737</v>
      </c>
      <c r="C1214" s="23" t="s">
        <v>3032</v>
      </c>
      <c r="D1214" s="23" t="s">
        <v>319</v>
      </c>
      <c r="E1214" s="23" t="s">
        <v>99</v>
      </c>
      <c r="F1214" s="23" t="s">
        <v>320</v>
      </c>
      <c r="G1214" s="23" t="s">
        <v>244</v>
      </c>
      <c r="H1214" s="23" t="s">
        <v>3034</v>
      </c>
      <c r="J1214" s="24" t="n">
        <v>7</v>
      </c>
      <c r="K1214" s="0" t="n">
        <v>17408</v>
      </c>
      <c r="L1214" s="23" t="s">
        <v>1694</v>
      </c>
      <c r="M1214" s="0" t="n">
        <v>3</v>
      </c>
      <c r="N1214" s="23" t="s">
        <v>93</v>
      </c>
      <c r="O1214" s="0" t="n">
        <v>201</v>
      </c>
      <c r="P1214" s="23" t="s">
        <v>94</v>
      </c>
      <c r="Q1214" s="23" t="s">
        <v>3911</v>
      </c>
      <c r="R1214" s="23" t="n">
        <f aca="false">YEAR(A1214)</f>
        <v>2023</v>
      </c>
      <c r="S1214" s="23" t="n">
        <f aca="false">IF(R1214=2026,1,0)</f>
        <v>0</v>
      </c>
      <c r="T1214" s="23" t="n">
        <f aca="false">IF(OR(P1214="Individual",P1214="Committee",P1214="Union/Association",P1214="Aggregated Unitemized Receipts"),1,0)</f>
        <v>1</v>
      </c>
      <c r="U1214" s="0" t="str">
        <f aca="false">UPPER(TRIM(E1214))</f>
        <v>MA</v>
      </c>
      <c r="V1214" s="23" t="n">
        <f aca="false">IF(U1214="MA",1,0)</f>
        <v>1</v>
      </c>
      <c r="W1214" s="23" t="n">
        <f aca="false">IF(OR(ISNUMBER(SEARCH("malden",G1214)),ISNUMBER(SEARCH("malden",H1214))),1,0)</f>
        <v>0</v>
      </c>
      <c r="X1214" s="23" t="n">
        <f aca="false">IF(AND(TRIM(G1214)="",TRIM(H1214)=""),1,0)</f>
        <v>0</v>
      </c>
    </row>
    <row r="1215" customFormat="false" ht="15" hidden="false" customHeight="false" outlineLevel="0" collapsed="false">
      <c r="A1215" s="22" t="n">
        <v>45043</v>
      </c>
      <c r="B1215" s="23" t="s">
        <v>1750</v>
      </c>
      <c r="C1215" s="23" t="s">
        <v>1751</v>
      </c>
      <c r="D1215" s="23" t="s">
        <v>1752</v>
      </c>
      <c r="E1215" s="23" t="s">
        <v>99</v>
      </c>
      <c r="F1215" s="23" t="s">
        <v>320</v>
      </c>
      <c r="G1215" s="23" t="s">
        <v>2095</v>
      </c>
      <c r="H1215" s="23" t="s">
        <v>91</v>
      </c>
      <c r="J1215" s="24" t="n">
        <v>6</v>
      </c>
      <c r="K1215" s="0" t="n">
        <v>17408</v>
      </c>
      <c r="L1215" s="23" t="s">
        <v>1694</v>
      </c>
      <c r="M1215" s="0" t="n">
        <v>3</v>
      </c>
      <c r="N1215" s="23" t="s">
        <v>93</v>
      </c>
      <c r="O1215" s="0" t="n">
        <v>201</v>
      </c>
      <c r="P1215" s="23" t="s">
        <v>94</v>
      </c>
      <c r="Q1215" s="23" t="s">
        <v>3911</v>
      </c>
      <c r="R1215" s="23" t="n">
        <f aca="false">YEAR(A1215)</f>
        <v>2023</v>
      </c>
      <c r="S1215" s="23" t="n">
        <f aca="false">IF(R1215=2026,1,0)</f>
        <v>0</v>
      </c>
      <c r="T1215" s="23" t="n">
        <f aca="false">IF(OR(P1215="Individual",P1215="Committee",P1215="Union/Association",P1215="Aggregated Unitemized Receipts"),1,0)</f>
        <v>1</v>
      </c>
      <c r="U1215" s="0" t="str">
        <f aca="false">UPPER(TRIM(E1215))</f>
        <v>MA</v>
      </c>
      <c r="V1215" s="23" t="n">
        <f aca="false">IF(U1215="MA",1,0)</f>
        <v>1</v>
      </c>
      <c r="W1215" s="23" t="n">
        <f aca="false">IF(OR(ISNUMBER(SEARCH("malden",G1215)),ISNUMBER(SEARCH("malden",H1215))),1,0)</f>
        <v>0</v>
      </c>
      <c r="X1215" s="23" t="n">
        <f aca="false">IF(AND(TRIM(G1215)="",TRIM(H1215)=""),1,0)</f>
        <v>0</v>
      </c>
    </row>
    <row r="1216" customFormat="false" ht="15" hidden="false" customHeight="false" outlineLevel="0" collapsed="false">
      <c r="A1216" s="22" t="n">
        <v>45039</v>
      </c>
      <c r="B1216" s="23" t="s">
        <v>2364</v>
      </c>
      <c r="C1216" s="23" t="s">
        <v>3407</v>
      </c>
      <c r="D1216" s="23" t="s">
        <v>413</v>
      </c>
      <c r="E1216" s="23" t="s">
        <v>99</v>
      </c>
      <c r="F1216" s="23" t="s">
        <v>419</v>
      </c>
      <c r="G1216" s="23" t="s">
        <v>812</v>
      </c>
      <c r="H1216" s="23" t="s">
        <v>2366</v>
      </c>
      <c r="J1216" s="24" t="n">
        <v>100</v>
      </c>
      <c r="K1216" s="0" t="n">
        <v>17408</v>
      </c>
      <c r="L1216" s="23" t="s">
        <v>1694</v>
      </c>
      <c r="M1216" s="0" t="n">
        <v>3</v>
      </c>
      <c r="N1216" s="23" t="s">
        <v>93</v>
      </c>
      <c r="O1216" s="0" t="n">
        <v>201</v>
      </c>
      <c r="P1216" s="23" t="s">
        <v>94</v>
      </c>
      <c r="Q1216" s="23" t="s">
        <v>3912</v>
      </c>
      <c r="R1216" s="23" t="n">
        <f aca="false">YEAR(A1216)</f>
        <v>2023</v>
      </c>
      <c r="S1216" s="23" t="n">
        <f aca="false">IF(R1216=2026,1,0)</f>
        <v>0</v>
      </c>
      <c r="T1216" s="23" t="n">
        <f aca="false">IF(OR(P1216="Individual",P1216="Committee",P1216="Union/Association",P1216="Aggregated Unitemized Receipts"),1,0)</f>
        <v>1</v>
      </c>
      <c r="U1216" s="0" t="str">
        <f aca="false">UPPER(TRIM(E1216))</f>
        <v>MA</v>
      </c>
      <c r="V1216" s="23" t="n">
        <f aca="false">IF(U1216="MA",1,0)</f>
        <v>1</v>
      </c>
      <c r="W1216" s="23" t="n">
        <f aca="false">IF(OR(ISNUMBER(SEARCH("malden",G1216)),ISNUMBER(SEARCH("malden",H1216))),1,0)</f>
        <v>0</v>
      </c>
      <c r="X1216" s="23" t="n">
        <f aca="false">IF(AND(TRIM(G1216)="",TRIM(H1216)=""),1,0)</f>
        <v>0</v>
      </c>
    </row>
    <row r="1217" customFormat="false" ht="15" hidden="false" customHeight="false" outlineLevel="0" collapsed="false">
      <c r="A1217" s="22" t="n">
        <v>45030</v>
      </c>
      <c r="B1217" s="23" t="s">
        <v>3913</v>
      </c>
      <c r="C1217" s="23" t="s">
        <v>3914</v>
      </c>
      <c r="D1217" s="23" t="s">
        <v>3915</v>
      </c>
      <c r="E1217" s="23" t="s">
        <v>126</v>
      </c>
      <c r="F1217" s="23" t="s">
        <v>3916</v>
      </c>
      <c r="J1217" s="24" t="n">
        <v>500</v>
      </c>
      <c r="K1217" s="0" t="n">
        <v>17408</v>
      </c>
      <c r="L1217" s="23" t="s">
        <v>1694</v>
      </c>
      <c r="M1217" s="0" t="n">
        <v>1</v>
      </c>
      <c r="N1217" s="23" t="s">
        <v>182</v>
      </c>
      <c r="O1217" s="0" t="n">
        <v>202</v>
      </c>
      <c r="P1217" s="23" t="s">
        <v>206</v>
      </c>
      <c r="Q1217" s="23" t="s">
        <v>3917</v>
      </c>
      <c r="R1217" s="23" t="n">
        <f aca="false">YEAR(A1217)</f>
        <v>2023</v>
      </c>
      <c r="S1217" s="23" t="n">
        <f aca="false">IF(R1217=2026,1,0)</f>
        <v>0</v>
      </c>
      <c r="T1217" s="23" t="n">
        <f aca="false">IF(OR(P1217="Individual",P1217="Committee",P1217="Union/Association",P1217="Aggregated Unitemized Receipts"),1,0)</f>
        <v>1</v>
      </c>
      <c r="U1217" s="0" t="str">
        <f aca="false">UPPER(TRIM(E1217))</f>
        <v>MO</v>
      </c>
      <c r="V1217" s="23" t="n">
        <f aca="false">IF(U1217="MA",1,0)</f>
        <v>0</v>
      </c>
      <c r="W1217" s="23" t="n">
        <f aca="false">IF(OR(ISNUMBER(SEARCH("malden",G1217)),ISNUMBER(SEARCH("malden",H1217))),1,0)</f>
        <v>0</v>
      </c>
      <c r="X1217" s="23" t="n">
        <f aca="false">IF(AND(TRIM(G1217)="",TRIM(H1217)=""),1,0)</f>
        <v>1</v>
      </c>
    </row>
    <row r="1218" customFormat="false" ht="15" hidden="false" customHeight="false" outlineLevel="0" collapsed="false">
      <c r="A1218" s="22" t="n">
        <v>45030</v>
      </c>
      <c r="B1218" s="23" t="s">
        <v>2087</v>
      </c>
      <c r="C1218" s="23" t="s">
        <v>2088</v>
      </c>
      <c r="D1218" s="23" t="s">
        <v>319</v>
      </c>
      <c r="E1218" s="23" t="s">
        <v>99</v>
      </c>
      <c r="F1218" s="23" t="s">
        <v>320</v>
      </c>
      <c r="G1218" s="23" t="s">
        <v>3682</v>
      </c>
      <c r="H1218" s="23" t="s">
        <v>3683</v>
      </c>
      <c r="J1218" s="24" t="n">
        <v>100</v>
      </c>
      <c r="K1218" s="0" t="n">
        <v>17408</v>
      </c>
      <c r="L1218" s="23" t="s">
        <v>1694</v>
      </c>
      <c r="M1218" s="0" t="n">
        <v>1</v>
      </c>
      <c r="N1218" s="23" t="s">
        <v>182</v>
      </c>
      <c r="O1218" s="0" t="n">
        <v>201</v>
      </c>
      <c r="P1218" s="23" t="s">
        <v>94</v>
      </c>
      <c r="Q1218" s="23" t="s">
        <v>3917</v>
      </c>
      <c r="R1218" s="23" t="n">
        <f aca="false">YEAR(A1218)</f>
        <v>2023</v>
      </c>
      <c r="S1218" s="23" t="n">
        <f aca="false">IF(R1218=2026,1,0)</f>
        <v>0</v>
      </c>
      <c r="T1218" s="23" t="n">
        <f aca="false">IF(OR(P1218="Individual",P1218="Committee",P1218="Union/Association",P1218="Aggregated Unitemized Receipts"),1,0)</f>
        <v>1</v>
      </c>
      <c r="U1218" s="0" t="str">
        <f aca="false">UPPER(TRIM(E1218))</f>
        <v>MA</v>
      </c>
      <c r="V1218" s="23" t="n">
        <f aca="false">IF(U1218="MA",1,0)</f>
        <v>1</v>
      </c>
      <c r="W1218" s="23" t="n">
        <f aca="false">IF(OR(ISNUMBER(SEARCH("malden",G1218)),ISNUMBER(SEARCH("malden",H1218))),1,0)</f>
        <v>0</v>
      </c>
      <c r="X1218" s="23" t="n">
        <f aca="false">IF(AND(TRIM(G1218)="",TRIM(H1218)=""),1,0)</f>
        <v>0</v>
      </c>
    </row>
    <row r="1219" customFormat="false" ht="15" hidden="false" customHeight="false" outlineLevel="0" collapsed="false">
      <c r="A1219" s="22" t="n">
        <v>45026</v>
      </c>
      <c r="B1219" s="23" t="s">
        <v>3177</v>
      </c>
      <c r="C1219" s="23" t="s">
        <v>1700</v>
      </c>
      <c r="D1219" s="23" t="s">
        <v>1701</v>
      </c>
      <c r="E1219" s="23" t="s">
        <v>99</v>
      </c>
      <c r="F1219" s="23" t="s">
        <v>1702</v>
      </c>
      <c r="G1219" s="23" t="s">
        <v>2059</v>
      </c>
      <c r="H1219" s="23" t="s">
        <v>210</v>
      </c>
      <c r="J1219" s="24" t="n">
        <v>100</v>
      </c>
      <c r="K1219" s="0" t="n">
        <v>17408</v>
      </c>
      <c r="L1219" s="23" t="s">
        <v>1694</v>
      </c>
      <c r="M1219" s="0" t="n">
        <v>3</v>
      </c>
      <c r="N1219" s="23" t="s">
        <v>93</v>
      </c>
      <c r="O1219" s="0" t="n">
        <v>201</v>
      </c>
      <c r="P1219" s="23" t="s">
        <v>94</v>
      </c>
      <c r="Q1219" s="23" t="s">
        <v>3918</v>
      </c>
      <c r="R1219" s="23" t="n">
        <f aca="false">YEAR(A1219)</f>
        <v>2023</v>
      </c>
      <c r="S1219" s="23" t="n">
        <f aca="false">IF(R1219=2026,1,0)</f>
        <v>0</v>
      </c>
      <c r="T1219" s="23" t="n">
        <f aca="false">IF(OR(P1219="Individual",P1219="Committee",P1219="Union/Association",P1219="Aggregated Unitemized Receipts"),1,0)</f>
        <v>1</v>
      </c>
      <c r="U1219" s="0" t="str">
        <f aca="false">UPPER(TRIM(E1219))</f>
        <v>MA</v>
      </c>
      <c r="V1219" s="23" t="n">
        <f aca="false">IF(U1219="MA",1,0)</f>
        <v>1</v>
      </c>
      <c r="W1219" s="23" t="n">
        <f aca="false">IF(OR(ISNUMBER(SEARCH("malden",G1219)),ISNUMBER(SEARCH("malden",H1219))),1,0)</f>
        <v>0</v>
      </c>
      <c r="X1219" s="23" t="n">
        <f aca="false">IF(AND(TRIM(G1219)="",TRIM(H1219)=""),1,0)</f>
        <v>0</v>
      </c>
    </row>
    <row r="1220" customFormat="false" ht="15" hidden="false" customHeight="false" outlineLevel="0" collapsed="false">
      <c r="A1220" s="22" t="n">
        <v>45026</v>
      </c>
      <c r="B1220" s="23" t="s">
        <v>2361</v>
      </c>
      <c r="C1220" s="23" t="s">
        <v>2362</v>
      </c>
      <c r="D1220" s="23" t="s">
        <v>413</v>
      </c>
      <c r="E1220" s="23" t="s">
        <v>99</v>
      </c>
      <c r="F1220" s="23" t="s">
        <v>419</v>
      </c>
      <c r="G1220" s="23" t="s">
        <v>1487</v>
      </c>
      <c r="H1220" s="23" t="s">
        <v>3152</v>
      </c>
      <c r="J1220" s="24" t="n">
        <v>250</v>
      </c>
      <c r="K1220" s="0" t="n">
        <v>17408</v>
      </c>
      <c r="L1220" s="23" t="s">
        <v>1694</v>
      </c>
      <c r="M1220" s="0" t="n">
        <v>3</v>
      </c>
      <c r="N1220" s="23" t="s">
        <v>93</v>
      </c>
      <c r="O1220" s="0" t="n">
        <v>201</v>
      </c>
      <c r="P1220" s="23" t="s">
        <v>94</v>
      </c>
      <c r="Q1220" s="23" t="s">
        <v>3918</v>
      </c>
      <c r="R1220" s="23" t="n">
        <f aca="false">YEAR(A1220)</f>
        <v>2023</v>
      </c>
      <c r="S1220" s="23" t="n">
        <f aca="false">IF(R1220=2026,1,0)</f>
        <v>0</v>
      </c>
      <c r="T1220" s="23" t="n">
        <f aca="false">IF(OR(P1220="Individual",P1220="Committee",P1220="Union/Association",P1220="Aggregated Unitemized Receipts"),1,0)</f>
        <v>1</v>
      </c>
      <c r="U1220" s="0" t="str">
        <f aca="false">UPPER(TRIM(E1220))</f>
        <v>MA</v>
      </c>
      <c r="V1220" s="23" t="n">
        <f aca="false">IF(U1220="MA",1,0)</f>
        <v>1</v>
      </c>
      <c r="W1220" s="23" t="n">
        <f aca="false">IF(OR(ISNUMBER(SEARCH("malden",G1220)),ISNUMBER(SEARCH("malden",H1220))),1,0)</f>
        <v>0</v>
      </c>
      <c r="X1220" s="23" t="n">
        <f aca="false">IF(AND(TRIM(G1220)="",TRIM(H1220)=""),1,0)</f>
        <v>0</v>
      </c>
    </row>
    <row r="1221" customFormat="false" ht="15" hidden="false" customHeight="false" outlineLevel="0" collapsed="false">
      <c r="A1221" s="22" t="n">
        <v>45026</v>
      </c>
      <c r="B1221" s="23" t="s">
        <v>3660</v>
      </c>
      <c r="C1221" s="23" t="s">
        <v>3661</v>
      </c>
      <c r="D1221" s="23" t="s">
        <v>607</v>
      </c>
      <c r="E1221" s="23" t="s">
        <v>99</v>
      </c>
      <c r="F1221" s="23" t="s">
        <v>608</v>
      </c>
      <c r="G1221" s="23" t="s">
        <v>213</v>
      </c>
      <c r="H1221" s="23" t="s">
        <v>3662</v>
      </c>
      <c r="J1221" s="24" t="n">
        <v>10</v>
      </c>
      <c r="K1221" s="0" t="n">
        <v>17408</v>
      </c>
      <c r="L1221" s="23" t="s">
        <v>1694</v>
      </c>
      <c r="M1221" s="0" t="n">
        <v>3</v>
      </c>
      <c r="N1221" s="23" t="s">
        <v>93</v>
      </c>
      <c r="O1221" s="0" t="n">
        <v>201</v>
      </c>
      <c r="P1221" s="23" t="s">
        <v>94</v>
      </c>
      <c r="Q1221" s="23" t="s">
        <v>3918</v>
      </c>
      <c r="R1221" s="23" t="n">
        <f aca="false">YEAR(A1221)</f>
        <v>2023</v>
      </c>
      <c r="S1221" s="23" t="n">
        <f aca="false">IF(R1221=2026,1,0)</f>
        <v>0</v>
      </c>
      <c r="T1221" s="23" t="n">
        <f aca="false">IF(OR(P1221="Individual",P1221="Committee",P1221="Union/Association",P1221="Aggregated Unitemized Receipts"),1,0)</f>
        <v>1</v>
      </c>
      <c r="U1221" s="0" t="str">
        <f aca="false">UPPER(TRIM(E1221))</f>
        <v>MA</v>
      </c>
      <c r="V1221" s="23" t="n">
        <f aca="false">IF(U1221="MA",1,0)</f>
        <v>1</v>
      </c>
      <c r="W1221" s="23" t="n">
        <f aca="false">IF(OR(ISNUMBER(SEARCH("malden",G1221)),ISNUMBER(SEARCH("malden",H1221))),1,0)</f>
        <v>0</v>
      </c>
      <c r="X1221" s="23" t="n">
        <f aca="false">IF(AND(TRIM(G1221)="",TRIM(H1221)=""),1,0)</f>
        <v>0</v>
      </c>
    </row>
    <row r="1222" customFormat="false" ht="15" hidden="false" customHeight="false" outlineLevel="0" collapsed="false">
      <c r="A1222" s="22" t="n">
        <v>45026</v>
      </c>
      <c r="B1222" s="23" t="s">
        <v>3478</v>
      </c>
      <c r="C1222" s="23" t="s">
        <v>3479</v>
      </c>
      <c r="D1222" s="23" t="s">
        <v>3480</v>
      </c>
      <c r="E1222" s="23" t="s">
        <v>99</v>
      </c>
      <c r="F1222" s="23" t="s">
        <v>3481</v>
      </c>
      <c r="G1222" s="23" t="s">
        <v>166</v>
      </c>
      <c r="H1222" s="23" t="s">
        <v>3139</v>
      </c>
      <c r="J1222" s="24" t="n">
        <v>125</v>
      </c>
      <c r="K1222" s="0" t="n">
        <v>17408</v>
      </c>
      <c r="L1222" s="23" t="s">
        <v>1694</v>
      </c>
      <c r="M1222" s="0" t="n">
        <v>3</v>
      </c>
      <c r="N1222" s="23" t="s">
        <v>93</v>
      </c>
      <c r="O1222" s="0" t="n">
        <v>201</v>
      </c>
      <c r="P1222" s="23" t="s">
        <v>94</v>
      </c>
      <c r="Q1222" s="23" t="s">
        <v>3918</v>
      </c>
      <c r="R1222" s="23" t="n">
        <f aca="false">YEAR(A1222)</f>
        <v>2023</v>
      </c>
      <c r="S1222" s="23" t="n">
        <f aca="false">IF(R1222=2026,1,0)</f>
        <v>0</v>
      </c>
      <c r="T1222" s="23" t="n">
        <f aca="false">IF(OR(P1222="Individual",P1222="Committee",P1222="Union/Association",P1222="Aggregated Unitemized Receipts"),1,0)</f>
        <v>1</v>
      </c>
      <c r="U1222" s="0" t="str">
        <f aca="false">UPPER(TRIM(E1222))</f>
        <v>MA</v>
      </c>
      <c r="V1222" s="23" t="n">
        <f aca="false">IF(U1222="MA",1,0)</f>
        <v>1</v>
      </c>
      <c r="W1222" s="23" t="n">
        <f aca="false">IF(OR(ISNUMBER(SEARCH("malden",G1222)),ISNUMBER(SEARCH("malden",H1222))),1,0)</f>
        <v>0</v>
      </c>
      <c r="X1222" s="23" t="n">
        <f aca="false">IF(AND(TRIM(G1222)="",TRIM(H1222)=""),1,0)</f>
        <v>0</v>
      </c>
    </row>
    <row r="1223" customFormat="false" ht="15" hidden="false" customHeight="false" outlineLevel="0" collapsed="false">
      <c r="A1223" s="22" t="n">
        <v>45026</v>
      </c>
      <c r="B1223" s="23" t="s">
        <v>2377</v>
      </c>
      <c r="C1223" s="23" t="s">
        <v>2378</v>
      </c>
      <c r="D1223" s="23" t="s">
        <v>2379</v>
      </c>
      <c r="E1223" s="23" t="s">
        <v>99</v>
      </c>
      <c r="F1223" s="23" t="s">
        <v>2380</v>
      </c>
      <c r="G1223" s="23" t="s">
        <v>3919</v>
      </c>
      <c r="H1223" s="23" t="s">
        <v>3920</v>
      </c>
      <c r="J1223" s="24" t="n">
        <v>100</v>
      </c>
      <c r="K1223" s="0" t="n">
        <v>17408</v>
      </c>
      <c r="L1223" s="23" t="s">
        <v>1694</v>
      </c>
      <c r="M1223" s="0" t="n">
        <v>3</v>
      </c>
      <c r="N1223" s="23" t="s">
        <v>93</v>
      </c>
      <c r="O1223" s="0" t="n">
        <v>201</v>
      </c>
      <c r="P1223" s="23" t="s">
        <v>94</v>
      </c>
      <c r="Q1223" s="23" t="s">
        <v>3918</v>
      </c>
      <c r="R1223" s="23" t="n">
        <f aca="false">YEAR(A1223)</f>
        <v>2023</v>
      </c>
      <c r="S1223" s="23" t="n">
        <f aca="false">IF(R1223=2026,1,0)</f>
        <v>0</v>
      </c>
      <c r="T1223" s="23" t="n">
        <f aca="false">IF(OR(P1223="Individual",P1223="Committee",P1223="Union/Association",P1223="Aggregated Unitemized Receipts"),1,0)</f>
        <v>1</v>
      </c>
      <c r="U1223" s="0" t="str">
        <f aca="false">UPPER(TRIM(E1223))</f>
        <v>MA</v>
      </c>
      <c r="V1223" s="23" t="n">
        <f aca="false">IF(U1223="MA",1,0)</f>
        <v>1</v>
      </c>
      <c r="W1223" s="23" t="n">
        <f aca="false">IF(OR(ISNUMBER(SEARCH("malden",G1223)),ISNUMBER(SEARCH("malden",H1223))),1,0)</f>
        <v>0</v>
      </c>
      <c r="X1223" s="23" t="n">
        <f aca="false">IF(AND(TRIM(G1223)="",TRIM(H1223)=""),1,0)</f>
        <v>0</v>
      </c>
    </row>
    <row r="1224" customFormat="false" ht="15" hidden="false" customHeight="false" outlineLevel="0" collapsed="false">
      <c r="A1224" s="22" t="n">
        <v>45026</v>
      </c>
      <c r="B1224" s="23" t="s">
        <v>2167</v>
      </c>
      <c r="C1224" s="23" t="s">
        <v>2280</v>
      </c>
      <c r="D1224" s="23" t="s">
        <v>607</v>
      </c>
      <c r="E1224" s="23" t="s">
        <v>99</v>
      </c>
      <c r="F1224" s="23" t="s">
        <v>608</v>
      </c>
      <c r="G1224" s="23" t="s">
        <v>2095</v>
      </c>
      <c r="H1224" s="23" t="s">
        <v>91</v>
      </c>
      <c r="J1224" s="24" t="n">
        <v>10</v>
      </c>
      <c r="K1224" s="0" t="n">
        <v>17408</v>
      </c>
      <c r="L1224" s="23" t="s">
        <v>1694</v>
      </c>
      <c r="M1224" s="0" t="n">
        <v>3</v>
      </c>
      <c r="N1224" s="23" t="s">
        <v>93</v>
      </c>
      <c r="O1224" s="0" t="n">
        <v>201</v>
      </c>
      <c r="P1224" s="23" t="s">
        <v>94</v>
      </c>
      <c r="Q1224" s="23" t="s">
        <v>3918</v>
      </c>
      <c r="R1224" s="23" t="n">
        <f aca="false">YEAR(A1224)</f>
        <v>2023</v>
      </c>
      <c r="S1224" s="23" t="n">
        <f aca="false">IF(R1224=2026,1,0)</f>
        <v>0</v>
      </c>
      <c r="T1224" s="23" t="n">
        <f aca="false">IF(OR(P1224="Individual",P1224="Committee",P1224="Union/Association",P1224="Aggregated Unitemized Receipts"),1,0)</f>
        <v>1</v>
      </c>
      <c r="U1224" s="0" t="str">
        <f aca="false">UPPER(TRIM(E1224))</f>
        <v>MA</v>
      </c>
      <c r="V1224" s="23" t="n">
        <f aca="false">IF(U1224="MA",1,0)</f>
        <v>1</v>
      </c>
      <c r="W1224" s="23" t="n">
        <f aca="false">IF(OR(ISNUMBER(SEARCH("malden",G1224)),ISNUMBER(SEARCH("malden",H1224))),1,0)</f>
        <v>0</v>
      </c>
      <c r="X1224" s="23" t="n">
        <f aca="false">IF(AND(TRIM(G1224)="",TRIM(H1224)=""),1,0)</f>
        <v>0</v>
      </c>
    </row>
    <row r="1225" customFormat="false" ht="15" hidden="false" customHeight="false" outlineLevel="0" collapsed="false">
      <c r="A1225" s="22" t="n">
        <v>45026</v>
      </c>
      <c r="B1225" s="23" t="s">
        <v>3921</v>
      </c>
      <c r="C1225" s="23" t="s">
        <v>3922</v>
      </c>
      <c r="D1225" s="23" t="s">
        <v>450</v>
      </c>
      <c r="E1225" s="23" t="s">
        <v>99</v>
      </c>
      <c r="F1225" s="23" t="s">
        <v>701</v>
      </c>
      <c r="G1225" s="23" t="s">
        <v>91</v>
      </c>
      <c r="H1225" s="23" t="s">
        <v>91</v>
      </c>
      <c r="J1225" s="24" t="n">
        <v>1000</v>
      </c>
      <c r="K1225" s="0" t="n">
        <v>17408</v>
      </c>
      <c r="L1225" s="23" t="s">
        <v>1694</v>
      </c>
      <c r="M1225" s="0" t="n">
        <v>3</v>
      </c>
      <c r="N1225" s="23" t="s">
        <v>93</v>
      </c>
      <c r="O1225" s="0" t="n">
        <v>201</v>
      </c>
      <c r="P1225" s="23" t="s">
        <v>94</v>
      </c>
      <c r="Q1225" s="23" t="s">
        <v>3918</v>
      </c>
      <c r="R1225" s="23" t="n">
        <f aca="false">YEAR(A1225)</f>
        <v>2023</v>
      </c>
      <c r="S1225" s="23" t="n">
        <f aca="false">IF(R1225=2026,1,0)</f>
        <v>0</v>
      </c>
      <c r="T1225" s="23" t="n">
        <f aca="false">IF(OR(P1225="Individual",P1225="Committee",P1225="Union/Association",P1225="Aggregated Unitemized Receipts"),1,0)</f>
        <v>1</v>
      </c>
      <c r="U1225" s="0" t="str">
        <f aca="false">UPPER(TRIM(E1225))</f>
        <v>MA</v>
      </c>
      <c r="V1225" s="23" t="n">
        <f aca="false">IF(U1225="MA",1,0)</f>
        <v>1</v>
      </c>
      <c r="W1225" s="23" t="n">
        <f aca="false">IF(OR(ISNUMBER(SEARCH("malden",G1225)),ISNUMBER(SEARCH("malden",H1225))),1,0)</f>
        <v>0</v>
      </c>
      <c r="X1225" s="23" t="n">
        <f aca="false">IF(AND(TRIM(G1225)="",TRIM(H1225)=""),1,0)</f>
        <v>0</v>
      </c>
    </row>
    <row r="1226" customFormat="false" ht="15" hidden="false" customHeight="false" outlineLevel="0" collapsed="false">
      <c r="A1226" s="22" t="n">
        <v>45026</v>
      </c>
      <c r="B1226" s="23" t="s">
        <v>2907</v>
      </c>
      <c r="C1226" s="23" t="s">
        <v>2908</v>
      </c>
      <c r="D1226" s="23" t="s">
        <v>2246</v>
      </c>
      <c r="E1226" s="23" t="s">
        <v>99</v>
      </c>
      <c r="F1226" s="23" t="s">
        <v>2247</v>
      </c>
      <c r="G1226" s="23" t="s">
        <v>3637</v>
      </c>
      <c r="H1226" s="23" t="s">
        <v>3638</v>
      </c>
      <c r="J1226" s="24" t="n">
        <v>200</v>
      </c>
      <c r="K1226" s="0" t="n">
        <v>17408</v>
      </c>
      <c r="L1226" s="23" t="s">
        <v>1694</v>
      </c>
      <c r="M1226" s="0" t="n">
        <v>3</v>
      </c>
      <c r="N1226" s="23" t="s">
        <v>93</v>
      </c>
      <c r="O1226" s="0" t="n">
        <v>201</v>
      </c>
      <c r="P1226" s="23" t="s">
        <v>94</v>
      </c>
      <c r="Q1226" s="23" t="s">
        <v>3918</v>
      </c>
      <c r="R1226" s="23" t="n">
        <f aca="false">YEAR(A1226)</f>
        <v>2023</v>
      </c>
      <c r="S1226" s="23" t="n">
        <f aca="false">IF(R1226=2026,1,0)</f>
        <v>0</v>
      </c>
      <c r="T1226" s="23" t="n">
        <f aca="false">IF(OR(P1226="Individual",P1226="Committee",P1226="Union/Association",P1226="Aggregated Unitemized Receipts"),1,0)</f>
        <v>1</v>
      </c>
      <c r="U1226" s="0" t="str">
        <f aca="false">UPPER(TRIM(E1226))</f>
        <v>MA</v>
      </c>
      <c r="V1226" s="23" t="n">
        <f aca="false">IF(U1226="MA",1,0)</f>
        <v>1</v>
      </c>
      <c r="W1226" s="23" t="n">
        <f aca="false">IF(OR(ISNUMBER(SEARCH("malden",G1226)),ISNUMBER(SEARCH("malden",H1226))),1,0)</f>
        <v>0</v>
      </c>
      <c r="X1226" s="23" t="n">
        <f aca="false">IF(AND(TRIM(G1226)="",TRIM(H1226)=""),1,0)</f>
        <v>0</v>
      </c>
    </row>
    <row r="1227" customFormat="false" ht="15" hidden="false" customHeight="false" outlineLevel="0" collapsed="false">
      <c r="A1227" s="22" t="n">
        <v>45020</v>
      </c>
      <c r="B1227" s="23" t="s">
        <v>3923</v>
      </c>
      <c r="C1227" s="23" t="s">
        <v>3924</v>
      </c>
      <c r="D1227" s="23" t="s">
        <v>3925</v>
      </c>
      <c r="E1227" s="23" t="s">
        <v>99</v>
      </c>
      <c r="F1227" s="23" t="s">
        <v>3926</v>
      </c>
      <c r="G1227" s="23" t="s">
        <v>237</v>
      </c>
      <c r="H1227" s="23" t="s">
        <v>3927</v>
      </c>
      <c r="J1227" s="24" t="n">
        <v>200</v>
      </c>
      <c r="K1227" s="0" t="n">
        <v>17408</v>
      </c>
      <c r="L1227" s="23" t="s">
        <v>1694</v>
      </c>
      <c r="M1227" s="0" t="n">
        <v>1</v>
      </c>
      <c r="N1227" s="23" t="s">
        <v>182</v>
      </c>
      <c r="O1227" s="0" t="n">
        <v>201</v>
      </c>
      <c r="P1227" s="23" t="s">
        <v>94</v>
      </c>
      <c r="Q1227" s="23" t="s">
        <v>1625</v>
      </c>
      <c r="R1227" s="23" t="n">
        <f aca="false">YEAR(A1227)</f>
        <v>2023</v>
      </c>
      <c r="S1227" s="23" t="n">
        <f aca="false">IF(R1227=2026,1,0)</f>
        <v>0</v>
      </c>
      <c r="T1227" s="23" t="n">
        <f aca="false">IF(OR(P1227="Individual",P1227="Committee",P1227="Union/Association",P1227="Aggregated Unitemized Receipts"),1,0)</f>
        <v>1</v>
      </c>
      <c r="U1227" s="0" t="str">
        <f aca="false">UPPER(TRIM(E1227))</f>
        <v>MA</v>
      </c>
      <c r="V1227" s="23" t="n">
        <f aca="false">IF(U1227="MA",1,0)</f>
        <v>1</v>
      </c>
      <c r="W1227" s="23" t="n">
        <f aca="false">IF(OR(ISNUMBER(SEARCH("malden",G1227)),ISNUMBER(SEARCH("malden",H1227))),1,0)</f>
        <v>0</v>
      </c>
      <c r="X1227" s="23" t="n">
        <f aca="false">IF(AND(TRIM(G1227)="",TRIM(H1227)=""),1,0)</f>
        <v>0</v>
      </c>
    </row>
    <row r="1228" customFormat="false" ht="15" hidden="false" customHeight="false" outlineLevel="0" collapsed="false">
      <c r="A1228" s="22" t="n">
        <v>45012</v>
      </c>
      <c r="B1228" s="23" t="s">
        <v>2087</v>
      </c>
      <c r="C1228" s="23" t="s">
        <v>2088</v>
      </c>
      <c r="D1228" s="23" t="s">
        <v>319</v>
      </c>
      <c r="E1228" s="23" t="s">
        <v>99</v>
      </c>
      <c r="F1228" s="23" t="s">
        <v>320</v>
      </c>
      <c r="G1228" s="23" t="s">
        <v>3682</v>
      </c>
      <c r="H1228" s="23" t="s">
        <v>3683</v>
      </c>
      <c r="J1228" s="24" t="n">
        <v>100</v>
      </c>
      <c r="K1228" s="0" t="n">
        <v>17408</v>
      </c>
      <c r="L1228" s="23" t="s">
        <v>1694</v>
      </c>
      <c r="M1228" s="0" t="n">
        <v>1</v>
      </c>
      <c r="N1228" s="23" t="s">
        <v>182</v>
      </c>
      <c r="O1228" s="0" t="n">
        <v>201</v>
      </c>
      <c r="P1228" s="23" t="s">
        <v>94</v>
      </c>
      <c r="Q1228" s="23" t="s">
        <v>3928</v>
      </c>
      <c r="R1228" s="23" t="n">
        <f aca="false">YEAR(A1228)</f>
        <v>2023</v>
      </c>
      <c r="S1228" s="23" t="n">
        <f aca="false">IF(R1228=2026,1,0)</f>
        <v>0</v>
      </c>
      <c r="T1228" s="23" t="n">
        <f aca="false">IF(OR(P1228="Individual",P1228="Committee",P1228="Union/Association",P1228="Aggregated Unitemized Receipts"),1,0)</f>
        <v>1</v>
      </c>
      <c r="U1228" s="0" t="str">
        <f aca="false">UPPER(TRIM(E1228))</f>
        <v>MA</v>
      </c>
      <c r="V1228" s="23" t="n">
        <f aca="false">IF(U1228="MA",1,0)</f>
        <v>1</v>
      </c>
      <c r="W1228" s="23" t="n">
        <f aca="false">IF(OR(ISNUMBER(SEARCH("malden",G1228)),ISNUMBER(SEARCH("malden",H1228))),1,0)</f>
        <v>0</v>
      </c>
      <c r="X1228" s="23" t="n">
        <f aca="false">IF(AND(TRIM(G1228)="",TRIM(H1228)=""),1,0)</f>
        <v>0</v>
      </c>
    </row>
    <row r="1229" customFormat="false" ht="15" hidden="false" customHeight="false" outlineLevel="0" collapsed="false">
      <c r="A1229" s="22" t="n">
        <v>45007</v>
      </c>
      <c r="B1229" s="23" t="s">
        <v>1737</v>
      </c>
      <c r="C1229" s="23" t="s">
        <v>3032</v>
      </c>
      <c r="D1229" s="23" t="s">
        <v>319</v>
      </c>
      <c r="E1229" s="23" t="s">
        <v>99</v>
      </c>
      <c r="F1229" s="23" t="s">
        <v>320</v>
      </c>
      <c r="G1229" s="23" t="s">
        <v>244</v>
      </c>
      <c r="H1229" s="23" t="s">
        <v>3034</v>
      </c>
      <c r="J1229" s="24" t="n">
        <v>7</v>
      </c>
      <c r="K1229" s="0" t="n">
        <v>17408</v>
      </c>
      <c r="L1229" s="23" t="s">
        <v>1694</v>
      </c>
      <c r="M1229" s="0" t="n">
        <v>3</v>
      </c>
      <c r="N1229" s="23" t="s">
        <v>93</v>
      </c>
      <c r="O1229" s="0" t="n">
        <v>201</v>
      </c>
      <c r="P1229" s="23" t="s">
        <v>94</v>
      </c>
      <c r="Q1229" s="23" t="s">
        <v>3929</v>
      </c>
      <c r="R1229" s="23" t="n">
        <f aca="false">YEAR(A1229)</f>
        <v>2023</v>
      </c>
      <c r="S1229" s="23" t="n">
        <f aca="false">IF(R1229=2026,1,0)</f>
        <v>0</v>
      </c>
      <c r="T1229" s="23" t="n">
        <f aca="false">IF(OR(P1229="Individual",P1229="Committee",P1229="Union/Association",P1229="Aggregated Unitemized Receipts"),1,0)</f>
        <v>1</v>
      </c>
      <c r="U1229" s="0" t="str">
        <f aca="false">UPPER(TRIM(E1229))</f>
        <v>MA</v>
      </c>
      <c r="V1229" s="23" t="n">
        <f aca="false">IF(U1229="MA",1,0)</f>
        <v>1</v>
      </c>
      <c r="W1229" s="23" t="n">
        <f aca="false">IF(OR(ISNUMBER(SEARCH("malden",G1229)),ISNUMBER(SEARCH("malden",H1229))),1,0)</f>
        <v>0</v>
      </c>
      <c r="X1229" s="23" t="n">
        <f aca="false">IF(AND(TRIM(G1229)="",TRIM(H1229)=""),1,0)</f>
        <v>0</v>
      </c>
    </row>
    <row r="1230" customFormat="false" ht="15" hidden="false" customHeight="false" outlineLevel="0" collapsed="false">
      <c r="A1230" s="22" t="n">
        <v>45007</v>
      </c>
      <c r="B1230" s="23" t="s">
        <v>1750</v>
      </c>
      <c r="C1230" s="23" t="s">
        <v>1751</v>
      </c>
      <c r="D1230" s="23" t="s">
        <v>1752</v>
      </c>
      <c r="E1230" s="23" t="s">
        <v>99</v>
      </c>
      <c r="F1230" s="23" t="s">
        <v>320</v>
      </c>
      <c r="G1230" s="23" t="s">
        <v>2095</v>
      </c>
      <c r="H1230" s="23" t="s">
        <v>91</v>
      </c>
      <c r="J1230" s="24" t="n">
        <v>6</v>
      </c>
      <c r="K1230" s="0" t="n">
        <v>17408</v>
      </c>
      <c r="L1230" s="23" t="s">
        <v>1694</v>
      </c>
      <c r="M1230" s="0" t="n">
        <v>3</v>
      </c>
      <c r="N1230" s="23" t="s">
        <v>93</v>
      </c>
      <c r="O1230" s="0" t="n">
        <v>201</v>
      </c>
      <c r="P1230" s="23" t="s">
        <v>94</v>
      </c>
      <c r="Q1230" s="23" t="s">
        <v>3929</v>
      </c>
      <c r="R1230" s="23" t="n">
        <f aca="false">YEAR(A1230)</f>
        <v>2023</v>
      </c>
      <c r="S1230" s="23" t="n">
        <f aca="false">IF(R1230=2026,1,0)</f>
        <v>0</v>
      </c>
      <c r="T1230" s="23" t="n">
        <f aca="false">IF(OR(P1230="Individual",P1230="Committee",P1230="Union/Association",P1230="Aggregated Unitemized Receipts"),1,0)</f>
        <v>1</v>
      </c>
      <c r="U1230" s="0" t="str">
        <f aca="false">UPPER(TRIM(E1230))</f>
        <v>MA</v>
      </c>
      <c r="V1230" s="23" t="n">
        <f aca="false">IF(U1230="MA",1,0)</f>
        <v>1</v>
      </c>
      <c r="W1230" s="23" t="n">
        <f aca="false">IF(OR(ISNUMBER(SEARCH("malden",G1230)),ISNUMBER(SEARCH("malden",H1230))),1,0)</f>
        <v>0</v>
      </c>
      <c r="X1230" s="23" t="n">
        <f aca="false">IF(AND(TRIM(G1230)="",TRIM(H1230)=""),1,0)</f>
        <v>0</v>
      </c>
    </row>
    <row r="1231" customFormat="false" ht="15" hidden="false" customHeight="false" outlineLevel="0" collapsed="false">
      <c r="A1231" s="22" t="n">
        <v>45007</v>
      </c>
      <c r="B1231" s="23" t="s">
        <v>3930</v>
      </c>
      <c r="C1231" s="23" t="s">
        <v>2408</v>
      </c>
      <c r="D1231" s="23" t="s">
        <v>1990</v>
      </c>
      <c r="E1231" s="23" t="s">
        <v>99</v>
      </c>
      <c r="F1231" s="23" t="s">
        <v>1991</v>
      </c>
      <c r="G1231" s="23" t="s">
        <v>166</v>
      </c>
      <c r="H1231" s="23" t="s">
        <v>167</v>
      </c>
      <c r="J1231" s="24" t="n">
        <v>1000</v>
      </c>
      <c r="K1231" s="0" t="n">
        <v>17408</v>
      </c>
      <c r="L1231" s="23" t="s">
        <v>1694</v>
      </c>
      <c r="M1231" s="0" t="n">
        <v>3</v>
      </c>
      <c r="N1231" s="23" t="s">
        <v>93</v>
      </c>
      <c r="O1231" s="0" t="n">
        <v>201</v>
      </c>
      <c r="P1231" s="23" t="s">
        <v>94</v>
      </c>
      <c r="Q1231" s="23" t="s">
        <v>3929</v>
      </c>
      <c r="R1231" s="23" t="n">
        <f aca="false">YEAR(A1231)</f>
        <v>2023</v>
      </c>
      <c r="S1231" s="23" t="n">
        <f aca="false">IF(R1231=2026,1,0)</f>
        <v>0</v>
      </c>
      <c r="T1231" s="23" t="n">
        <f aca="false">IF(OR(P1231="Individual",P1231="Committee",P1231="Union/Association",P1231="Aggregated Unitemized Receipts"),1,0)</f>
        <v>1</v>
      </c>
      <c r="U1231" s="0" t="str">
        <f aca="false">UPPER(TRIM(E1231))</f>
        <v>MA</v>
      </c>
      <c r="V1231" s="23" t="n">
        <f aca="false">IF(U1231="MA",1,0)</f>
        <v>1</v>
      </c>
      <c r="W1231" s="23" t="n">
        <f aca="false">IF(OR(ISNUMBER(SEARCH("malden",G1231)),ISNUMBER(SEARCH("malden",H1231))),1,0)</f>
        <v>0</v>
      </c>
      <c r="X1231" s="23" t="n">
        <f aca="false">IF(AND(TRIM(G1231)="",TRIM(H1231)=""),1,0)</f>
        <v>0</v>
      </c>
    </row>
    <row r="1232" customFormat="false" ht="15" hidden="false" customHeight="false" outlineLevel="0" collapsed="false">
      <c r="A1232" s="22" t="n">
        <v>45007</v>
      </c>
      <c r="B1232" s="23" t="s">
        <v>1757</v>
      </c>
      <c r="C1232" s="23" t="s">
        <v>1758</v>
      </c>
      <c r="D1232" s="23" t="s">
        <v>1759</v>
      </c>
      <c r="E1232" s="23" t="s">
        <v>682</v>
      </c>
      <c r="F1232" s="23" t="s">
        <v>1760</v>
      </c>
      <c r="G1232" s="23" t="s">
        <v>91</v>
      </c>
      <c r="H1232" s="23" t="s">
        <v>91</v>
      </c>
      <c r="J1232" s="24" t="n">
        <v>1000</v>
      </c>
      <c r="K1232" s="0" t="n">
        <v>17408</v>
      </c>
      <c r="L1232" s="23" t="s">
        <v>1694</v>
      </c>
      <c r="M1232" s="0" t="n">
        <v>3</v>
      </c>
      <c r="N1232" s="23" t="s">
        <v>93</v>
      </c>
      <c r="O1232" s="0" t="n">
        <v>201</v>
      </c>
      <c r="P1232" s="23" t="s">
        <v>94</v>
      </c>
      <c r="Q1232" s="23" t="s">
        <v>3929</v>
      </c>
      <c r="R1232" s="23" t="n">
        <f aca="false">YEAR(A1232)</f>
        <v>2023</v>
      </c>
      <c r="S1232" s="23" t="n">
        <f aca="false">IF(R1232=2026,1,0)</f>
        <v>0</v>
      </c>
      <c r="T1232" s="23" t="n">
        <f aca="false">IF(OR(P1232="Individual",P1232="Committee",P1232="Union/Association",P1232="Aggregated Unitemized Receipts"),1,0)</f>
        <v>1</v>
      </c>
      <c r="U1232" s="0" t="str">
        <f aca="false">UPPER(TRIM(E1232))</f>
        <v>NH</v>
      </c>
      <c r="V1232" s="23" t="n">
        <f aca="false">IF(U1232="MA",1,0)</f>
        <v>0</v>
      </c>
      <c r="W1232" s="23" t="n">
        <f aca="false">IF(OR(ISNUMBER(SEARCH("malden",G1232)),ISNUMBER(SEARCH("malden",H1232))),1,0)</f>
        <v>0</v>
      </c>
      <c r="X1232" s="23" t="n">
        <f aca="false">IF(AND(TRIM(G1232)="",TRIM(H1232)=""),1,0)</f>
        <v>0</v>
      </c>
    </row>
    <row r="1233" customFormat="false" ht="15" hidden="false" customHeight="false" outlineLevel="0" collapsed="false">
      <c r="A1233" s="22" t="n">
        <v>45004</v>
      </c>
      <c r="B1233" s="23" t="s">
        <v>2167</v>
      </c>
      <c r="C1233" s="23" t="s">
        <v>2280</v>
      </c>
      <c r="D1233" s="23" t="s">
        <v>607</v>
      </c>
      <c r="E1233" s="23" t="s">
        <v>99</v>
      </c>
      <c r="F1233" s="23" t="s">
        <v>608</v>
      </c>
      <c r="G1233" s="23" t="s">
        <v>2095</v>
      </c>
      <c r="H1233" s="23" t="s">
        <v>91</v>
      </c>
      <c r="J1233" s="24" t="n">
        <v>15</v>
      </c>
      <c r="K1233" s="0" t="n">
        <v>17408</v>
      </c>
      <c r="L1233" s="23" t="s">
        <v>1694</v>
      </c>
      <c r="M1233" s="0" t="n">
        <v>3</v>
      </c>
      <c r="N1233" s="23" t="s">
        <v>93</v>
      </c>
      <c r="O1233" s="0" t="n">
        <v>201</v>
      </c>
      <c r="P1233" s="23" t="s">
        <v>94</v>
      </c>
      <c r="Q1233" s="23" t="s">
        <v>3931</v>
      </c>
      <c r="R1233" s="23" t="n">
        <f aca="false">YEAR(A1233)</f>
        <v>2023</v>
      </c>
      <c r="S1233" s="23" t="n">
        <f aca="false">IF(R1233=2026,1,0)</f>
        <v>0</v>
      </c>
      <c r="T1233" s="23" t="n">
        <f aca="false">IF(OR(P1233="Individual",P1233="Committee",P1233="Union/Association",P1233="Aggregated Unitemized Receipts"),1,0)</f>
        <v>1</v>
      </c>
      <c r="U1233" s="0" t="str">
        <f aca="false">UPPER(TRIM(E1233))</f>
        <v>MA</v>
      </c>
      <c r="V1233" s="23" t="n">
        <f aca="false">IF(U1233="MA",1,0)</f>
        <v>1</v>
      </c>
      <c r="W1233" s="23" t="n">
        <f aca="false">IF(OR(ISNUMBER(SEARCH("malden",G1233)),ISNUMBER(SEARCH("malden",H1233))),1,0)</f>
        <v>0</v>
      </c>
      <c r="X1233" s="23" t="n">
        <f aca="false">IF(AND(TRIM(G1233)="",TRIM(H1233)=""),1,0)</f>
        <v>0</v>
      </c>
    </row>
    <row r="1234" customFormat="false" ht="15" hidden="false" customHeight="false" outlineLevel="0" collapsed="false">
      <c r="A1234" s="22" t="n">
        <v>44995</v>
      </c>
      <c r="B1234" s="23" t="s">
        <v>3070</v>
      </c>
      <c r="C1234" s="23" t="s">
        <v>1496</v>
      </c>
      <c r="D1234" s="23" t="s">
        <v>1497</v>
      </c>
      <c r="E1234" s="23" t="s">
        <v>99</v>
      </c>
      <c r="F1234" s="23" t="s">
        <v>1498</v>
      </c>
      <c r="J1234" s="24" t="n">
        <v>500</v>
      </c>
      <c r="K1234" s="0" t="n">
        <v>17408</v>
      </c>
      <c r="L1234" s="23" t="s">
        <v>1694</v>
      </c>
      <c r="M1234" s="0" t="n">
        <v>1</v>
      </c>
      <c r="N1234" s="23" t="s">
        <v>182</v>
      </c>
      <c r="O1234" s="0" t="n">
        <v>202</v>
      </c>
      <c r="P1234" s="23" t="s">
        <v>206</v>
      </c>
      <c r="Q1234" s="23" t="s">
        <v>3932</v>
      </c>
      <c r="R1234" s="23" t="n">
        <f aca="false">YEAR(A1234)</f>
        <v>2023</v>
      </c>
      <c r="S1234" s="23" t="n">
        <f aca="false">IF(R1234=2026,1,0)</f>
        <v>0</v>
      </c>
      <c r="T1234" s="23" t="n">
        <f aca="false">IF(OR(P1234="Individual",P1234="Committee",P1234="Union/Association",P1234="Aggregated Unitemized Receipts"),1,0)</f>
        <v>1</v>
      </c>
      <c r="U1234" s="0" t="str">
        <f aca="false">UPPER(TRIM(E1234))</f>
        <v>MA</v>
      </c>
      <c r="V1234" s="23" t="n">
        <f aca="false">IF(U1234="MA",1,0)</f>
        <v>1</v>
      </c>
      <c r="W1234" s="23" t="n">
        <f aca="false">IF(OR(ISNUMBER(SEARCH("malden",G1234)),ISNUMBER(SEARCH("malden",H1234))),1,0)</f>
        <v>0</v>
      </c>
      <c r="X1234" s="23" t="n">
        <f aca="false">IF(AND(TRIM(G1234)="",TRIM(H1234)=""),1,0)</f>
        <v>1</v>
      </c>
    </row>
    <row r="1235" customFormat="false" ht="15" hidden="false" customHeight="false" outlineLevel="0" collapsed="false">
      <c r="A1235" s="22" t="n">
        <v>44976</v>
      </c>
      <c r="B1235" s="23" t="s">
        <v>1737</v>
      </c>
      <c r="C1235" s="23" t="s">
        <v>3032</v>
      </c>
      <c r="D1235" s="23" t="s">
        <v>319</v>
      </c>
      <c r="E1235" s="23" t="s">
        <v>99</v>
      </c>
      <c r="F1235" s="23" t="s">
        <v>320</v>
      </c>
      <c r="G1235" s="23" t="s">
        <v>244</v>
      </c>
      <c r="H1235" s="23" t="s">
        <v>3034</v>
      </c>
      <c r="J1235" s="24" t="n">
        <v>7</v>
      </c>
      <c r="K1235" s="0" t="n">
        <v>17408</v>
      </c>
      <c r="L1235" s="23" t="s">
        <v>1694</v>
      </c>
      <c r="M1235" s="0" t="n">
        <v>3</v>
      </c>
      <c r="N1235" s="23" t="s">
        <v>93</v>
      </c>
      <c r="O1235" s="0" t="n">
        <v>201</v>
      </c>
      <c r="P1235" s="23" t="s">
        <v>94</v>
      </c>
      <c r="Q1235" s="23" t="s">
        <v>3933</v>
      </c>
      <c r="R1235" s="23" t="n">
        <f aca="false">YEAR(A1235)</f>
        <v>2023</v>
      </c>
      <c r="S1235" s="23" t="n">
        <f aca="false">IF(R1235=2026,1,0)</f>
        <v>0</v>
      </c>
      <c r="T1235" s="23" t="n">
        <f aca="false">IF(OR(P1235="Individual",P1235="Committee",P1235="Union/Association",P1235="Aggregated Unitemized Receipts"),1,0)</f>
        <v>1</v>
      </c>
      <c r="U1235" s="0" t="str">
        <f aca="false">UPPER(TRIM(E1235))</f>
        <v>MA</v>
      </c>
      <c r="V1235" s="23" t="n">
        <f aca="false">IF(U1235="MA",1,0)</f>
        <v>1</v>
      </c>
      <c r="W1235" s="23" t="n">
        <f aca="false">IF(OR(ISNUMBER(SEARCH("malden",G1235)),ISNUMBER(SEARCH("malden",H1235))),1,0)</f>
        <v>0</v>
      </c>
      <c r="X1235" s="23" t="n">
        <f aca="false">IF(AND(TRIM(G1235)="",TRIM(H1235)=""),1,0)</f>
        <v>0</v>
      </c>
    </row>
    <row r="1236" customFormat="false" ht="15" hidden="false" customHeight="false" outlineLevel="0" collapsed="false">
      <c r="A1236" s="22" t="n">
        <v>44976</v>
      </c>
      <c r="B1236" s="23" t="s">
        <v>1750</v>
      </c>
      <c r="C1236" s="23" t="s">
        <v>1751</v>
      </c>
      <c r="D1236" s="23" t="s">
        <v>1752</v>
      </c>
      <c r="E1236" s="23" t="s">
        <v>99</v>
      </c>
      <c r="F1236" s="23" t="s">
        <v>320</v>
      </c>
      <c r="G1236" s="23" t="s">
        <v>2095</v>
      </c>
      <c r="H1236" s="23" t="s">
        <v>91</v>
      </c>
      <c r="J1236" s="24" t="n">
        <v>6</v>
      </c>
      <c r="K1236" s="0" t="n">
        <v>17408</v>
      </c>
      <c r="L1236" s="23" t="s">
        <v>1694</v>
      </c>
      <c r="M1236" s="0" t="n">
        <v>3</v>
      </c>
      <c r="N1236" s="23" t="s">
        <v>93</v>
      </c>
      <c r="O1236" s="0" t="n">
        <v>201</v>
      </c>
      <c r="P1236" s="23" t="s">
        <v>94</v>
      </c>
      <c r="Q1236" s="23" t="s">
        <v>3933</v>
      </c>
      <c r="R1236" s="23" t="n">
        <f aca="false">YEAR(A1236)</f>
        <v>2023</v>
      </c>
      <c r="S1236" s="23" t="n">
        <f aca="false">IF(R1236=2026,1,0)</f>
        <v>0</v>
      </c>
      <c r="T1236" s="23" t="n">
        <f aca="false">IF(OR(P1236="Individual",P1236="Committee",P1236="Union/Association",P1236="Aggregated Unitemized Receipts"),1,0)</f>
        <v>1</v>
      </c>
      <c r="U1236" s="0" t="str">
        <f aca="false">UPPER(TRIM(E1236))</f>
        <v>MA</v>
      </c>
      <c r="V1236" s="23" t="n">
        <f aca="false">IF(U1236="MA",1,0)</f>
        <v>1</v>
      </c>
      <c r="W1236" s="23" t="n">
        <f aca="false">IF(OR(ISNUMBER(SEARCH("malden",G1236)),ISNUMBER(SEARCH("malden",H1236))),1,0)</f>
        <v>0</v>
      </c>
      <c r="X1236" s="23" t="n">
        <f aca="false">IF(AND(TRIM(G1236)="",TRIM(H1236)=""),1,0)</f>
        <v>0</v>
      </c>
    </row>
    <row r="1237" customFormat="false" ht="15" hidden="false" customHeight="false" outlineLevel="0" collapsed="false">
      <c r="A1237" s="22" t="n">
        <v>44970</v>
      </c>
      <c r="B1237" s="23" t="s">
        <v>3660</v>
      </c>
      <c r="C1237" s="23" t="s">
        <v>3661</v>
      </c>
      <c r="D1237" s="23" t="s">
        <v>607</v>
      </c>
      <c r="E1237" s="23" t="s">
        <v>99</v>
      </c>
      <c r="F1237" s="23" t="s">
        <v>608</v>
      </c>
      <c r="G1237" s="23" t="s">
        <v>213</v>
      </c>
      <c r="H1237" s="23" t="s">
        <v>3662</v>
      </c>
      <c r="J1237" s="24" t="n">
        <v>10</v>
      </c>
      <c r="K1237" s="0" t="n">
        <v>17408</v>
      </c>
      <c r="L1237" s="23" t="s">
        <v>1694</v>
      </c>
      <c r="M1237" s="0" t="n">
        <v>3</v>
      </c>
      <c r="N1237" s="23" t="s">
        <v>93</v>
      </c>
      <c r="O1237" s="0" t="n">
        <v>201</v>
      </c>
      <c r="P1237" s="23" t="s">
        <v>94</v>
      </c>
      <c r="Q1237" s="23" t="s">
        <v>3934</v>
      </c>
      <c r="R1237" s="23" t="n">
        <f aca="false">YEAR(A1237)</f>
        <v>2023</v>
      </c>
      <c r="S1237" s="23" t="n">
        <f aca="false">IF(R1237=2026,1,0)</f>
        <v>0</v>
      </c>
      <c r="T1237" s="23" t="n">
        <f aca="false">IF(OR(P1237="Individual",P1237="Committee",P1237="Union/Association",P1237="Aggregated Unitemized Receipts"),1,0)</f>
        <v>1</v>
      </c>
      <c r="U1237" s="0" t="str">
        <f aca="false">UPPER(TRIM(E1237))</f>
        <v>MA</v>
      </c>
      <c r="V1237" s="23" t="n">
        <f aca="false">IF(U1237="MA",1,0)</f>
        <v>1</v>
      </c>
      <c r="W1237" s="23" t="n">
        <f aca="false">IF(OR(ISNUMBER(SEARCH("malden",G1237)),ISNUMBER(SEARCH("malden",H1237))),1,0)</f>
        <v>0</v>
      </c>
      <c r="X1237" s="23" t="n">
        <f aca="false">IF(AND(TRIM(G1237)="",TRIM(H1237)=""),1,0)</f>
        <v>0</v>
      </c>
    </row>
    <row r="1238" customFormat="false" ht="15" hidden="false" customHeight="false" outlineLevel="0" collapsed="false">
      <c r="A1238" s="22" t="n">
        <v>44970</v>
      </c>
      <c r="B1238" s="23" t="s">
        <v>2167</v>
      </c>
      <c r="C1238" s="23" t="s">
        <v>2280</v>
      </c>
      <c r="D1238" s="23" t="s">
        <v>607</v>
      </c>
      <c r="E1238" s="23" t="s">
        <v>99</v>
      </c>
      <c r="F1238" s="23" t="s">
        <v>608</v>
      </c>
      <c r="G1238" s="23" t="s">
        <v>2095</v>
      </c>
      <c r="H1238" s="23" t="s">
        <v>91</v>
      </c>
      <c r="J1238" s="24" t="n">
        <v>10</v>
      </c>
      <c r="K1238" s="0" t="n">
        <v>17408</v>
      </c>
      <c r="L1238" s="23" t="s">
        <v>1694</v>
      </c>
      <c r="M1238" s="0" t="n">
        <v>3</v>
      </c>
      <c r="N1238" s="23" t="s">
        <v>93</v>
      </c>
      <c r="O1238" s="0" t="n">
        <v>201</v>
      </c>
      <c r="P1238" s="23" t="s">
        <v>94</v>
      </c>
      <c r="Q1238" s="23" t="s">
        <v>3934</v>
      </c>
      <c r="R1238" s="23" t="n">
        <f aca="false">YEAR(A1238)</f>
        <v>2023</v>
      </c>
      <c r="S1238" s="23" t="n">
        <f aca="false">IF(R1238=2026,1,0)</f>
        <v>0</v>
      </c>
      <c r="T1238" s="23" t="n">
        <f aca="false">IF(OR(P1238="Individual",P1238="Committee",P1238="Union/Association",P1238="Aggregated Unitemized Receipts"),1,0)</f>
        <v>1</v>
      </c>
      <c r="U1238" s="0" t="str">
        <f aca="false">UPPER(TRIM(E1238))</f>
        <v>MA</v>
      </c>
      <c r="V1238" s="23" t="n">
        <f aca="false">IF(U1238="MA",1,0)</f>
        <v>1</v>
      </c>
      <c r="W1238" s="23" t="n">
        <f aca="false">IF(OR(ISNUMBER(SEARCH("malden",G1238)),ISNUMBER(SEARCH("malden",H1238))),1,0)</f>
        <v>0</v>
      </c>
      <c r="X1238" s="23" t="n">
        <f aca="false">IF(AND(TRIM(G1238)="",TRIM(H1238)=""),1,0)</f>
        <v>0</v>
      </c>
    </row>
    <row r="1239" customFormat="false" ht="15" hidden="false" customHeight="false" outlineLevel="0" collapsed="false">
      <c r="A1239" s="22" t="n">
        <v>44967</v>
      </c>
      <c r="B1239" s="23" t="s">
        <v>2087</v>
      </c>
      <c r="C1239" s="23" t="s">
        <v>2088</v>
      </c>
      <c r="D1239" s="23" t="s">
        <v>319</v>
      </c>
      <c r="E1239" s="23" t="s">
        <v>99</v>
      </c>
      <c r="F1239" s="23" t="s">
        <v>320</v>
      </c>
      <c r="G1239" s="23" t="s">
        <v>3682</v>
      </c>
      <c r="H1239" s="23" t="s">
        <v>3683</v>
      </c>
      <c r="J1239" s="24" t="n">
        <v>100</v>
      </c>
      <c r="K1239" s="0" t="n">
        <v>17408</v>
      </c>
      <c r="L1239" s="23" t="s">
        <v>1694</v>
      </c>
      <c r="M1239" s="0" t="n">
        <v>1</v>
      </c>
      <c r="N1239" s="23" t="s">
        <v>182</v>
      </c>
      <c r="O1239" s="0" t="n">
        <v>201</v>
      </c>
      <c r="P1239" s="23" t="s">
        <v>94</v>
      </c>
      <c r="Q1239" s="23" t="s">
        <v>3935</v>
      </c>
      <c r="R1239" s="23" t="n">
        <f aca="false">YEAR(A1239)</f>
        <v>2023</v>
      </c>
      <c r="S1239" s="23" t="n">
        <f aca="false">IF(R1239=2026,1,0)</f>
        <v>0</v>
      </c>
      <c r="T1239" s="23" t="n">
        <f aca="false">IF(OR(P1239="Individual",P1239="Committee",P1239="Union/Association",P1239="Aggregated Unitemized Receipts"),1,0)</f>
        <v>1</v>
      </c>
      <c r="U1239" s="0" t="str">
        <f aca="false">UPPER(TRIM(E1239))</f>
        <v>MA</v>
      </c>
      <c r="V1239" s="23" t="n">
        <f aca="false">IF(U1239="MA",1,0)</f>
        <v>1</v>
      </c>
      <c r="W1239" s="23" t="n">
        <f aca="false">IF(OR(ISNUMBER(SEARCH("malden",G1239)),ISNUMBER(SEARCH("malden",H1239))),1,0)</f>
        <v>0</v>
      </c>
      <c r="X1239" s="23" t="n">
        <f aca="false">IF(AND(TRIM(G1239)="",TRIM(H1239)=""),1,0)</f>
        <v>0</v>
      </c>
    </row>
    <row r="1240" customFormat="false" ht="15" hidden="false" customHeight="false" outlineLevel="0" collapsed="false">
      <c r="A1240" s="22" t="n">
        <v>44950</v>
      </c>
      <c r="B1240" s="23" t="s">
        <v>1737</v>
      </c>
      <c r="C1240" s="23" t="s">
        <v>3032</v>
      </c>
      <c r="D1240" s="23" t="s">
        <v>319</v>
      </c>
      <c r="E1240" s="23" t="s">
        <v>99</v>
      </c>
      <c r="F1240" s="23" t="s">
        <v>320</v>
      </c>
      <c r="G1240" s="23" t="s">
        <v>244</v>
      </c>
      <c r="H1240" s="23" t="s">
        <v>3034</v>
      </c>
      <c r="J1240" s="24" t="n">
        <v>7</v>
      </c>
      <c r="K1240" s="0" t="n">
        <v>17408</v>
      </c>
      <c r="L1240" s="23" t="s">
        <v>1694</v>
      </c>
      <c r="M1240" s="0" t="n">
        <v>3</v>
      </c>
      <c r="N1240" s="23" t="s">
        <v>93</v>
      </c>
      <c r="O1240" s="0" t="n">
        <v>201</v>
      </c>
      <c r="P1240" s="23" t="s">
        <v>94</v>
      </c>
      <c r="Q1240" s="23" t="s">
        <v>3936</v>
      </c>
      <c r="R1240" s="23" t="n">
        <f aca="false">YEAR(A1240)</f>
        <v>2023</v>
      </c>
      <c r="S1240" s="23" t="n">
        <f aca="false">IF(R1240=2026,1,0)</f>
        <v>0</v>
      </c>
      <c r="T1240" s="23" t="n">
        <f aca="false">IF(OR(P1240="Individual",P1240="Committee",P1240="Union/Association",P1240="Aggregated Unitemized Receipts"),1,0)</f>
        <v>1</v>
      </c>
      <c r="U1240" s="0" t="str">
        <f aca="false">UPPER(TRIM(E1240))</f>
        <v>MA</v>
      </c>
      <c r="V1240" s="23" t="n">
        <f aca="false">IF(U1240="MA",1,0)</f>
        <v>1</v>
      </c>
      <c r="W1240" s="23" t="n">
        <f aca="false">IF(OR(ISNUMBER(SEARCH("malden",G1240)),ISNUMBER(SEARCH("malden",H1240))),1,0)</f>
        <v>0</v>
      </c>
      <c r="X1240" s="23" t="n">
        <f aca="false">IF(AND(TRIM(G1240)="",TRIM(H1240)=""),1,0)</f>
        <v>0</v>
      </c>
    </row>
    <row r="1241" customFormat="false" ht="15" hidden="false" customHeight="false" outlineLevel="0" collapsed="false">
      <c r="A1241" s="22" t="n">
        <v>44950</v>
      </c>
      <c r="B1241" s="23" t="s">
        <v>1750</v>
      </c>
      <c r="C1241" s="23" t="s">
        <v>1751</v>
      </c>
      <c r="D1241" s="23" t="s">
        <v>1752</v>
      </c>
      <c r="E1241" s="23" t="s">
        <v>99</v>
      </c>
      <c r="F1241" s="23" t="s">
        <v>320</v>
      </c>
      <c r="G1241" s="23" t="s">
        <v>2095</v>
      </c>
      <c r="H1241" s="23" t="s">
        <v>91</v>
      </c>
      <c r="J1241" s="24" t="n">
        <v>6</v>
      </c>
      <c r="K1241" s="0" t="n">
        <v>17408</v>
      </c>
      <c r="L1241" s="23" t="s">
        <v>1694</v>
      </c>
      <c r="M1241" s="0" t="n">
        <v>3</v>
      </c>
      <c r="N1241" s="23" t="s">
        <v>93</v>
      </c>
      <c r="O1241" s="0" t="n">
        <v>201</v>
      </c>
      <c r="P1241" s="23" t="s">
        <v>94</v>
      </c>
      <c r="Q1241" s="23" t="s">
        <v>3936</v>
      </c>
      <c r="R1241" s="23" t="n">
        <f aca="false">YEAR(A1241)</f>
        <v>2023</v>
      </c>
      <c r="S1241" s="23" t="n">
        <f aca="false">IF(R1241=2026,1,0)</f>
        <v>0</v>
      </c>
      <c r="T1241" s="23" t="n">
        <f aca="false">IF(OR(P1241="Individual",P1241="Committee",P1241="Union/Association",P1241="Aggregated Unitemized Receipts"),1,0)</f>
        <v>1</v>
      </c>
      <c r="U1241" s="0" t="str">
        <f aca="false">UPPER(TRIM(E1241))</f>
        <v>MA</v>
      </c>
      <c r="V1241" s="23" t="n">
        <f aca="false">IF(U1241="MA",1,0)</f>
        <v>1</v>
      </c>
      <c r="W1241" s="23" t="n">
        <f aca="false">IF(OR(ISNUMBER(SEARCH("malden",G1241)),ISNUMBER(SEARCH("malden",H1241))),1,0)</f>
        <v>0</v>
      </c>
      <c r="X1241" s="23" t="n">
        <f aca="false">IF(AND(TRIM(G1241)="",TRIM(H1241)=""),1,0)</f>
        <v>0</v>
      </c>
    </row>
    <row r="1242" customFormat="false" ht="15" hidden="false" customHeight="false" outlineLevel="0" collapsed="false">
      <c r="A1242" s="22" t="n">
        <v>44943</v>
      </c>
      <c r="B1242" s="23" t="s">
        <v>3660</v>
      </c>
      <c r="C1242" s="23" t="s">
        <v>3661</v>
      </c>
      <c r="D1242" s="23" t="s">
        <v>607</v>
      </c>
      <c r="E1242" s="23" t="s">
        <v>99</v>
      </c>
      <c r="F1242" s="23" t="s">
        <v>608</v>
      </c>
      <c r="G1242" s="23" t="s">
        <v>213</v>
      </c>
      <c r="H1242" s="23" t="s">
        <v>3662</v>
      </c>
      <c r="J1242" s="24" t="n">
        <v>10</v>
      </c>
      <c r="K1242" s="0" t="n">
        <v>17408</v>
      </c>
      <c r="L1242" s="23" t="s">
        <v>1694</v>
      </c>
      <c r="M1242" s="0" t="n">
        <v>3</v>
      </c>
      <c r="N1242" s="23" t="s">
        <v>93</v>
      </c>
      <c r="O1242" s="0" t="n">
        <v>201</v>
      </c>
      <c r="P1242" s="23" t="s">
        <v>94</v>
      </c>
      <c r="Q1242" s="23" t="s">
        <v>3937</v>
      </c>
      <c r="R1242" s="23" t="n">
        <f aca="false">YEAR(A1242)</f>
        <v>2023</v>
      </c>
      <c r="S1242" s="23" t="n">
        <f aca="false">IF(R1242=2026,1,0)</f>
        <v>0</v>
      </c>
      <c r="T1242" s="23" t="n">
        <f aca="false">IF(OR(P1242="Individual",P1242="Committee",P1242="Union/Association",P1242="Aggregated Unitemized Receipts"),1,0)</f>
        <v>1</v>
      </c>
      <c r="U1242" s="0" t="str">
        <f aca="false">UPPER(TRIM(E1242))</f>
        <v>MA</v>
      </c>
      <c r="V1242" s="23" t="n">
        <f aca="false">IF(U1242="MA",1,0)</f>
        <v>1</v>
      </c>
      <c r="W1242" s="23" t="n">
        <f aca="false">IF(OR(ISNUMBER(SEARCH("malden",G1242)),ISNUMBER(SEARCH("malden",H1242))),1,0)</f>
        <v>0</v>
      </c>
      <c r="X1242" s="23" t="n">
        <f aca="false">IF(AND(TRIM(G1242)="",TRIM(H1242)=""),1,0)</f>
        <v>0</v>
      </c>
    </row>
    <row r="1243" customFormat="false" ht="15" hidden="false" customHeight="false" outlineLevel="0" collapsed="false">
      <c r="A1243" s="22" t="n">
        <v>44935</v>
      </c>
      <c r="B1243" s="23" t="s">
        <v>2397</v>
      </c>
      <c r="C1243" s="23" t="s">
        <v>2398</v>
      </c>
      <c r="D1243" s="23" t="s">
        <v>319</v>
      </c>
      <c r="E1243" s="23" t="s">
        <v>99</v>
      </c>
      <c r="F1243" s="23" t="s">
        <v>320</v>
      </c>
      <c r="G1243" s="23" t="s">
        <v>3938</v>
      </c>
      <c r="H1243" s="23" t="s">
        <v>3496</v>
      </c>
      <c r="J1243" s="24" t="n">
        <v>100</v>
      </c>
      <c r="K1243" s="0" t="n">
        <v>17408</v>
      </c>
      <c r="L1243" s="23" t="s">
        <v>1694</v>
      </c>
      <c r="M1243" s="0" t="n">
        <v>3</v>
      </c>
      <c r="N1243" s="23" t="s">
        <v>93</v>
      </c>
      <c r="O1243" s="0" t="n">
        <v>201</v>
      </c>
      <c r="P1243" s="23" t="s">
        <v>94</v>
      </c>
      <c r="Q1243" s="23" t="s">
        <v>3939</v>
      </c>
      <c r="R1243" s="23" t="n">
        <f aca="false">YEAR(A1243)</f>
        <v>2023</v>
      </c>
      <c r="S1243" s="23" t="n">
        <f aca="false">IF(R1243=2026,1,0)</f>
        <v>0</v>
      </c>
      <c r="T1243" s="23" t="n">
        <f aca="false">IF(OR(P1243="Individual",P1243="Committee",P1243="Union/Association",P1243="Aggregated Unitemized Receipts"),1,0)</f>
        <v>1</v>
      </c>
      <c r="U1243" s="0" t="str">
        <f aca="false">UPPER(TRIM(E1243))</f>
        <v>MA</v>
      </c>
      <c r="V1243" s="23" t="n">
        <f aca="false">IF(U1243="MA",1,0)</f>
        <v>1</v>
      </c>
      <c r="W1243" s="23" t="n">
        <f aca="false">IF(OR(ISNUMBER(SEARCH("malden",G1243)),ISNUMBER(SEARCH("malden",H1243))),1,0)</f>
        <v>0</v>
      </c>
      <c r="X1243" s="23" t="n">
        <f aca="false">IF(AND(TRIM(G1243)="",TRIM(H1243)=""),1,0)</f>
        <v>0</v>
      </c>
    </row>
    <row r="1244" customFormat="false" ht="15" hidden="false" customHeight="false" outlineLevel="0" collapsed="false">
      <c r="A1244" s="22" t="n">
        <v>44935</v>
      </c>
      <c r="B1244" s="23" t="s">
        <v>3222</v>
      </c>
      <c r="C1244" s="23" t="s">
        <v>2965</v>
      </c>
      <c r="D1244" s="23" t="s">
        <v>319</v>
      </c>
      <c r="E1244" s="23" t="s">
        <v>99</v>
      </c>
      <c r="F1244" s="23" t="s">
        <v>320</v>
      </c>
      <c r="G1244" s="23" t="s">
        <v>2966</v>
      </c>
      <c r="H1244" s="23" t="s">
        <v>3517</v>
      </c>
      <c r="J1244" s="24" t="n">
        <v>25</v>
      </c>
      <c r="K1244" s="0" t="n">
        <v>17408</v>
      </c>
      <c r="L1244" s="23" t="s">
        <v>1694</v>
      </c>
      <c r="M1244" s="0" t="n">
        <v>3</v>
      </c>
      <c r="N1244" s="23" t="s">
        <v>93</v>
      </c>
      <c r="O1244" s="0" t="n">
        <v>201</v>
      </c>
      <c r="P1244" s="23" t="s">
        <v>94</v>
      </c>
      <c r="Q1244" s="23" t="s">
        <v>3939</v>
      </c>
      <c r="R1244" s="23" t="n">
        <f aca="false">YEAR(A1244)</f>
        <v>2023</v>
      </c>
      <c r="S1244" s="23" t="n">
        <f aca="false">IF(R1244=2026,1,0)</f>
        <v>0</v>
      </c>
      <c r="T1244" s="23" t="n">
        <f aca="false">IF(OR(P1244="Individual",P1244="Committee",P1244="Union/Association",P1244="Aggregated Unitemized Receipts"),1,0)</f>
        <v>1</v>
      </c>
      <c r="U1244" s="0" t="str">
        <f aca="false">UPPER(TRIM(E1244))</f>
        <v>MA</v>
      </c>
      <c r="V1244" s="23" t="n">
        <f aca="false">IF(U1244="MA",1,0)</f>
        <v>1</v>
      </c>
      <c r="W1244" s="23" t="n">
        <f aca="false">IF(OR(ISNUMBER(SEARCH("malden",G1244)),ISNUMBER(SEARCH("malden",H1244))),1,0)</f>
        <v>0</v>
      </c>
      <c r="X1244" s="23" t="n">
        <f aca="false">IF(AND(TRIM(G1244)="",TRIM(H1244)=""),1,0)</f>
        <v>0</v>
      </c>
    </row>
    <row r="1245" customFormat="false" ht="15" hidden="false" customHeight="false" outlineLevel="0" collapsed="false">
      <c r="A1245" s="22" t="n">
        <v>44935</v>
      </c>
      <c r="B1245" s="23" t="s">
        <v>2216</v>
      </c>
      <c r="C1245" s="23" t="s">
        <v>2217</v>
      </c>
      <c r="D1245" s="23" t="s">
        <v>607</v>
      </c>
      <c r="E1245" s="23" t="s">
        <v>99</v>
      </c>
      <c r="F1245" s="23" t="s">
        <v>608</v>
      </c>
      <c r="G1245" s="23" t="s">
        <v>174</v>
      </c>
      <c r="H1245" s="23" t="s">
        <v>174</v>
      </c>
      <c r="J1245" s="24" t="n">
        <v>50</v>
      </c>
      <c r="K1245" s="0" t="n">
        <v>17408</v>
      </c>
      <c r="L1245" s="23" t="s">
        <v>1694</v>
      </c>
      <c r="M1245" s="0" t="n">
        <v>3</v>
      </c>
      <c r="N1245" s="23" t="s">
        <v>93</v>
      </c>
      <c r="O1245" s="0" t="n">
        <v>201</v>
      </c>
      <c r="P1245" s="23" t="s">
        <v>94</v>
      </c>
      <c r="Q1245" s="23" t="s">
        <v>3939</v>
      </c>
      <c r="R1245" s="23" t="n">
        <f aca="false">YEAR(A1245)</f>
        <v>2023</v>
      </c>
      <c r="S1245" s="23" t="n">
        <f aca="false">IF(R1245=2026,1,0)</f>
        <v>0</v>
      </c>
      <c r="T1245" s="23" t="n">
        <f aca="false">IF(OR(P1245="Individual",P1245="Committee",P1245="Union/Association",P1245="Aggregated Unitemized Receipts"),1,0)</f>
        <v>1</v>
      </c>
      <c r="U1245" s="0" t="str">
        <f aca="false">UPPER(TRIM(E1245))</f>
        <v>MA</v>
      </c>
      <c r="V1245" s="23" t="n">
        <f aca="false">IF(U1245="MA",1,0)</f>
        <v>1</v>
      </c>
      <c r="W1245" s="23" t="n">
        <f aca="false">IF(OR(ISNUMBER(SEARCH("malden",G1245)),ISNUMBER(SEARCH("malden",H1245))),1,0)</f>
        <v>0</v>
      </c>
      <c r="X1245" s="23" t="n">
        <f aca="false">IF(AND(TRIM(G1245)="",TRIM(H1245)=""),1,0)</f>
        <v>0</v>
      </c>
    </row>
    <row r="1246" customFormat="false" ht="15" hidden="false" customHeight="false" outlineLevel="0" collapsed="false">
      <c r="A1246" s="22" t="n">
        <v>44935</v>
      </c>
      <c r="B1246" s="23" t="s">
        <v>3940</v>
      </c>
      <c r="C1246" s="23" t="s">
        <v>3941</v>
      </c>
      <c r="D1246" s="23" t="s">
        <v>319</v>
      </c>
      <c r="E1246" s="23" t="s">
        <v>99</v>
      </c>
      <c r="F1246" s="23" t="s">
        <v>320</v>
      </c>
      <c r="G1246" s="23" t="s">
        <v>3942</v>
      </c>
      <c r="H1246" s="23" t="s">
        <v>711</v>
      </c>
      <c r="J1246" s="24" t="n">
        <v>50</v>
      </c>
      <c r="K1246" s="0" t="n">
        <v>17408</v>
      </c>
      <c r="L1246" s="23" t="s">
        <v>1694</v>
      </c>
      <c r="M1246" s="0" t="n">
        <v>3</v>
      </c>
      <c r="N1246" s="23" t="s">
        <v>93</v>
      </c>
      <c r="O1246" s="0" t="n">
        <v>201</v>
      </c>
      <c r="P1246" s="23" t="s">
        <v>94</v>
      </c>
      <c r="Q1246" s="23" t="s">
        <v>3939</v>
      </c>
      <c r="R1246" s="23" t="n">
        <f aca="false">YEAR(A1246)</f>
        <v>2023</v>
      </c>
      <c r="S1246" s="23" t="n">
        <f aca="false">IF(R1246=2026,1,0)</f>
        <v>0</v>
      </c>
      <c r="T1246" s="23" t="n">
        <f aca="false">IF(OR(P1246="Individual",P1246="Committee",P1246="Union/Association",P1246="Aggregated Unitemized Receipts"),1,0)</f>
        <v>1</v>
      </c>
      <c r="U1246" s="0" t="str">
        <f aca="false">UPPER(TRIM(E1246))</f>
        <v>MA</v>
      </c>
      <c r="V1246" s="23" t="n">
        <f aca="false">IF(U1246="MA",1,0)</f>
        <v>1</v>
      </c>
      <c r="W1246" s="23" t="n">
        <f aca="false">IF(OR(ISNUMBER(SEARCH("malden",G1246)),ISNUMBER(SEARCH("malden",H1246))),1,0)</f>
        <v>0</v>
      </c>
      <c r="X1246" s="23" t="n">
        <f aca="false">IF(AND(TRIM(G1246)="",TRIM(H1246)=""),1,0)</f>
        <v>0</v>
      </c>
    </row>
    <row r="1247" customFormat="false" ht="15" hidden="false" customHeight="false" outlineLevel="0" collapsed="false">
      <c r="A1247" s="22" t="n">
        <v>44935</v>
      </c>
      <c r="B1247" s="23" t="s">
        <v>2167</v>
      </c>
      <c r="C1247" s="23" t="s">
        <v>2280</v>
      </c>
      <c r="D1247" s="23" t="s">
        <v>607</v>
      </c>
      <c r="E1247" s="23" t="s">
        <v>99</v>
      </c>
      <c r="F1247" s="23" t="s">
        <v>608</v>
      </c>
      <c r="G1247" s="23" t="s">
        <v>2095</v>
      </c>
      <c r="H1247" s="23" t="s">
        <v>91</v>
      </c>
      <c r="J1247" s="24" t="n">
        <v>10</v>
      </c>
      <c r="K1247" s="0" t="n">
        <v>17408</v>
      </c>
      <c r="L1247" s="23" t="s">
        <v>1694</v>
      </c>
      <c r="M1247" s="0" t="n">
        <v>3</v>
      </c>
      <c r="N1247" s="23" t="s">
        <v>93</v>
      </c>
      <c r="O1247" s="0" t="n">
        <v>201</v>
      </c>
      <c r="P1247" s="23" t="s">
        <v>94</v>
      </c>
      <c r="Q1247" s="23" t="s">
        <v>3939</v>
      </c>
      <c r="R1247" s="23" t="n">
        <f aca="false">YEAR(A1247)</f>
        <v>2023</v>
      </c>
      <c r="S1247" s="23" t="n">
        <f aca="false">IF(R1247=2026,1,0)</f>
        <v>0</v>
      </c>
      <c r="T1247" s="23" t="n">
        <f aca="false">IF(OR(P1247="Individual",P1247="Committee",P1247="Union/Association",P1247="Aggregated Unitemized Receipts"),1,0)</f>
        <v>1</v>
      </c>
      <c r="U1247" s="0" t="str">
        <f aca="false">UPPER(TRIM(E1247))</f>
        <v>MA</v>
      </c>
      <c r="V1247" s="23" t="n">
        <f aca="false">IF(U1247="MA",1,0)</f>
        <v>1</v>
      </c>
      <c r="W1247" s="23" t="n">
        <f aca="false">IF(OR(ISNUMBER(SEARCH("malden",G1247)),ISNUMBER(SEARCH("malden",H1247))),1,0)</f>
        <v>0</v>
      </c>
      <c r="X1247" s="23" t="n">
        <f aca="false">IF(AND(TRIM(G1247)="",TRIM(H1247)=""),1,0)</f>
        <v>0</v>
      </c>
    </row>
    <row r="1248" customFormat="false" ht="15" hidden="false" customHeight="false" outlineLevel="0" collapsed="false">
      <c r="A1248" s="22" t="n">
        <v>44935</v>
      </c>
      <c r="B1248" s="23" t="s">
        <v>3943</v>
      </c>
      <c r="C1248" s="23" t="s">
        <v>3944</v>
      </c>
      <c r="D1248" s="23" t="s">
        <v>319</v>
      </c>
      <c r="E1248" s="23" t="s">
        <v>99</v>
      </c>
      <c r="F1248" s="23" t="s">
        <v>320</v>
      </c>
      <c r="G1248" s="23" t="s">
        <v>2095</v>
      </c>
      <c r="H1248" s="23" t="s">
        <v>91</v>
      </c>
      <c r="J1248" s="24" t="n">
        <v>50</v>
      </c>
      <c r="K1248" s="0" t="n">
        <v>17408</v>
      </c>
      <c r="L1248" s="23" t="s">
        <v>1694</v>
      </c>
      <c r="M1248" s="0" t="n">
        <v>3</v>
      </c>
      <c r="N1248" s="23" t="s">
        <v>93</v>
      </c>
      <c r="O1248" s="0" t="n">
        <v>201</v>
      </c>
      <c r="P1248" s="23" t="s">
        <v>94</v>
      </c>
      <c r="Q1248" s="23" t="s">
        <v>3939</v>
      </c>
      <c r="R1248" s="23" t="n">
        <f aca="false">YEAR(A1248)</f>
        <v>2023</v>
      </c>
      <c r="S1248" s="23" t="n">
        <f aca="false">IF(R1248=2026,1,0)</f>
        <v>0</v>
      </c>
      <c r="T1248" s="23" t="n">
        <f aca="false">IF(OR(P1248="Individual",P1248="Committee",P1248="Union/Association",P1248="Aggregated Unitemized Receipts"),1,0)</f>
        <v>1</v>
      </c>
      <c r="U1248" s="0" t="str">
        <f aca="false">UPPER(TRIM(E1248))</f>
        <v>MA</v>
      </c>
      <c r="V1248" s="23" t="n">
        <f aca="false">IF(U1248="MA",1,0)</f>
        <v>1</v>
      </c>
      <c r="W1248" s="23" t="n">
        <f aca="false">IF(OR(ISNUMBER(SEARCH("malden",G1248)),ISNUMBER(SEARCH("malden",H1248))),1,0)</f>
        <v>0</v>
      </c>
      <c r="X1248" s="23" t="n">
        <f aca="false">IF(AND(TRIM(G1248)="",TRIM(H1248)=""),1,0)</f>
        <v>0</v>
      </c>
    </row>
    <row r="1249" customFormat="false" ht="15" hidden="false" customHeight="false" outlineLevel="0" collapsed="false">
      <c r="A1249" s="22" t="n">
        <v>44929</v>
      </c>
      <c r="B1249" s="23" t="s">
        <v>2714</v>
      </c>
      <c r="C1249" s="23" t="s">
        <v>2715</v>
      </c>
      <c r="D1249" s="23" t="s">
        <v>733</v>
      </c>
      <c r="E1249" s="23" t="s">
        <v>99</v>
      </c>
      <c r="F1249" s="23" t="s">
        <v>2716</v>
      </c>
      <c r="G1249" s="23" t="s">
        <v>1774</v>
      </c>
      <c r="H1249" s="23" t="s">
        <v>3428</v>
      </c>
      <c r="J1249" s="24" t="n">
        <v>200</v>
      </c>
      <c r="K1249" s="0" t="n">
        <v>17408</v>
      </c>
      <c r="L1249" s="23" t="s">
        <v>1694</v>
      </c>
      <c r="M1249" s="0" t="n">
        <v>3</v>
      </c>
      <c r="N1249" s="23" t="s">
        <v>93</v>
      </c>
      <c r="O1249" s="0" t="n">
        <v>201</v>
      </c>
      <c r="P1249" s="23" t="s">
        <v>94</v>
      </c>
      <c r="Q1249" s="23" t="s">
        <v>3945</v>
      </c>
      <c r="R1249" s="23" t="n">
        <f aca="false">YEAR(A1249)</f>
        <v>2023</v>
      </c>
      <c r="S1249" s="23" t="n">
        <f aca="false">IF(R1249=2026,1,0)</f>
        <v>0</v>
      </c>
      <c r="T1249" s="23" t="n">
        <f aca="false">IF(OR(P1249="Individual",P1249="Committee",P1249="Union/Association",P1249="Aggregated Unitemized Receipts"),1,0)</f>
        <v>1</v>
      </c>
      <c r="U1249" s="0" t="str">
        <f aca="false">UPPER(TRIM(E1249))</f>
        <v>MA</v>
      </c>
      <c r="V1249" s="23" t="n">
        <f aca="false">IF(U1249="MA",1,0)</f>
        <v>1</v>
      </c>
      <c r="W1249" s="23" t="n">
        <f aca="false">IF(OR(ISNUMBER(SEARCH("malden",G1249)),ISNUMBER(SEARCH("malden",H1249))),1,0)</f>
        <v>0</v>
      </c>
      <c r="X1249" s="23" t="n">
        <f aca="false">IF(AND(TRIM(G1249)="",TRIM(H1249)=""),1,0)</f>
        <v>0</v>
      </c>
    </row>
    <row r="1250" customFormat="false" ht="15" hidden="false" customHeight="false" outlineLevel="0" collapsed="false">
      <c r="A1250" s="22" t="n">
        <v>44929</v>
      </c>
      <c r="B1250" s="23" t="s">
        <v>1737</v>
      </c>
      <c r="C1250" s="23" t="s">
        <v>3032</v>
      </c>
      <c r="D1250" s="23" t="s">
        <v>319</v>
      </c>
      <c r="E1250" s="23" t="s">
        <v>99</v>
      </c>
      <c r="F1250" s="23" t="s">
        <v>320</v>
      </c>
      <c r="G1250" s="23" t="s">
        <v>244</v>
      </c>
      <c r="H1250" s="23" t="s">
        <v>3034</v>
      </c>
      <c r="J1250" s="24" t="n">
        <v>7</v>
      </c>
      <c r="K1250" s="0" t="n">
        <v>17408</v>
      </c>
      <c r="L1250" s="23" t="s">
        <v>1694</v>
      </c>
      <c r="M1250" s="0" t="n">
        <v>3</v>
      </c>
      <c r="N1250" s="23" t="s">
        <v>93</v>
      </c>
      <c r="O1250" s="0" t="n">
        <v>201</v>
      </c>
      <c r="P1250" s="23" t="s">
        <v>94</v>
      </c>
      <c r="Q1250" s="23" t="s">
        <v>3945</v>
      </c>
      <c r="R1250" s="23" t="n">
        <f aca="false">YEAR(A1250)</f>
        <v>2023</v>
      </c>
      <c r="S1250" s="23" t="n">
        <f aca="false">IF(R1250=2026,1,0)</f>
        <v>0</v>
      </c>
      <c r="T1250" s="23" t="n">
        <f aca="false">IF(OR(P1250="Individual",P1250="Committee",P1250="Union/Association",P1250="Aggregated Unitemized Receipts"),1,0)</f>
        <v>1</v>
      </c>
      <c r="U1250" s="0" t="str">
        <f aca="false">UPPER(TRIM(E1250))</f>
        <v>MA</v>
      </c>
      <c r="V1250" s="23" t="n">
        <f aca="false">IF(U1250="MA",1,0)</f>
        <v>1</v>
      </c>
      <c r="W1250" s="23" t="n">
        <f aca="false">IF(OR(ISNUMBER(SEARCH("malden",G1250)),ISNUMBER(SEARCH("malden",H1250))),1,0)</f>
        <v>0</v>
      </c>
      <c r="X1250" s="23" t="n">
        <f aca="false">IF(AND(TRIM(G1250)="",TRIM(H1250)=""),1,0)</f>
        <v>0</v>
      </c>
    </row>
    <row r="1251" customFormat="false" ht="15" hidden="false" customHeight="false" outlineLevel="0" collapsed="false">
      <c r="A1251" s="22" t="n">
        <v>44929</v>
      </c>
      <c r="B1251" s="23" t="s">
        <v>3946</v>
      </c>
      <c r="C1251" s="23" t="s">
        <v>3947</v>
      </c>
      <c r="D1251" s="23" t="s">
        <v>319</v>
      </c>
      <c r="E1251" s="23" t="s">
        <v>99</v>
      </c>
      <c r="F1251" s="23" t="s">
        <v>320</v>
      </c>
      <c r="G1251" s="23" t="s">
        <v>2095</v>
      </c>
      <c r="H1251" s="23" t="s">
        <v>91</v>
      </c>
      <c r="J1251" s="24" t="n">
        <v>25</v>
      </c>
      <c r="K1251" s="0" t="n">
        <v>17408</v>
      </c>
      <c r="L1251" s="23" t="s">
        <v>1694</v>
      </c>
      <c r="M1251" s="0" t="n">
        <v>3</v>
      </c>
      <c r="N1251" s="23" t="s">
        <v>93</v>
      </c>
      <c r="O1251" s="0" t="n">
        <v>201</v>
      </c>
      <c r="P1251" s="23" t="s">
        <v>94</v>
      </c>
      <c r="Q1251" s="23" t="s">
        <v>3945</v>
      </c>
      <c r="R1251" s="23" t="n">
        <f aca="false">YEAR(A1251)</f>
        <v>2023</v>
      </c>
      <c r="S1251" s="23" t="n">
        <f aca="false">IF(R1251=2026,1,0)</f>
        <v>0</v>
      </c>
      <c r="T1251" s="23" t="n">
        <f aca="false">IF(OR(P1251="Individual",P1251="Committee",P1251="Union/Association",P1251="Aggregated Unitemized Receipts"),1,0)</f>
        <v>1</v>
      </c>
      <c r="U1251" s="0" t="str">
        <f aca="false">UPPER(TRIM(E1251))</f>
        <v>MA</v>
      </c>
      <c r="V1251" s="23" t="n">
        <f aca="false">IF(U1251="MA",1,0)</f>
        <v>1</v>
      </c>
      <c r="W1251" s="23" t="n">
        <f aca="false">IF(OR(ISNUMBER(SEARCH("malden",G1251)),ISNUMBER(SEARCH("malden",H1251))),1,0)</f>
        <v>0</v>
      </c>
      <c r="X1251" s="23" t="n">
        <f aca="false">IF(AND(TRIM(G1251)="",TRIM(H1251)=""),1,0)</f>
        <v>0</v>
      </c>
    </row>
    <row r="1252" customFormat="false" ht="15" hidden="false" customHeight="false" outlineLevel="0" collapsed="false">
      <c r="A1252" s="22" t="n">
        <v>44929</v>
      </c>
      <c r="B1252" s="23" t="s">
        <v>2996</v>
      </c>
      <c r="C1252" s="23" t="s">
        <v>2997</v>
      </c>
      <c r="D1252" s="23" t="s">
        <v>220</v>
      </c>
      <c r="E1252" s="23" t="s">
        <v>99</v>
      </c>
      <c r="F1252" s="23" t="s">
        <v>221</v>
      </c>
      <c r="G1252" s="23" t="s">
        <v>2998</v>
      </c>
      <c r="H1252" s="23" t="s">
        <v>1726</v>
      </c>
      <c r="J1252" s="24" t="n">
        <v>100</v>
      </c>
      <c r="K1252" s="0" t="n">
        <v>17408</v>
      </c>
      <c r="L1252" s="23" t="s">
        <v>1694</v>
      </c>
      <c r="M1252" s="0" t="n">
        <v>3</v>
      </c>
      <c r="N1252" s="23" t="s">
        <v>93</v>
      </c>
      <c r="O1252" s="0" t="n">
        <v>201</v>
      </c>
      <c r="P1252" s="23" t="s">
        <v>94</v>
      </c>
      <c r="Q1252" s="23" t="s">
        <v>3945</v>
      </c>
      <c r="R1252" s="23" t="n">
        <f aca="false">YEAR(A1252)</f>
        <v>2023</v>
      </c>
      <c r="S1252" s="23" t="n">
        <f aca="false">IF(R1252=2026,1,0)</f>
        <v>0</v>
      </c>
      <c r="T1252" s="23" t="n">
        <f aca="false">IF(OR(P1252="Individual",P1252="Committee",P1252="Union/Association",P1252="Aggregated Unitemized Receipts"),1,0)</f>
        <v>1</v>
      </c>
      <c r="U1252" s="0" t="str">
        <f aca="false">UPPER(TRIM(E1252))</f>
        <v>MA</v>
      </c>
      <c r="V1252" s="23" t="n">
        <f aca="false">IF(U1252="MA",1,0)</f>
        <v>1</v>
      </c>
      <c r="W1252" s="23" t="n">
        <f aca="false">IF(OR(ISNUMBER(SEARCH("malden",G1252)),ISNUMBER(SEARCH("malden",H1252))),1,0)</f>
        <v>0</v>
      </c>
      <c r="X1252" s="23" t="n">
        <f aca="false">IF(AND(TRIM(G1252)="",TRIM(H1252)=""),1,0)</f>
        <v>0</v>
      </c>
    </row>
    <row r="1253" customFormat="false" ht="15" hidden="false" customHeight="false" outlineLevel="0" collapsed="false">
      <c r="A1253" s="22" t="n">
        <v>44929</v>
      </c>
      <c r="B1253" s="23" t="s">
        <v>1750</v>
      </c>
      <c r="C1253" s="23" t="s">
        <v>1751</v>
      </c>
      <c r="D1253" s="23" t="s">
        <v>1752</v>
      </c>
      <c r="E1253" s="23" t="s">
        <v>99</v>
      </c>
      <c r="F1253" s="23" t="s">
        <v>320</v>
      </c>
      <c r="G1253" s="23" t="s">
        <v>2095</v>
      </c>
      <c r="H1253" s="23" t="s">
        <v>91</v>
      </c>
      <c r="J1253" s="24" t="n">
        <v>6</v>
      </c>
      <c r="K1253" s="0" t="n">
        <v>17408</v>
      </c>
      <c r="L1253" s="23" t="s">
        <v>1694</v>
      </c>
      <c r="M1253" s="0" t="n">
        <v>3</v>
      </c>
      <c r="N1253" s="23" t="s">
        <v>93</v>
      </c>
      <c r="O1253" s="0" t="n">
        <v>201</v>
      </c>
      <c r="P1253" s="23" t="s">
        <v>94</v>
      </c>
      <c r="Q1253" s="23" t="s">
        <v>3945</v>
      </c>
      <c r="R1253" s="23" t="n">
        <f aca="false">YEAR(A1253)</f>
        <v>2023</v>
      </c>
      <c r="S1253" s="23" t="n">
        <f aca="false">IF(R1253=2026,1,0)</f>
        <v>0</v>
      </c>
      <c r="T1253" s="23" t="n">
        <f aca="false">IF(OR(P1253="Individual",P1253="Committee",P1253="Union/Association",P1253="Aggregated Unitemized Receipts"),1,0)</f>
        <v>1</v>
      </c>
      <c r="U1253" s="0" t="str">
        <f aca="false">UPPER(TRIM(E1253))</f>
        <v>MA</v>
      </c>
      <c r="V1253" s="23" t="n">
        <f aca="false">IF(U1253="MA",1,0)</f>
        <v>1</v>
      </c>
      <c r="W1253" s="23" t="n">
        <f aca="false">IF(OR(ISNUMBER(SEARCH("malden",G1253)),ISNUMBER(SEARCH("malden",H1253))),1,0)</f>
        <v>0</v>
      </c>
      <c r="X1253" s="23" t="n">
        <f aca="false">IF(AND(TRIM(G1253)="",TRIM(H1253)=""),1,0)</f>
        <v>0</v>
      </c>
    </row>
    <row r="1254" customFormat="false" ht="15" hidden="false" customHeight="false" outlineLevel="0" collapsed="false">
      <c r="A1254" s="22" t="n">
        <v>44929</v>
      </c>
      <c r="B1254" s="23" t="s">
        <v>3948</v>
      </c>
      <c r="C1254" s="23" t="s">
        <v>3949</v>
      </c>
      <c r="D1254" s="23" t="s">
        <v>3718</v>
      </c>
      <c r="E1254" s="23" t="s">
        <v>99</v>
      </c>
      <c r="F1254" s="23" t="s">
        <v>3719</v>
      </c>
      <c r="G1254" s="23" t="s">
        <v>213</v>
      </c>
      <c r="H1254" s="23" t="s">
        <v>1558</v>
      </c>
      <c r="J1254" s="24" t="n">
        <v>50</v>
      </c>
      <c r="K1254" s="0" t="n">
        <v>17408</v>
      </c>
      <c r="L1254" s="23" t="s">
        <v>1694</v>
      </c>
      <c r="M1254" s="0" t="n">
        <v>3</v>
      </c>
      <c r="N1254" s="23" t="s">
        <v>93</v>
      </c>
      <c r="O1254" s="0" t="n">
        <v>201</v>
      </c>
      <c r="P1254" s="23" t="s">
        <v>94</v>
      </c>
      <c r="Q1254" s="23" t="s">
        <v>3945</v>
      </c>
      <c r="R1254" s="23" t="n">
        <f aca="false">YEAR(A1254)</f>
        <v>2023</v>
      </c>
      <c r="S1254" s="23" t="n">
        <f aca="false">IF(R1254=2026,1,0)</f>
        <v>0</v>
      </c>
      <c r="T1254" s="23" t="n">
        <f aca="false">IF(OR(P1254="Individual",P1254="Committee",P1254="Union/Association",P1254="Aggregated Unitemized Receipts"),1,0)</f>
        <v>1</v>
      </c>
      <c r="U1254" s="0" t="str">
        <f aca="false">UPPER(TRIM(E1254))</f>
        <v>MA</v>
      </c>
      <c r="V1254" s="23" t="n">
        <f aca="false">IF(U1254="MA",1,0)</f>
        <v>1</v>
      </c>
      <c r="W1254" s="23" t="n">
        <f aca="false">IF(OR(ISNUMBER(SEARCH("malden",G1254)),ISNUMBER(SEARCH("malden",H1254))),1,0)</f>
        <v>0</v>
      </c>
      <c r="X1254" s="23" t="n">
        <f aca="false">IF(AND(TRIM(G1254)="",TRIM(H1254)=""),1,0)</f>
        <v>0</v>
      </c>
    </row>
    <row r="1255" customFormat="false" ht="15" hidden="false" customHeight="false" outlineLevel="0" collapsed="false">
      <c r="A1255" s="22" t="n">
        <v>44929</v>
      </c>
      <c r="B1255" s="23" t="s">
        <v>2999</v>
      </c>
      <c r="C1255" s="23" t="s">
        <v>3000</v>
      </c>
      <c r="D1255" s="23" t="s">
        <v>733</v>
      </c>
      <c r="E1255" s="23" t="s">
        <v>99</v>
      </c>
      <c r="F1255" s="23" t="s">
        <v>2716</v>
      </c>
      <c r="G1255" s="23" t="s">
        <v>454</v>
      </c>
      <c r="H1255" s="23" t="s">
        <v>3428</v>
      </c>
      <c r="J1255" s="24" t="n">
        <v>200</v>
      </c>
      <c r="K1255" s="0" t="n">
        <v>17408</v>
      </c>
      <c r="L1255" s="23" t="s">
        <v>1694</v>
      </c>
      <c r="M1255" s="0" t="n">
        <v>3</v>
      </c>
      <c r="N1255" s="23" t="s">
        <v>93</v>
      </c>
      <c r="O1255" s="0" t="n">
        <v>201</v>
      </c>
      <c r="P1255" s="23" t="s">
        <v>94</v>
      </c>
      <c r="Q1255" s="23" t="s">
        <v>3945</v>
      </c>
      <c r="R1255" s="23" t="n">
        <f aca="false">YEAR(A1255)</f>
        <v>2023</v>
      </c>
      <c r="S1255" s="23" t="n">
        <f aca="false">IF(R1255=2026,1,0)</f>
        <v>0</v>
      </c>
      <c r="T1255" s="23" t="n">
        <f aca="false">IF(OR(P1255="Individual",P1255="Committee",P1255="Union/Association",P1255="Aggregated Unitemized Receipts"),1,0)</f>
        <v>1</v>
      </c>
      <c r="U1255" s="0" t="str">
        <f aca="false">UPPER(TRIM(E1255))</f>
        <v>MA</v>
      </c>
      <c r="V1255" s="23" t="n">
        <f aca="false">IF(U1255="MA",1,0)</f>
        <v>1</v>
      </c>
      <c r="W1255" s="23" t="n">
        <f aca="false">IF(OR(ISNUMBER(SEARCH("malden",G1255)),ISNUMBER(SEARCH("malden",H1255))),1,0)</f>
        <v>0</v>
      </c>
      <c r="X1255" s="23" t="n">
        <f aca="false">IF(AND(TRIM(G1255)="",TRIM(H1255)=""),1,0)</f>
        <v>0</v>
      </c>
    </row>
    <row r="1256" customFormat="false" ht="15" hidden="false" customHeight="false" outlineLevel="0" collapsed="false">
      <c r="A1256" s="22" t="n">
        <v>44929</v>
      </c>
      <c r="B1256" s="23" t="s">
        <v>2293</v>
      </c>
      <c r="C1256" s="23" t="s">
        <v>2294</v>
      </c>
      <c r="D1256" s="23" t="s">
        <v>319</v>
      </c>
      <c r="E1256" s="23" t="s">
        <v>99</v>
      </c>
      <c r="F1256" s="23" t="s">
        <v>320</v>
      </c>
      <c r="G1256" s="23" t="s">
        <v>2295</v>
      </c>
      <c r="H1256" s="23" t="s">
        <v>2296</v>
      </c>
      <c r="J1256" s="24" t="n">
        <v>100</v>
      </c>
      <c r="K1256" s="0" t="n">
        <v>17408</v>
      </c>
      <c r="L1256" s="23" t="s">
        <v>1694</v>
      </c>
      <c r="M1256" s="0" t="n">
        <v>3</v>
      </c>
      <c r="N1256" s="23" t="s">
        <v>93</v>
      </c>
      <c r="O1256" s="0" t="n">
        <v>201</v>
      </c>
      <c r="P1256" s="23" t="s">
        <v>94</v>
      </c>
      <c r="Q1256" s="23" t="s">
        <v>3945</v>
      </c>
      <c r="R1256" s="23" t="n">
        <f aca="false">YEAR(A1256)</f>
        <v>2023</v>
      </c>
      <c r="S1256" s="23" t="n">
        <f aca="false">IF(R1256=2026,1,0)</f>
        <v>0</v>
      </c>
      <c r="T1256" s="23" t="n">
        <f aca="false">IF(OR(P1256="Individual",P1256="Committee",P1256="Union/Association",P1256="Aggregated Unitemized Receipts"),1,0)</f>
        <v>1</v>
      </c>
      <c r="U1256" s="0" t="str">
        <f aca="false">UPPER(TRIM(E1256))</f>
        <v>MA</v>
      </c>
      <c r="V1256" s="23" t="n">
        <f aca="false">IF(U1256="MA",1,0)</f>
        <v>1</v>
      </c>
      <c r="W1256" s="23" t="n">
        <f aca="false">IF(OR(ISNUMBER(SEARCH("malden",G1256)),ISNUMBER(SEARCH("malden",H1256))),1,0)</f>
        <v>0</v>
      </c>
      <c r="X1256" s="23" t="n">
        <f aca="false">IF(AND(TRIM(G1256)="",TRIM(H1256)=""),1,0)</f>
        <v>0</v>
      </c>
    </row>
    <row r="1257" customFormat="false" ht="15" hidden="false" customHeight="false" outlineLevel="0" collapsed="false">
      <c r="A1257" s="22" t="n">
        <v>44929</v>
      </c>
      <c r="B1257" s="23" t="s">
        <v>1915</v>
      </c>
      <c r="C1257" s="23" t="s">
        <v>1916</v>
      </c>
      <c r="D1257" s="23" t="s">
        <v>319</v>
      </c>
      <c r="E1257" s="23" t="s">
        <v>99</v>
      </c>
      <c r="F1257" s="23" t="s">
        <v>320</v>
      </c>
      <c r="G1257" s="23" t="s">
        <v>174</v>
      </c>
      <c r="H1257" s="23" t="s">
        <v>174</v>
      </c>
      <c r="J1257" s="24" t="n">
        <v>50</v>
      </c>
      <c r="K1257" s="0" t="n">
        <v>17408</v>
      </c>
      <c r="L1257" s="23" t="s">
        <v>1694</v>
      </c>
      <c r="M1257" s="0" t="n">
        <v>3</v>
      </c>
      <c r="N1257" s="23" t="s">
        <v>93</v>
      </c>
      <c r="O1257" s="0" t="n">
        <v>201</v>
      </c>
      <c r="P1257" s="23" t="s">
        <v>94</v>
      </c>
      <c r="Q1257" s="23" t="s">
        <v>3945</v>
      </c>
      <c r="R1257" s="23" t="n">
        <f aca="false">YEAR(A1257)</f>
        <v>2023</v>
      </c>
      <c r="S1257" s="23" t="n">
        <f aca="false">IF(R1257=2026,1,0)</f>
        <v>0</v>
      </c>
      <c r="T1257" s="23" t="n">
        <f aca="false">IF(OR(P1257="Individual",P1257="Committee",P1257="Union/Association",P1257="Aggregated Unitemized Receipts"),1,0)</f>
        <v>1</v>
      </c>
      <c r="U1257" s="0" t="str">
        <f aca="false">UPPER(TRIM(E1257))</f>
        <v>MA</v>
      </c>
      <c r="V1257" s="23" t="n">
        <f aca="false">IF(U1257="MA",1,0)</f>
        <v>1</v>
      </c>
      <c r="W1257" s="23" t="n">
        <f aca="false">IF(OR(ISNUMBER(SEARCH("malden",G1257)),ISNUMBER(SEARCH("malden",H1257))),1,0)</f>
        <v>0</v>
      </c>
      <c r="X1257" s="23" t="n">
        <f aca="false">IF(AND(TRIM(G1257)="",TRIM(H1257)=""),1,0)</f>
        <v>0</v>
      </c>
    </row>
    <row r="1258" customFormat="false" ht="15" hidden="false" customHeight="false" outlineLevel="0" collapsed="false">
      <c r="A1258" s="22" t="n">
        <v>44929</v>
      </c>
      <c r="B1258" s="23" t="s">
        <v>3950</v>
      </c>
      <c r="C1258" s="23" t="s">
        <v>3951</v>
      </c>
      <c r="D1258" s="23" t="s">
        <v>868</v>
      </c>
      <c r="E1258" s="23" t="s">
        <v>99</v>
      </c>
      <c r="F1258" s="23" t="s">
        <v>869</v>
      </c>
      <c r="G1258" s="23" t="s">
        <v>3952</v>
      </c>
      <c r="H1258" s="23" t="s">
        <v>3953</v>
      </c>
      <c r="J1258" s="24" t="n">
        <v>50</v>
      </c>
      <c r="K1258" s="0" t="n">
        <v>17408</v>
      </c>
      <c r="L1258" s="23" t="s">
        <v>1694</v>
      </c>
      <c r="M1258" s="0" t="n">
        <v>3</v>
      </c>
      <c r="N1258" s="23" t="s">
        <v>93</v>
      </c>
      <c r="O1258" s="0" t="n">
        <v>201</v>
      </c>
      <c r="P1258" s="23" t="s">
        <v>94</v>
      </c>
      <c r="Q1258" s="23" t="s">
        <v>3945</v>
      </c>
      <c r="R1258" s="23" t="n">
        <f aca="false">YEAR(A1258)</f>
        <v>2023</v>
      </c>
      <c r="S1258" s="23" t="n">
        <f aca="false">IF(R1258=2026,1,0)</f>
        <v>0</v>
      </c>
      <c r="T1258" s="23" t="n">
        <f aca="false">IF(OR(P1258="Individual",P1258="Committee",P1258="Union/Association",P1258="Aggregated Unitemized Receipts"),1,0)</f>
        <v>1</v>
      </c>
      <c r="U1258" s="0" t="str">
        <f aca="false">UPPER(TRIM(E1258))</f>
        <v>MA</v>
      </c>
      <c r="V1258" s="23" t="n">
        <f aca="false">IF(U1258="MA",1,0)</f>
        <v>1</v>
      </c>
      <c r="W1258" s="23" t="n">
        <f aca="false">IF(OR(ISNUMBER(SEARCH("malden",G1258)),ISNUMBER(SEARCH("malden",H1258))),1,0)</f>
        <v>0</v>
      </c>
      <c r="X1258" s="23" t="n">
        <f aca="false">IF(AND(TRIM(G1258)="",TRIM(H1258)=""),1,0)</f>
        <v>0</v>
      </c>
    </row>
    <row r="1259" customFormat="false" ht="15" hidden="false" customHeight="false" outlineLevel="0" collapsed="false">
      <c r="A1259" s="22" t="n">
        <v>44929</v>
      </c>
      <c r="B1259" s="23" t="s">
        <v>3508</v>
      </c>
      <c r="C1259" s="23" t="s">
        <v>3509</v>
      </c>
      <c r="D1259" s="23" t="s">
        <v>319</v>
      </c>
      <c r="E1259" s="23" t="s">
        <v>99</v>
      </c>
      <c r="F1259" s="23" t="s">
        <v>320</v>
      </c>
      <c r="G1259" s="23" t="s">
        <v>3510</v>
      </c>
      <c r="H1259" s="23" t="s">
        <v>3511</v>
      </c>
      <c r="J1259" s="24" t="n">
        <v>100</v>
      </c>
      <c r="K1259" s="0" t="n">
        <v>17408</v>
      </c>
      <c r="L1259" s="23" t="s">
        <v>1694</v>
      </c>
      <c r="M1259" s="0" t="n">
        <v>3</v>
      </c>
      <c r="N1259" s="23" t="s">
        <v>93</v>
      </c>
      <c r="O1259" s="0" t="n">
        <v>201</v>
      </c>
      <c r="P1259" s="23" t="s">
        <v>94</v>
      </c>
      <c r="Q1259" s="23" t="s">
        <v>3945</v>
      </c>
      <c r="R1259" s="23" t="n">
        <f aca="false">YEAR(A1259)</f>
        <v>2023</v>
      </c>
      <c r="S1259" s="23" t="n">
        <f aca="false">IF(R1259=2026,1,0)</f>
        <v>0</v>
      </c>
      <c r="T1259" s="23" t="n">
        <f aca="false">IF(OR(P1259="Individual",P1259="Committee",P1259="Union/Association",P1259="Aggregated Unitemized Receipts"),1,0)</f>
        <v>1</v>
      </c>
      <c r="U1259" s="0" t="str">
        <f aca="false">UPPER(TRIM(E1259))</f>
        <v>MA</v>
      </c>
      <c r="V1259" s="23" t="n">
        <f aca="false">IF(U1259="MA",1,0)</f>
        <v>1</v>
      </c>
      <c r="W1259" s="23" t="n">
        <f aca="false">IF(OR(ISNUMBER(SEARCH("malden",G1259)),ISNUMBER(SEARCH("malden",H1259))),1,0)</f>
        <v>0</v>
      </c>
      <c r="X1259" s="23" t="n">
        <f aca="false">IF(AND(TRIM(G1259)="",TRIM(H1259)=""),1,0)</f>
        <v>0</v>
      </c>
    </row>
    <row r="1260" customFormat="false" ht="15" hidden="false" customHeight="false" outlineLevel="0" collapsed="false">
      <c r="A1260" s="22" t="n">
        <v>44929</v>
      </c>
      <c r="B1260" s="23" t="s">
        <v>3954</v>
      </c>
      <c r="C1260" s="23" t="s">
        <v>3955</v>
      </c>
      <c r="D1260" s="23" t="s">
        <v>319</v>
      </c>
      <c r="E1260" s="23" t="s">
        <v>99</v>
      </c>
      <c r="F1260" s="23" t="s">
        <v>320</v>
      </c>
      <c r="G1260" s="23" t="s">
        <v>821</v>
      </c>
      <c r="H1260" s="23" t="s">
        <v>3488</v>
      </c>
      <c r="J1260" s="24" t="n">
        <v>50</v>
      </c>
      <c r="K1260" s="0" t="n">
        <v>17408</v>
      </c>
      <c r="L1260" s="23" t="s">
        <v>1694</v>
      </c>
      <c r="M1260" s="0" t="n">
        <v>3</v>
      </c>
      <c r="N1260" s="23" t="s">
        <v>93</v>
      </c>
      <c r="O1260" s="0" t="n">
        <v>201</v>
      </c>
      <c r="P1260" s="23" t="s">
        <v>94</v>
      </c>
      <c r="Q1260" s="23" t="s">
        <v>3945</v>
      </c>
      <c r="R1260" s="23" t="n">
        <f aca="false">YEAR(A1260)</f>
        <v>2023</v>
      </c>
      <c r="S1260" s="23" t="n">
        <f aca="false">IF(R1260=2026,1,0)</f>
        <v>0</v>
      </c>
      <c r="T1260" s="23" t="n">
        <f aca="false">IF(OR(P1260="Individual",P1260="Committee",P1260="Union/Association",P1260="Aggregated Unitemized Receipts"),1,0)</f>
        <v>1</v>
      </c>
      <c r="U1260" s="0" t="str">
        <f aca="false">UPPER(TRIM(E1260))</f>
        <v>MA</v>
      </c>
      <c r="V1260" s="23" t="n">
        <f aca="false">IF(U1260="MA",1,0)</f>
        <v>1</v>
      </c>
      <c r="W1260" s="23" t="n">
        <f aca="false">IF(OR(ISNUMBER(SEARCH("malden",G1260)),ISNUMBER(SEARCH("malden",H1260))),1,0)</f>
        <v>0</v>
      </c>
      <c r="X1260" s="23" t="n">
        <f aca="false">IF(AND(TRIM(G1260)="",TRIM(H1260)=""),1,0)</f>
        <v>0</v>
      </c>
    </row>
    <row r="1261" customFormat="false" ht="15" hidden="false" customHeight="false" outlineLevel="0" collapsed="false">
      <c r="A1261" s="22" t="n">
        <v>44929</v>
      </c>
      <c r="B1261" s="23" t="s">
        <v>3778</v>
      </c>
      <c r="C1261" s="23" t="s">
        <v>3779</v>
      </c>
      <c r="D1261" s="23" t="s">
        <v>607</v>
      </c>
      <c r="E1261" s="23" t="s">
        <v>99</v>
      </c>
      <c r="F1261" s="23" t="s">
        <v>608</v>
      </c>
      <c r="G1261" s="23" t="s">
        <v>3780</v>
      </c>
      <c r="H1261" s="23" t="s">
        <v>912</v>
      </c>
      <c r="J1261" s="24" t="n">
        <v>100</v>
      </c>
      <c r="K1261" s="0" t="n">
        <v>17408</v>
      </c>
      <c r="L1261" s="23" t="s">
        <v>1694</v>
      </c>
      <c r="M1261" s="0" t="n">
        <v>3</v>
      </c>
      <c r="N1261" s="23" t="s">
        <v>93</v>
      </c>
      <c r="O1261" s="0" t="n">
        <v>201</v>
      </c>
      <c r="P1261" s="23" t="s">
        <v>94</v>
      </c>
      <c r="Q1261" s="23" t="s">
        <v>3945</v>
      </c>
      <c r="R1261" s="23" t="n">
        <f aca="false">YEAR(A1261)</f>
        <v>2023</v>
      </c>
      <c r="S1261" s="23" t="n">
        <f aca="false">IF(R1261=2026,1,0)</f>
        <v>0</v>
      </c>
      <c r="T1261" s="23" t="n">
        <f aca="false">IF(OR(P1261="Individual",P1261="Committee",P1261="Union/Association",P1261="Aggregated Unitemized Receipts"),1,0)</f>
        <v>1</v>
      </c>
      <c r="U1261" s="0" t="str">
        <f aca="false">UPPER(TRIM(E1261))</f>
        <v>MA</v>
      </c>
      <c r="V1261" s="23" t="n">
        <f aca="false">IF(U1261="MA",1,0)</f>
        <v>1</v>
      </c>
      <c r="W1261" s="23" t="n">
        <f aca="false">IF(OR(ISNUMBER(SEARCH("malden",G1261)),ISNUMBER(SEARCH("malden",H1261))),1,0)</f>
        <v>0</v>
      </c>
      <c r="X1261" s="23" t="n">
        <f aca="false">IF(AND(TRIM(G1261)="",TRIM(H1261)=""),1,0)</f>
        <v>0</v>
      </c>
    </row>
    <row r="1262" customFormat="false" ht="15" hidden="false" customHeight="false" outlineLevel="0" collapsed="false">
      <c r="A1262" s="22" t="n">
        <v>44929</v>
      </c>
      <c r="B1262" s="23" t="s">
        <v>2468</v>
      </c>
      <c r="C1262" s="23" t="s">
        <v>3956</v>
      </c>
      <c r="D1262" s="23" t="s">
        <v>319</v>
      </c>
      <c r="E1262" s="23" t="s">
        <v>99</v>
      </c>
      <c r="F1262" s="23" t="s">
        <v>320</v>
      </c>
      <c r="G1262" s="23" t="s">
        <v>2470</v>
      </c>
      <c r="H1262" s="23" t="s">
        <v>2471</v>
      </c>
      <c r="J1262" s="24" t="n">
        <v>25</v>
      </c>
      <c r="K1262" s="0" t="n">
        <v>17408</v>
      </c>
      <c r="L1262" s="23" t="s">
        <v>1694</v>
      </c>
      <c r="M1262" s="0" t="n">
        <v>3</v>
      </c>
      <c r="N1262" s="23" t="s">
        <v>93</v>
      </c>
      <c r="O1262" s="0" t="n">
        <v>201</v>
      </c>
      <c r="P1262" s="23" t="s">
        <v>94</v>
      </c>
      <c r="Q1262" s="23" t="s">
        <v>3945</v>
      </c>
      <c r="R1262" s="23" t="n">
        <f aca="false">YEAR(A1262)</f>
        <v>2023</v>
      </c>
      <c r="S1262" s="23" t="n">
        <f aca="false">IF(R1262=2026,1,0)</f>
        <v>0</v>
      </c>
      <c r="T1262" s="23" t="n">
        <f aca="false">IF(OR(P1262="Individual",P1262="Committee",P1262="Union/Association",P1262="Aggregated Unitemized Receipts"),1,0)</f>
        <v>1</v>
      </c>
      <c r="U1262" s="0" t="str">
        <f aca="false">UPPER(TRIM(E1262))</f>
        <v>MA</v>
      </c>
      <c r="V1262" s="23" t="n">
        <f aca="false">IF(U1262="MA",1,0)</f>
        <v>1</v>
      </c>
      <c r="W1262" s="23" t="n">
        <f aca="false">IF(OR(ISNUMBER(SEARCH("malden",G1262)),ISNUMBER(SEARCH("malden",H1262))),1,0)</f>
        <v>0</v>
      </c>
      <c r="X1262" s="23" t="n">
        <f aca="false">IF(AND(TRIM(G1262)="",TRIM(H1262)=""),1,0)</f>
        <v>0</v>
      </c>
    </row>
    <row r="1263" customFormat="false" ht="15" hidden="false" customHeight="false" outlineLevel="0" collapsed="false">
      <c r="A1263" s="22" t="n">
        <v>44929</v>
      </c>
      <c r="B1263" s="23" t="s">
        <v>1717</v>
      </c>
      <c r="C1263" s="23" t="s">
        <v>1718</v>
      </c>
      <c r="D1263" s="23" t="s">
        <v>338</v>
      </c>
      <c r="E1263" s="23" t="s">
        <v>99</v>
      </c>
      <c r="F1263" s="23" t="s">
        <v>3150</v>
      </c>
      <c r="G1263" s="23" t="s">
        <v>1720</v>
      </c>
      <c r="H1263" s="23" t="s">
        <v>1721</v>
      </c>
      <c r="J1263" s="24" t="n">
        <v>100</v>
      </c>
      <c r="K1263" s="0" t="n">
        <v>17408</v>
      </c>
      <c r="L1263" s="23" t="s">
        <v>1694</v>
      </c>
      <c r="M1263" s="0" t="n">
        <v>3</v>
      </c>
      <c r="N1263" s="23" t="s">
        <v>93</v>
      </c>
      <c r="O1263" s="0" t="n">
        <v>201</v>
      </c>
      <c r="P1263" s="23" t="s">
        <v>94</v>
      </c>
      <c r="Q1263" s="23" t="s">
        <v>3945</v>
      </c>
      <c r="R1263" s="23" t="n">
        <f aca="false">YEAR(A1263)</f>
        <v>2023</v>
      </c>
      <c r="S1263" s="23" t="n">
        <f aca="false">IF(R1263=2026,1,0)</f>
        <v>0</v>
      </c>
      <c r="T1263" s="23" t="n">
        <f aca="false">IF(OR(P1263="Individual",P1263="Committee",P1263="Union/Association",P1263="Aggregated Unitemized Receipts"),1,0)</f>
        <v>1</v>
      </c>
      <c r="U1263" s="0" t="str">
        <f aca="false">UPPER(TRIM(E1263))</f>
        <v>MA</v>
      </c>
      <c r="V1263" s="23" t="n">
        <f aca="false">IF(U1263="MA",1,0)</f>
        <v>1</v>
      </c>
      <c r="W1263" s="23" t="n">
        <f aca="false">IF(OR(ISNUMBER(SEARCH("malden",G1263)),ISNUMBER(SEARCH("malden",H1263))),1,0)</f>
        <v>0</v>
      </c>
      <c r="X1263" s="23" t="n">
        <f aca="false">IF(AND(TRIM(G1263)="",TRIM(H1263)=""),1,0)</f>
        <v>0</v>
      </c>
    </row>
    <row r="1264" customFormat="false" ht="15" hidden="false" customHeight="false" outlineLevel="0" collapsed="false">
      <c r="A1264" s="22" t="n">
        <v>44929</v>
      </c>
      <c r="B1264" s="23" t="s">
        <v>3788</v>
      </c>
      <c r="C1264" s="23" t="s">
        <v>2926</v>
      </c>
      <c r="D1264" s="23" t="s">
        <v>98</v>
      </c>
      <c r="E1264" s="23" t="s">
        <v>99</v>
      </c>
      <c r="F1264" s="23" t="s">
        <v>100</v>
      </c>
      <c r="G1264" s="23" t="s">
        <v>597</v>
      </c>
      <c r="H1264" s="23" t="s">
        <v>883</v>
      </c>
      <c r="J1264" s="24" t="n">
        <v>25</v>
      </c>
      <c r="K1264" s="0" t="n">
        <v>17408</v>
      </c>
      <c r="L1264" s="23" t="s">
        <v>1694</v>
      </c>
      <c r="M1264" s="0" t="n">
        <v>3</v>
      </c>
      <c r="N1264" s="23" t="s">
        <v>93</v>
      </c>
      <c r="O1264" s="0" t="n">
        <v>201</v>
      </c>
      <c r="P1264" s="23" t="s">
        <v>94</v>
      </c>
      <c r="Q1264" s="23" t="s">
        <v>3945</v>
      </c>
      <c r="R1264" s="23" t="n">
        <f aca="false">YEAR(A1264)</f>
        <v>2023</v>
      </c>
      <c r="S1264" s="23" t="n">
        <f aca="false">IF(R1264=2026,1,0)</f>
        <v>0</v>
      </c>
      <c r="T1264" s="23" t="n">
        <f aca="false">IF(OR(P1264="Individual",P1264="Committee",P1264="Union/Association",P1264="Aggregated Unitemized Receipts"),1,0)</f>
        <v>1</v>
      </c>
      <c r="U1264" s="0" t="str">
        <f aca="false">UPPER(TRIM(E1264))</f>
        <v>MA</v>
      </c>
      <c r="V1264" s="23" t="n">
        <f aca="false">IF(U1264="MA",1,0)</f>
        <v>1</v>
      </c>
      <c r="W1264" s="23" t="n">
        <f aca="false">IF(OR(ISNUMBER(SEARCH("malden",G1264)),ISNUMBER(SEARCH("malden",H1264))),1,0)</f>
        <v>0</v>
      </c>
      <c r="X1264" s="23" t="n">
        <f aca="false">IF(AND(TRIM(G1264)="",TRIM(H1264)=""),1,0)</f>
        <v>0</v>
      </c>
    </row>
    <row r="1265" customFormat="false" ht="15" hidden="false" customHeight="false" outlineLevel="0" collapsed="false">
      <c r="A1265" s="22" t="n">
        <v>44929</v>
      </c>
      <c r="B1265" s="23" t="s">
        <v>3957</v>
      </c>
      <c r="C1265" s="23" t="s">
        <v>3958</v>
      </c>
      <c r="D1265" s="23" t="s">
        <v>1497</v>
      </c>
      <c r="E1265" s="23" t="s">
        <v>99</v>
      </c>
      <c r="F1265" s="23" t="s">
        <v>1498</v>
      </c>
      <c r="G1265" s="23" t="s">
        <v>166</v>
      </c>
      <c r="H1265" s="23" t="s">
        <v>167</v>
      </c>
      <c r="J1265" s="24" t="n">
        <v>100</v>
      </c>
      <c r="K1265" s="0" t="n">
        <v>17408</v>
      </c>
      <c r="L1265" s="23" t="s">
        <v>1694</v>
      </c>
      <c r="M1265" s="0" t="n">
        <v>3</v>
      </c>
      <c r="N1265" s="23" t="s">
        <v>93</v>
      </c>
      <c r="O1265" s="0" t="n">
        <v>201</v>
      </c>
      <c r="P1265" s="23" t="s">
        <v>94</v>
      </c>
      <c r="Q1265" s="23" t="s">
        <v>3945</v>
      </c>
      <c r="R1265" s="23" t="n">
        <f aca="false">YEAR(A1265)</f>
        <v>2023</v>
      </c>
      <c r="S1265" s="23" t="n">
        <f aca="false">IF(R1265=2026,1,0)</f>
        <v>0</v>
      </c>
      <c r="T1265" s="23" t="n">
        <f aca="false">IF(OR(P1265="Individual",P1265="Committee",P1265="Union/Association",P1265="Aggregated Unitemized Receipts"),1,0)</f>
        <v>1</v>
      </c>
      <c r="U1265" s="0" t="str">
        <f aca="false">UPPER(TRIM(E1265))</f>
        <v>MA</v>
      </c>
      <c r="V1265" s="23" t="n">
        <f aca="false">IF(U1265="MA",1,0)</f>
        <v>1</v>
      </c>
      <c r="W1265" s="23" t="n">
        <f aca="false">IF(OR(ISNUMBER(SEARCH("malden",G1265)),ISNUMBER(SEARCH("malden",H1265))),1,0)</f>
        <v>0</v>
      </c>
      <c r="X1265" s="23" t="n">
        <f aca="false">IF(AND(TRIM(G1265)="",TRIM(H1265)=""),1,0)</f>
        <v>0</v>
      </c>
    </row>
    <row r="1266" customFormat="false" ht="15" hidden="false" customHeight="false" outlineLevel="0" collapsed="false">
      <c r="A1266" s="22" t="n">
        <v>44929</v>
      </c>
      <c r="B1266" s="23" t="s">
        <v>2151</v>
      </c>
      <c r="C1266" s="23" t="s">
        <v>2152</v>
      </c>
      <c r="D1266" s="23" t="s">
        <v>319</v>
      </c>
      <c r="E1266" s="23" t="s">
        <v>99</v>
      </c>
      <c r="F1266" s="23" t="s">
        <v>320</v>
      </c>
      <c r="G1266" s="23" t="s">
        <v>3959</v>
      </c>
      <c r="H1266" s="23" t="s">
        <v>3960</v>
      </c>
      <c r="J1266" s="24" t="n">
        <v>25</v>
      </c>
      <c r="K1266" s="0" t="n">
        <v>17408</v>
      </c>
      <c r="L1266" s="23" t="s">
        <v>1694</v>
      </c>
      <c r="M1266" s="0" t="n">
        <v>3</v>
      </c>
      <c r="N1266" s="23" t="s">
        <v>93</v>
      </c>
      <c r="O1266" s="0" t="n">
        <v>201</v>
      </c>
      <c r="P1266" s="23" t="s">
        <v>94</v>
      </c>
      <c r="Q1266" s="23" t="s">
        <v>3945</v>
      </c>
      <c r="R1266" s="23" t="n">
        <f aca="false">YEAR(A1266)</f>
        <v>2023</v>
      </c>
      <c r="S1266" s="23" t="n">
        <f aca="false">IF(R1266=2026,1,0)</f>
        <v>0</v>
      </c>
      <c r="T1266" s="23" t="n">
        <f aca="false">IF(OR(P1266="Individual",P1266="Committee",P1266="Union/Association",P1266="Aggregated Unitemized Receipts"),1,0)</f>
        <v>1</v>
      </c>
      <c r="U1266" s="0" t="str">
        <f aca="false">UPPER(TRIM(E1266))</f>
        <v>MA</v>
      </c>
      <c r="V1266" s="23" t="n">
        <f aca="false">IF(U1266="MA",1,0)</f>
        <v>1</v>
      </c>
      <c r="W1266" s="23" t="n">
        <f aca="false">IF(OR(ISNUMBER(SEARCH("malden",G1266)),ISNUMBER(SEARCH("malden",H1266))),1,0)</f>
        <v>0</v>
      </c>
      <c r="X1266" s="23" t="n">
        <f aca="false">IF(AND(TRIM(G1266)="",TRIM(H1266)=""),1,0)</f>
        <v>0</v>
      </c>
    </row>
    <row r="1267" customFormat="false" ht="15" hidden="false" customHeight="false" outlineLevel="0" collapsed="false">
      <c r="A1267" s="22" t="n">
        <v>44929</v>
      </c>
      <c r="B1267" s="23" t="s">
        <v>3961</v>
      </c>
      <c r="C1267" s="23" t="s">
        <v>3962</v>
      </c>
      <c r="D1267" s="23" t="s">
        <v>450</v>
      </c>
      <c r="E1267" s="23" t="s">
        <v>99</v>
      </c>
      <c r="F1267" s="23" t="s">
        <v>701</v>
      </c>
      <c r="G1267" s="23" t="s">
        <v>1170</v>
      </c>
      <c r="H1267" s="23" t="s">
        <v>3963</v>
      </c>
      <c r="J1267" s="24" t="n">
        <v>50</v>
      </c>
      <c r="K1267" s="0" t="n">
        <v>17408</v>
      </c>
      <c r="L1267" s="23" t="s">
        <v>1694</v>
      </c>
      <c r="M1267" s="0" t="n">
        <v>3</v>
      </c>
      <c r="N1267" s="23" t="s">
        <v>93</v>
      </c>
      <c r="O1267" s="0" t="n">
        <v>201</v>
      </c>
      <c r="P1267" s="23" t="s">
        <v>94</v>
      </c>
      <c r="Q1267" s="23" t="s">
        <v>3945</v>
      </c>
      <c r="R1267" s="23" t="n">
        <f aca="false">YEAR(A1267)</f>
        <v>2023</v>
      </c>
      <c r="S1267" s="23" t="n">
        <f aca="false">IF(R1267=2026,1,0)</f>
        <v>0</v>
      </c>
      <c r="T1267" s="23" t="n">
        <f aca="false">IF(OR(P1267="Individual",P1267="Committee",P1267="Union/Association",P1267="Aggregated Unitemized Receipts"),1,0)</f>
        <v>1</v>
      </c>
      <c r="U1267" s="0" t="str">
        <f aca="false">UPPER(TRIM(E1267))</f>
        <v>MA</v>
      </c>
      <c r="V1267" s="23" t="n">
        <f aca="false">IF(U1267="MA",1,0)</f>
        <v>1</v>
      </c>
      <c r="W1267" s="23" t="n">
        <f aca="false">IF(OR(ISNUMBER(SEARCH("malden",G1267)),ISNUMBER(SEARCH("malden",H1267))),1,0)</f>
        <v>0</v>
      </c>
      <c r="X1267" s="23" t="n">
        <f aca="false">IF(AND(TRIM(G1267)="",TRIM(H1267)=""),1,0)</f>
        <v>0</v>
      </c>
    </row>
    <row r="1268" customFormat="false" ht="15" hidden="false" customHeight="false" outlineLevel="0" collapsed="false">
      <c r="A1268" s="22" t="n">
        <v>44918</v>
      </c>
      <c r="B1268" s="23" t="s">
        <v>3673</v>
      </c>
      <c r="C1268" s="23" t="s">
        <v>3674</v>
      </c>
      <c r="D1268" s="23" t="s">
        <v>494</v>
      </c>
      <c r="E1268" s="23" t="s">
        <v>99</v>
      </c>
      <c r="F1268" s="23" t="s">
        <v>1387</v>
      </c>
      <c r="J1268" s="24" t="n">
        <v>250</v>
      </c>
      <c r="K1268" s="0" t="n">
        <v>17408</v>
      </c>
      <c r="L1268" s="23" t="s">
        <v>1694</v>
      </c>
      <c r="M1268" s="0" t="n">
        <v>1</v>
      </c>
      <c r="N1268" s="23" t="s">
        <v>182</v>
      </c>
      <c r="O1268" s="0" t="n">
        <v>202</v>
      </c>
      <c r="P1268" s="23" t="s">
        <v>206</v>
      </c>
      <c r="Q1268" s="23" t="s">
        <v>3964</v>
      </c>
      <c r="R1268" s="23" t="n">
        <f aca="false">YEAR(A1268)</f>
        <v>2022</v>
      </c>
      <c r="S1268" s="23" t="n">
        <f aca="false">IF(R1268=2026,1,0)</f>
        <v>0</v>
      </c>
      <c r="T1268" s="23" t="n">
        <f aca="false">IF(OR(P1268="Individual",P1268="Committee",P1268="Union/Association",P1268="Aggregated Unitemized Receipts"),1,0)</f>
        <v>1</v>
      </c>
      <c r="U1268" s="0" t="str">
        <f aca="false">UPPER(TRIM(E1268))</f>
        <v>MA</v>
      </c>
      <c r="V1268" s="23" t="n">
        <f aca="false">IF(U1268="MA",1,0)</f>
        <v>1</v>
      </c>
      <c r="W1268" s="23" t="n">
        <f aca="false">IF(OR(ISNUMBER(SEARCH("malden",G1268)),ISNUMBER(SEARCH("malden",H1268))),1,0)</f>
        <v>0</v>
      </c>
      <c r="X1268" s="23" t="n">
        <f aca="false">IF(AND(TRIM(G1268)="",TRIM(H1268)=""),1,0)</f>
        <v>1</v>
      </c>
    </row>
    <row r="1269" customFormat="false" ht="15" hidden="false" customHeight="false" outlineLevel="0" collapsed="false">
      <c r="A1269" s="22" t="n">
        <v>44916</v>
      </c>
      <c r="B1269" s="23" t="s">
        <v>2087</v>
      </c>
      <c r="C1269" s="23" t="s">
        <v>2088</v>
      </c>
      <c r="D1269" s="23" t="s">
        <v>319</v>
      </c>
      <c r="E1269" s="23" t="s">
        <v>99</v>
      </c>
      <c r="F1269" s="23" t="s">
        <v>320</v>
      </c>
      <c r="G1269" s="23" t="s">
        <v>3682</v>
      </c>
      <c r="H1269" s="23" t="s">
        <v>3683</v>
      </c>
      <c r="J1269" s="24" t="n">
        <v>100</v>
      </c>
      <c r="K1269" s="0" t="n">
        <v>17408</v>
      </c>
      <c r="L1269" s="23" t="s">
        <v>1694</v>
      </c>
      <c r="M1269" s="0" t="n">
        <v>1</v>
      </c>
      <c r="N1269" s="23" t="s">
        <v>182</v>
      </c>
      <c r="O1269" s="0" t="n">
        <v>201</v>
      </c>
      <c r="P1269" s="23" t="s">
        <v>94</v>
      </c>
      <c r="Q1269" s="23" t="s">
        <v>3965</v>
      </c>
      <c r="R1269" s="23" t="n">
        <f aca="false">YEAR(A1269)</f>
        <v>2022</v>
      </c>
      <c r="S1269" s="23" t="n">
        <f aca="false">IF(R1269=2026,1,0)</f>
        <v>0</v>
      </c>
      <c r="T1269" s="23" t="n">
        <f aca="false">IF(OR(P1269="Individual",P1269="Committee",P1269="Union/Association",P1269="Aggregated Unitemized Receipts"),1,0)</f>
        <v>1</v>
      </c>
      <c r="U1269" s="0" t="str">
        <f aca="false">UPPER(TRIM(E1269))</f>
        <v>MA</v>
      </c>
      <c r="V1269" s="23" t="n">
        <f aca="false">IF(U1269="MA",1,0)</f>
        <v>1</v>
      </c>
      <c r="W1269" s="23" t="n">
        <f aca="false">IF(OR(ISNUMBER(SEARCH("malden",G1269)),ISNUMBER(SEARCH("malden",H1269))),1,0)</f>
        <v>0</v>
      </c>
      <c r="X1269" s="23" t="n">
        <f aca="false">IF(AND(TRIM(G1269)="",TRIM(H1269)=""),1,0)</f>
        <v>0</v>
      </c>
    </row>
    <row r="1270" customFormat="false" ht="15" hidden="false" customHeight="false" outlineLevel="0" collapsed="false">
      <c r="A1270" s="22" t="n">
        <v>44915</v>
      </c>
      <c r="B1270" s="23" t="s">
        <v>3357</v>
      </c>
      <c r="C1270" s="23" t="s">
        <v>3827</v>
      </c>
      <c r="D1270" s="23" t="s">
        <v>3966</v>
      </c>
      <c r="E1270" s="23" t="s">
        <v>89</v>
      </c>
      <c r="F1270" s="23" t="s">
        <v>3359</v>
      </c>
      <c r="J1270" s="24" t="n">
        <v>500</v>
      </c>
      <c r="K1270" s="0" t="n">
        <v>17408</v>
      </c>
      <c r="L1270" s="23" t="s">
        <v>1694</v>
      </c>
      <c r="M1270" s="0" t="n">
        <v>1</v>
      </c>
      <c r="N1270" s="23" t="s">
        <v>182</v>
      </c>
      <c r="O1270" s="0" t="n">
        <v>202</v>
      </c>
      <c r="P1270" s="23" t="s">
        <v>206</v>
      </c>
      <c r="Q1270" s="23" t="s">
        <v>1629</v>
      </c>
      <c r="R1270" s="23" t="n">
        <f aca="false">YEAR(A1270)</f>
        <v>2022</v>
      </c>
      <c r="S1270" s="23" t="n">
        <f aca="false">IF(R1270=2026,1,0)</f>
        <v>0</v>
      </c>
      <c r="T1270" s="23" t="n">
        <f aca="false">IF(OR(P1270="Individual",P1270="Committee",P1270="Union/Association",P1270="Aggregated Unitemized Receipts"),1,0)</f>
        <v>1</v>
      </c>
      <c r="U1270" s="0" t="str">
        <f aca="false">UPPER(TRIM(E1270))</f>
        <v>NY</v>
      </c>
      <c r="V1270" s="23" t="n">
        <f aca="false">IF(U1270="MA",1,0)</f>
        <v>0</v>
      </c>
      <c r="W1270" s="23" t="n">
        <f aca="false">IF(OR(ISNUMBER(SEARCH("malden",G1270)),ISNUMBER(SEARCH("malden",H1270))),1,0)</f>
        <v>0</v>
      </c>
      <c r="X1270" s="23" t="n">
        <f aca="false">IF(AND(TRIM(G1270)="",TRIM(H1270)=""),1,0)</f>
        <v>1</v>
      </c>
    </row>
    <row r="1271" customFormat="false" ht="15" hidden="false" customHeight="false" outlineLevel="0" collapsed="false">
      <c r="A1271" s="22" t="n">
        <v>44913</v>
      </c>
      <c r="B1271" s="23" t="s">
        <v>3100</v>
      </c>
      <c r="C1271" s="23" t="s">
        <v>3101</v>
      </c>
      <c r="D1271" s="23" t="s">
        <v>1919</v>
      </c>
      <c r="E1271" s="23" t="s">
        <v>1253</v>
      </c>
      <c r="F1271" s="23" t="s">
        <v>3102</v>
      </c>
      <c r="G1271" s="23" t="s">
        <v>174</v>
      </c>
      <c r="H1271" s="23" t="s">
        <v>174</v>
      </c>
      <c r="J1271" s="24" t="n">
        <v>50</v>
      </c>
      <c r="K1271" s="0" t="n">
        <v>17408</v>
      </c>
      <c r="L1271" s="23" t="s">
        <v>1694</v>
      </c>
      <c r="M1271" s="0" t="n">
        <v>3</v>
      </c>
      <c r="N1271" s="23" t="s">
        <v>93</v>
      </c>
      <c r="O1271" s="0" t="n">
        <v>201</v>
      </c>
      <c r="P1271" s="23" t="s">
        <v>94</v>
      </c>
      <c r="Q1271" s="23" t="s">
        <v>3967</v>
      </c>
      <c r="R1271" s="23" t="n">
        <f aca="false">YEAR(A1271)</f>
        <v>2022</v>
      </c>
      <c r="S1271" s="23" t="n">
        <f aca="false">IF(R1271=2026,1,0)</f>
        <v>0</v>
      </c>
      <c r="T1271" s="23" t="n">
        <f aca="false">IF(OR(P1271="Individual",P1271="Committee",P1271="Union/Association",P1271="Aggregated Unitemized Receipts"),1,0)</f>
        <v>1</v>
      </c>
      <c r="U1271" s="0" t="str">
        <f aca="false">UPPER(TRIM(E1271))</f>
        <v>VA</v>
      </c>
      <c r="V1271" s="23" t="n">
        <f aca="false">IF(U1271="MA",1,0)</f>
        <v>0</v>
      </c>
      <c r="W1271" s="23" t="n">
        <f aca="false">IF(OR(ISNUMBER(SEARCH("malden",G1271)),ISNUMBER(SEARCH("malden",H1271))),1,0)</f>
        <v>0</v>
      </c>
      <c r="X1271" s="23" t="n">
        <f aca="false">IF(AND(TRIM(G1271)="",TRIM(H1271)=""),1,0)</f>
        <v>0</v>
      </c>
    </row>
    <row r="1272" customFormat="false" ht="15" hidden="false" customHeight="false" outlineLevel="0" collapsed="false">
      <c r="A1272" s="22" t="n">
        <v>44913</v>
      </c>
      <c r="B1272" s="23" t="s">
        <v>3716</v>
      </c>
      <c r="C1272" s="23" t="s">
        <v>3717</v>
      </c>
      <c r="D1272" s="23" t="s">
        <v>3718</v>
      </c>
      <c r="E1272" s="23" t="s">
        <v>99</v>
      </c>
      <c r="F1272" s="23" t="s">
        <v>3719</v>
      </c>
      <c r="G1272" s="23" t="s">
        <v>3720</v>
      </c>
      <c r="H1272" s="23" t="s">
        <v>3721</v>
      </c>
      <c r="J1272" s="24" t="n">
        <v>50</v>
      </c>
      <c r="K1272" s="0" t="n">
        <v>17408</v>
      </c>
      <c r="L1272" s="23" t="s">
        <v>1694</v>
      </c>
      <c r="M1272" s="0" t="n">
        <v>3</v>
      </c>
      <c r="N1272" s="23" t="s">
        <v>93</v>
      </c>
      <c r="O1272" s="0" t="n">
        <v>201</v>
      </c>
      <c r="P1272" s="23" t="s">
        <v>94</v>
      </c>
      <c r="Q1272" s="23" t="s">
        <v>3967</v>
      </c>
      <c r="R1272" s="23" t="n">
        <f aca="false">YEAR(A1272)</f>
        <v>2022</v>
      </c>
      <c r="S1272" s="23" t="n">
        <f aca="false">IF(R1272=2026,1,0)</f>
        <v>0</v>
      </c>
      <c r="T1272" s="23" t="n">
        <f aca="false">IF(OR(P1272="Individual",P1272="Committee",P1272="Union/Association",P1272="Aggregated Unitemized Receipts"),1,0)</f>
        <v>1</v>
      </c>
      <c r="U1272" s="0" t="str">
        <f aca="false">UPPER(TRIM(E1272))</f>
        <v>MA</v>
      </c>
      <c r="V1272" s="23" t="n">
        <f aca="false">IF(U1272="MA",1,0)</f>
        <v>1</v>
      </c>
      <c r="W1272" s="23" t="n">
        <f aca="false">IF(OR(ISNUMBER(SEARCH("malden",G1272)),ISNUMBER(SEARCH("malden",H1272))),1,0)</f>
        <v>0</v>
      </c>
      <c r="X1272" s="23" t="n">
        <f aca="false">IF(AND(TRIM(G1272)="",TRIM(H1272)=""),1,0)</f>
        <v>0</v>
      </c>
    </row>
    <row r="1273" customFormat="false" ht="15" hidden="false" customHeight="false" outlineLevel="0" collapsed="false">
      <c r="A1273" s="22" t="n">
        <v>44913</v>
      </c>
      <c r="B1273" s="23" t="s">
        <v>3968</v>
      </c>
      <c r="C1273" s="23" t="s">
        <v>3969</v>
      </c>
      <c r="D1273" s="23" t="s">
        <v>607</v>
      </c>
      <c r="E1273" s="23" t="s">
        <v>99</v>
      </c>
      <c r="F1273" s="23" t="s">
        <v>608</v>
      </c>
      <c r="G1273" s="23" t="s">
        <v>348</v>
      </c>
      <c r="H1273" s="23" t="s">
        <v>1709</v>
      </c>
      <c r="J1273" s="24" t="n">
        <v>50</v>
      </c>
      <c r="K1273" s="0" t="n">
        <v>17408</v>
      </c>
      <c r="L1273" s="23" t="s">
        <v>1694</v>
      </c>
      <c r="M1273" s="0" t="n">
        <v>3</v>
      </c>
      <c r="N1273" s="23" t="s">
        <v>93</v>
      </c>
      <c r="O1273" s="0" t="n">
        <v>201</v>
      </c>
      <c r="P1273" s="23" t="s">
        <v>94</v>
      </c>
      <c r="Q1273" s="23" t="s">
        <v>3967</v>
      </c>
      <c r="R1273" s="23" t="n">
        <f aca="false">YEAR(A1273)</f>
        <v>2022</v>
      </c>
      <c r="S1273" s="23" t="n">
        <f aca="false">IF(R1273=2026,1,0)</f>
        <v>0</v>
      </c>
      <c r="T1273" s="23" t="n">
        <f aca="false">IF(OR(P1273="Individual",P1273="Committee",P1273="Union/Association",P1273="Aggregated Unitemized Receipts"),1,0)</f>
        <v>1</v>
      </c>
      <c r="U1273" s="0" t="str">
        <f aca="false">UPPER(TRIM(E1273))</f>
        <v>MA</v>
      </c>
      <c r="V1273" s="23" t="n">
        <f aca="false">IF(U1273="MA",1,0)</f>
        <v>1</v>
      </c>
      <c r="W1273" s="23" t="n">
        <f aca="false">IF(OR(ISNUMBER(SEARCH("malden",G1273)),ISNUMBER(SEARCH("malden",H1273))),1,0)</f>
        <v>0</v>
      </c>
      <c r="X1273" s="23" t="n">
        <f aca="false">IF(AND(TRIM(G1273)="",TRIM(H1273)=""),1,0)</f>
        <v>0</v>
      </c>
    </row>
    <row r="1274" customFormat="false" ht="15" hidden="false" customHeight="false" outlineLevel="0" collapsed="false">
      <c r="A1274" s="22" t="n">
        <v>44913</v>
      </c>
      <c r="B1274" s="23" t="s">
        <v>3970</v>
      </c>
      <c r="C1274" s="23" t="s">
        <v>3971</v>
      </c>
      <c r="D1274" s="23" t="s">
        <v>450</v>
      </c>
      <c r="E1274" s="23" t="s">
        <v>99</v>
      </c>
      <c r="F1274" s="23" t="s">
        <v>1979</v>
      </c>
      <c r="G1274" s="23" t="s">
        <v>3890</v>
      </c>
      <c r="H1274" s="23" t="s">
        <v>3972</v>
      </c>
      <c r="J1274" s="24" t="n">
        <v>250</v>
      </c>
      <c r="K1274" s="0" t="n">
        <v>17408</v>
      </c>
      <c r="L1274" s="23" t="s">
        <v>1694</v>
      </c>
      <c r="M1274" s="0" t="n">
        <v>3</v>
      </c>
      <c r="N1274" s="23" t="s">
        <v>93</v>
      </c>
      <c r="O1274" s="0" t="n">
        <v>201</v>
      </c>
      <c r="P1274" s="23" t="s">
        <v>94</v>
      </c>
      <c r="Q1274" s="23" t="s">
        <v>3967</v>
      </c>
      <c r="R1274" s="23" t="n">
        <f aca="false">YEAR(A1274)</f>
        <v>2022</v>
      </c>
      <c r="S1274" s="23" t="n">
        <f aca="false">IF(R1274=2026,1,0)</f>
        <v>0</v>
      </c>
      <c r="T1274" s="23" t="n">
        <f aca="false">IF(OR(P1274="Individual",P1274="Committee",P1274="Union/Association",P1274="Aggregated Unitemized Receipts"),1,0)</f>
        <v>1</v>
      </c>
      <c r="U1274" s="0" t="str">
        <f aca="false">UPPER(TRIM(E1274))</f>
        <v>MA</v>
      </c>
      <c r="V1274" s="23" t="n">
        <f aca="false">IF(U1274="MA",1,0)</f>
        <v>1</v>
      </c>
      <c r="W1274" s="23" t="n">
        <f aca="false">IF(OR(ISNUMBER(SEARCH("malden",G1274)),ISNUMBER(SEARCH("malden",H1274))),1,0)</f>
        <v>0</v>
      </c>
      <c r="X1274" s="23" t="n">
        <f aca="false">IF(AND(TRIM(G1274)="",TRIM(H1274)=""),1,0)</f>
        <v>0</v>
      </c>
    </row>
    <row r="1275" customFormat="false" ht="15" hidden="false" customHeight="false" outlineLevel="0" collapsed="false">
      <c r="A1275" s="22" t="n">
        <v>44913</v>
      </c>
      <c r="B1275" s="23" t="s">
        <v>2484</v>
      </c>
      <c r="C1275" s="23" t="s">
        <v>2485</v>
      </c>
      <c r="D1275" s="23" t="s">
        <v>333</v>
      </c>
      <c r="E1275" s="23" t="s">
        <v>99</v>
      </c>
      <c r="F1275" s="23" t="s">
        <v>334</v>
      </c>
      <c r="G1275" s="23" t="s">
        <v>166</v>
      </c>
      <c r="H1275" s="23" t="s">
        <v>3452</v>
      </c>
      <c r="J1275" s="24" t="n">
        <v>100</v>
      </c>
      <c r="K1275" s="0" t="n">
        <v>17408</v>
      </c>
      <c r="L1275" s="23" t="s">
        <v>1694</v>
      </c>
      <c r="M1275" s="0" t="n">
        <v>3</v>
      </c>
      <c r="N1275" s="23" t="s">
        <v>93</v>
      </c>
      <c r="O1275" s="0" t="n">
        <v>201</v>
      </c>
      <c r="P1275" s="23" t="s">
        <v>94</v>
      </c>
      <c r="Q1275" s="23" t="s">
        <v>3967</v>
      </c>
      <c r="R1275" s="23" t="n">
        <f aca="false">YEAR(A1275)</f>
        <v>2022</v>
      </c>
      <c r="S1275" s="23" t="n">
        <f aca="false">IF(R1275=2026,1,0)</f>
        <v>0</v>
      </c>
      <c r="T1275" s="23" t="n">
        <f aca="false">IF(OR(P1275="Individual",P1275="Committee",P1275="Union/Association",P1275="Aggregated Unitemized Receipts"),1,0)</f>
        <v>1</v>
      </c>
      <c r="U1275" s="0" t="str">
        <f aca="false">UPPER(TRIM(E1275))</f>
        <v>MA</v>
      </c>
      <c r="V1275" s="23" t="n">
        <f aca="false">IF(U1275="MA",1,0)</f>
        <v>1</v>
      </c>
      <c r="W1275" s="23" t="n">
        <f aca="false">IF(OR(ISNUMBER(SEARCH("malden",G1275)),ISNUMBER(SEARCH("malden",H1275))),1,0)</f>
        <v>0</v>
      </c>
      <c r="X1275" s="23" t="n">
        <f aca="false">IF(AND(TRIM(G1275)="",TRIM(H1275)=""),1,0)</f>
        <v>0</v>
      </c>
    </row>
    <row r="1276" customFormat="false" ht="15" hidden="false" customHeight="false" outlineLevel="0" collapsed="false">
      <c r="A1276" s="22" t="n">
        <v>44907</v>
      </c>
      <c r="B1276" s="23" t="s">
        <v>3973</v>
      </c>
      <c r="C1276" s="23" t="s">
        <v>3974</v>
      </c>
      <c r="D1276" s="23" t="s">
        <v>319</v>
      </c>
      <c r="E1276" s="23" t="s">
        <v>99</v>
      </c>
      <c r="F1276" s="23" t="s">
        <v>320</v>
      </c>
      <c r="G1276" s="23" t="s">
        <v>174</v>
      </c>
      <c r="H1276" s="23" t="s">
        <v>174</v>
      </c>
      <c r="J1276" s="24" t="n">
        <v>25</v>
      </c>
      <c r="K1276" s="0" t="n">
        <v>17408</v>
      </c>
      <c r="L1276" s="23" t="s">
        <v>1694</v>
      </c>
      <c r="M1276" s="0" t="n">
        <v>3</v>
      </c>
      <c r="N1276" s="23" t="s">
        <v>93</v>
      </c>
      <c r="O1276" s="0" t="n">
        <v>201</v>
      </c>
      <c r="P1276" s="23" t="s">
        <v>94</v>
      </c>
      <c r="Q1276" s="23" t="s">
        <v>1675</v>
      </c>
      <c r="R1276" s="23" t="n">
        <f aca="false">YEAR(A1276)</f>
        <v>2022</v>
      </c>
      <c r="S1276" s="23" t="n">
        <f aca="false">IF(R1276=2026,1,0)</f>
        <v>0</v>
      </c>
      <c r="T1276" s="23" t="n">
        <f aca="false">IF(OR(P1276="Individual",P1276="Committee",P1276="Union/Association",P1276="Aggregated Unitemized Receipts"),1,0)</f>
        <v>1</v>
      </c>
      <c r="U1276" s="0" t="str">
        <f aca="false">UPPER(TRIM(E1276))</f>
        <v>MA</v>
      </c>
      <c r="V1276" s="23" t="n">
        <f aca="false">IF(U1276="MA",1,0)</f>
        <v>1</v>
      </c>
      <c r="W1276" s="23" t="n">
        <f aca="false">IF(OR(ISNUMBER(SEARCH("malden",G1276)),ISNUMBER(SEARCH("malden",H1276))),1,0)</f>
        <v>0</v>
      </c>
      <c r="X1276" s="23" t="n">
        <f aca="false">IF(AND(TRIM(G1276)="",TRIM(H1276)=""),1,0)</f>
        <v>0</v>
      </c>
    </row>
    <row r="1277" customFormat="false" ht="15" hidden="false" customHeight="false" outlineLevel="0" collapsed="false">
      <c r="A1277" s="22" t="n">
        <v>44907</v>
      </c>
      <c r="B1277" s="23" t="s">
        <v>1956</v>
      </c>
      <c r="C1277" s="23" t="s">
        <v>1957</v>
      </c>
      <c r="D1277" s="23" t="s">
        <v>319</v>
      </c>
      <c r="E1277" s="23" t="s">
        <v>99</v>
      </c>
      <c r="F1277" s="23" t="s">
        <v>320</v>
      </c>
      <c r="G1277" s="23" t="s">
        <v>2095</v>
      </c>
      <c r="H1277" s="23" t="s">
        <v>91</v>
      </c>
      <c r="J1277" s="24" t="n">
        <v>25</v>
      </c>
      <c r="K1277" s="0" t="n">
        <v>17408</v>
      </c>
      <c r="L1277" s="23" t="s">
        <v>1694</v>
      </c>
      <c r="M1277" s="0" t="n">
        <v>3</v>
      </c>
      <c r="N1277" s="23" t="s">
        <v>93</v>
      </c>
      <c r="O1277" s="0" t="n">
        <v>201</v>
      </c>
      <c r="P1277" s="23" t="s">
        <v>94</v>
      </c>
      <c r="Q1277" s="23" t="s">
        <v>1675</v>
      </c>
      <c r="R1277" s="23" t="n">
        <f aca="false">YEAR(A1277)</f>
        <v>2022</v>
      </c>
      <c r="S1277" s="23" t="n">
        <f aca="false">IF(R1277=2026,1,0)</f>
        <v>0</v>
      </c>
      <c r="T1277" s="23" t="n">
        <f aca="false">IF(OR(P1277="Individual",P1277="Committee",P1277="Union/Association",P1277="Aggregated Unitemized Receipts"),1,0)</f>
        <v>1</v>
      </c>
      <c r="U1277" s="0" t="str">
        <f aca="false">UPPER(TRIM(E1277))</f>
        <v>MA</v>
      </c>
      <c r="V1277" s="23" t="n">
        <f aca="false">IF(U1277="MA",1,0)</f>
        <v>1</v>
      </c>
      <c r="W1277" s="23" t="n">
        <f aca="false">IF(OR(ISNUMBER(SEARCH("malden",G1277)),ISNUMBER(SEARCH("malden",H1277))),1,0)</f>
        <v>0</v>
      </c>
      <c r="X1277" s="23" t="n">
        <f aca="false">IF(AND(TRIM(G1277)="",TRIM(H1277)=""),1,0)</f>
        <v>0</v>
      </c>
    </row>
    <row r="1278" customFormat="false" ht="15" hidden="false" customHeight="false" outlineLevel="0" collapsed="false">
      <c r="A1278" s="22" t="n">
        <v>44907</v>
      </c>
      <c r="B1278" s="23" t="s">
        <v>3091</v>
      </c>
      <c r="C1278" s="23" t="s">
        <v>3975</v>
      </c>
      <c r="D1278" s="23" t="s">
        <v>2745</v>
      </c>
      <c r="E1278" s="23" t="s">
        <v>304</v>
      </c>
      <c r="F1278" s="23" t="s">
        <v>3976</v>
      </c>
      <c r="G1278" s="23" t="s">
        <v>174</v>
      </c>
      <c r="H1278" s="23" t="s">
        <v>174</v>
      </c>
      <c r="J1278" s="24" t="n">
        <v>500</v>
      </c>
      <c r="K1278" s="0" t="n">
        <v>17408</v>
      </c>
      <c r="L1278" s="23" t="s">
        <v>1694</v>
      </c>
      <c r="M1278" s="0" t="n">
        <v>3</v>
      </c>
      <c r="N1278" s="23" t="s">
        <v>93</v>
      </c>
      <c r="O1278" s="0" t="n">
        <v>201</v>
      </c>
      <c r="P1278" s="23" t="s">
        <v>94</v>
      </c>
      <c r="Q1278" s="23" t="s">
        <v>1675</v>
      </c>
      <c r="R1278" s="23" t="n">
        <f aca="false">YEAR(A1278)</f>
        <v>2022</v>
      </c>
      <c r="S1278" s="23" t="n">
        <f aca="false">IF(R1278=2026,1,0)</f>
        <v>0</v>
      </c>
      <c r="T1278" s="23" t="n">
        <f aca="false">IF(OR(P1278="Individual",P1278="Committee",P1278="Union/Association",P1278="Aggregated Unitemized Receipts"),1,0)</f>
        <v>1</v>
      </c>
      <c r="U1278" s="0" t="str">
        <f aca="false">UPPER(TRIM(E1278))</f>
        <v>MD</v>
      </c>
      <c r="V1278" s="23" t="n">
        <f aca="false">IF(U1278="MA",1,0)</f>
        <v>0</v>
      </c>
      <c r="W1278" s="23" t="n">
        <f aca="false">IF(OR(ISNUMBER(SEARCH("malden",G1278)),ISNUMBER(SEARCH("malden",H1278))),1,0)</f>
        <v>0</v>
      </c>
      <c r="X1278" s="23" t="n">
        <f aca="false">IF(AND(TRIM(G1278)="",TRIM(H1278)=""),1,0)</f>
        <v>0</v>
      </c>
    </row>
    <row r="1279" customFormat="false" ht="15" hidden="false" customHeight="false" outlineLevel="0" collapsed="false">
      <c r="A1279" s="22" t="n">
        <v>44907</v>
      </c>
      <c r="B1279" s="23" t="s">
        <v>3080</v>
      </c>
      <c r="C1279" s="23" t="s">
        <v>3081</v>
      </c>
      <c r="D1279" s="23" t="s">
        <v>3082</v>
      </c>
      <c r="E1279" s="23" t="s">
        <v>99</v>
      </c>
      <c r="F1279" s="23" t="s">
        <v>3083</v>
      </c>
      <c r="G1279" s="23" t="s">
        <v>174</v>
      </c>
      <c r="H1279" s="23" t="s">
        <v>174</v>
      </c>
      <c r="J1279" s="24" t="n">
        <v>100</v>
      </c>
      <c r="K1279" s="0" t="n">
        <v>17408</v>
      </c>
      <c r="L1279" s="23" t="s">
        <v>1694</v>
      </c>
      <c r="M1279" s="0" t="n">
        <v>3</v>
      </c>
      <c r="N1279" s="23" t="s">
        <v>93</v>
      </c>
      <c r="O1279" s="0" t="n">
        <v>201</v>
      </c>
      <c r="P1279" s="23" t="s">
        <v>94</v>
      </c>
      <c r="Q1279" s="23" t="s">
        <v>1675</v>
      </c>
      <c r="R1279" s="23" t="n">
        <f aca="false">YEAR(A1279)</f>
        <v>2022</v>
      </c>
      <c r="S1279" s="23" t="n">
        <f aca="false">IF(R1279=2026,1,0)</f>
        <v>0</v>
      </c>
      <c r="T1279" s="23" t="n">
        <f aca="false">IF(OR(P1279="Individual",P1279="Committee",P1279="Union/Association",P1279="Aggregated Unitemized Receipts"),1,0)</f>
        <v>1</v>
      </c>
      <c r="U1279" s="0" t="str">
        <f aca="false">UPPER(TRIM(E1279))</f>
        <v>MA</v>
      </c>
      <c r="V1279" s="23" t="n">
        <f aca="false">IF(U1279="MA",1,0)</f>
        <v>1</v>
      </c>
      <c r="W1279" s="23" t="n">
        <f aca="false">IF(OR(ISNUMBER(SEARCH("malden",G1279)),ISNUMBER(SEARCH("malden",H1279))),1,0)</f>
        <v>0</v>
      </c>
      <c r="X1279" s="23" t="n">
        <f aca="false">IF(AND(TRIM(G1279)="",TRIM(H1279)=""),1,0)</f>
        <v>0</v>
      </c>
    </row>
    <row r="1280" customFormat="false" ht="15" hidden="false" customHeight="false" outlineLevel="0" collapsed="false">
      <c r="A1280" s="22" t="n">
        <v>44907</v>
      </c>
      <c r="B1280" s="23" t="s">
        <v>3520</v>
      </c>
      <c r="C1280" s="23" t="s">
        <v>2971</v>
      </c>
      <c r="D1280" s="23" t="s">
        <v>319</v>
      </c>
      <c r="E1280" s="23" t="s">
        <v>99</v>
      </c>
      <c r="F1280" s="23" t="s">
        <v>320</v>
      </c>
      <c r="G1280" s="23" t="s">
        <v>3977</v>
      </c>
      <c r="H1280" s="23" t="s">
        <v>3978</v>
      </c>
      <c r="J1280" s="24" t="n">
        <v>50</v>
      </c>
      <c r="K1280" s="0" t="n">
        <v>17408</v>
      </c>
      <c r="L1280" s="23" t="s">
        <v>1694</v>
      </c>
      <c r="M1280" s="0" t="n">
        <v>3</v>
      </c>
      <c r="N1280" s="23" t="s">
        <v>93</v>
      </c>
      <c r="O1280" s="0" t="n">
        <v>201</v>
      </c>
      <c r="P1280" s="23" t="s">
        <v>94</v>
      </c>
      <c r="Q1280" s="23" t="s">
        <v>1675</v>
      </c>
      <c r="R1280" s="23" t="n">
        <f aca="false">YEAR(A1280)</f>
        <v>2022</v>
      </c>
      <c r="S1280" s="23" t="n">
        <f aca="false">IF(R1280=2026,1,0)</f>
        <v>0</v>
      </c>
      <c r="T1280" s="23" t="n">
        <f aca="false">IF(OR(P1280="Individual",P1280="Committee",P1280="Union/Association",P1280="Aggregated Unitemized Receipts"),1,0)</f>
        <v>1</v>
      </c>
      <c r="U1280" s="0" t="str">
        <f aca="false">UPPER(TRIM(E1280))</f>
        <v>MA</v>
      </c>
      <c r="V1280" s="23" t="n">
        <f aca="false">IF(U1280="MA",1,0)</f>
        <v>1</v>
      </c>
      <c r="W1280" s="23" t="n">
        <f aca="false">IF(OR(ISNUMBER(SEARCH("malden",G1280)),ISNUMBER(SEARCH("malden",H1280))),1,0)</f>
        <v>0</v>
      </c>
      <c r="X1280" s="23" t="n">
        <f aca="false">IF(AND(TRIM(G1280)="",TRIM(H1280)=""),1,0)</f>
        <v>0</v>
      </c>
    </row>
    <row r="1281" customFormat="false" ht="15" hidden="false" customHeight="false" outlineLevel="0" collapsed="false">
      <c r="A1281" s="22" t="n">
        <v>44907</v>
      </c>
      <c r="B1281" s="23" t="s">
        <v>2293</v>
      </c>
      <c r="C1281" s="23" t="s">
        <v>2294</v>
      </c>
      <c r="D1281" s="23" t="s">
        <v>319</v>
      </c>
      <c r="E1281" s="23" t="s">
        <v>99</v>
      </c>
      <c r="F1281" s="23" t="s">
        <v>320</v>
      </c>
      <c r="G1281" s="23" t="s">
        <v>2295</v>
      </c>
      <c r="H1281" s="23" t="s">
        <v>2296</v>
      </c>
      <c r="J1281" s="24" t="n">
        <v>100</v>
      </c>
      <c r="K1281" s="0" t="n">
        <v>17408</v>
      </c>
      <c r="L1281" s="23" t="s">
        <v>1694</v>
      </c>
      <c r="M1281" s="0" t="n">
        <v>3</v>
      </c>
      <c r="N1281" s="23" t="s">
        <v>93</v>
      </c>
      <c r="O1281" s="0" t="n">
        <v>201</v>
      </c>
      <c r="P1281" s="23" t="s">
        <v>94</v>
      </c>
      <c r="Q1281" s="23" t="s">
        <v>1675</v>
      </c>
      <c r="R1281" s="23" t="n">
        <f aca="false">YEAR(A1281)</f>
        <v>2022</v>
      </c>
      <c r="S1281" s="23" t="n">
        <f aca="false">IF(R1281=2026,1,0)</f>
        <v>0</v>
      </c>
      <c r="T1281" s="23" t="n">
        <f aca="false">IF(OR(P1281="Individual",P1281="Committee",P1281="Union/Association",P1281="Aggregated Unitemized Receipts"),1,0)</f>
        <v>1</v>
      </c>
      <c r="U1281" s="0" t="str">
        <f aca="false">UPPER(TRIM(E1281))</f>
        <v>MA</v>
      </c>
      <c r="V1281" s="23" t="n">
        <f aca="false">IF(U1281="MA",1,0)</f>
        <v>1</v>
      </c>
      <c r="W1281" s="23" t="n">
        <f aca="false">IF(OR(ISNUMBER(SEARCH("malden",G1281)),ISNUMBER(SEARCH("malden",H1281))),1,0)</f>
        <v>0</v>
      </c>
      <c r="X1281" s="23" t="n">
        <f aca="false">IF(AND(TRIM(G1281)="",TRIM(H1281)=""),1,0)</f>
        <v>0</v>
      </c>
    </row>
    <row r="1282" customFormat="false" ht="15" hidden="false" customHeight="false" outlineLevel="0" collapsed="false">
      <c r="A1282" s="22" t="n">
        <v>44907</v>
      </c>
      <c r="B1282" s="23" t="s">
        <v>2976</v>
      </c>
      <c r="C1282" s="23" t="s">
        <v>2977</v>
      </c>
      <c r="D1282" s="23" t="s">
        <v>319</v>
      </c>
      <c r="E1282" s="23" t="s">
        <v>99</v>
      </c>
      <c r="F1282" s="23" t="s">
        <v>320</v>
      </c>
      <c r="G1282" s="23" t="s">
        <v>2978</v>
      </c>
      <c r="H1282" s="23" t="s">
        <v>711</v>
      </c>
      <c r="J1282" s="24" t="n">
        <v>50</v>
      </c>
      <c r="K1282" s="0" t="n">
        <v>17408</v>
      </c>
      <c r="L1282" s="23" t="s">
        <v>1694</v>
      </c>
      <c r="M1282" s="0" t="n">
        <v>3</v>
      </c>
      <c r="N1282" s="23" t="s">
        <v>93</v>
      </c>
      <c r="O1282" s="0" t="n">
        <v>201</v>
      </c>
      <c r="P1282" s="23" t="s">
        <v>94</v>
      </c>
      <c r="Q1282" s="23" t="s">
        <v>1675</v>
      </c>
      <c r="R1282" s="23" t="n">
        <f aca="false">YEAR(A1282)</f>
        <v>2022</v>
      </c>
      <c r="S1282" s="23" t="n">
        <f aca="false">IF(R1282=2026,1,0)</f>
        <v>0</v>
      </c>
      <c r="T1282" s="23" t="n">
        <f aca="false">IF(OR(P1282="Individual",P1282="Committee",P1282="Union/Association",P1282="Aggregated Unitemized Receipts"),1,0)</f>
        <v>1</v>
      </c>
      <c r="U1282" s="0" t="str">
        <f aca="false">UPPER(TRIM(E1282))</f>
        <v>MA</v>
      </c>
      <c r="V1282" s="23" t="n">
        <f aca="false">IF(U1282="MA",1,0)</f>
        <v>1</v>
      </c>
      <c r="W1282" s="23" t="n">
        <f aca="false">IF(OR(ISNUMBER(SEARCH("malden",G1282)),ISNUMBER(SEARCH("malden",H1282))),1,0)</f>
        <v>0</v>
      </c>
      <c r="X1282" s="23" t="n">
        <f aca="false">IF(AND(TRIM(G1282)="",TRIM(H1282)=""),1,0)</f>
        <v>0</v>
      </c>
    </row>
    <row r="1283" customFormat="false" ht="15" hidden="false" customHeight="false" outlineLevel="0" collapsed="false">
      <c r="A1283" s="22" t="n">
        <v>44907</v>
      </c>
      <c r="B1283" s="23" t="s">
        <v>2216</v>
      </c>
      <c r="C1283" s="23" t="s">
        <v>2217</v>
      </c>
      <c r="D1283" s="23" t="s">
        <v>607</v>
      </c>
      <c r="E1283" s="23" t="s">
        <v>99</v>
      </c>
      <c r="F1283" s="23" t="s">
        <v>608</v>
      </c>
      <c r="G1283" s="23" t="s">
        <v>174</v>
      </c>
      <c r="H1283" s="23" t="s">
        <v>174</v>
      </c>
      <c r="J1283" s="24" t="n">
        <v>50</v>
      </c>
      <c r="K1283" s="0" t="n">
        <v>17408</v>
      </c>
      <c r="L1283" s="23" t="s">
        <v>1694</v>
      </c>
      <c r="M1283" s="0" t="n">
        <v>3</v>
      </c>
      <c r="N1283" s="23" t="s">
        <v>93</v>
      </c>
      <c r="O1283" s="0" t="n">
        <v>201</v>
      </c>
      <c r="P1283" s="23" t="s">
        <v>94</v>
      </c>
      <c r="Q1283" s="23" t="s">
        <v>1675</v>
      </c>
      <c r="R1283" s="23" t="n">
        <f aca="false">YEAR(A1283)</f>
        <v>2022</v>
      </c>
      <c r="S1283" s="23" t="n">
        <f aca="false">IF(R1283=2026,1,0)</f>
        <v>0</v>
      </c>
      <c r="T1283" s="23" t="n">
        <f aca="false">IF(OR(P1283="Individual",P1283="Committee",P1283="Union/Association",P1283="Aggregated Unitemized Receipts"),1,0)</f>
        <v>1</v>
      </c>
      <c r="U1283" s="0" t="str">
        <f aca="false">UPPER(TRIM(E1283))</f>
        <v>MA</v>
      </c>
      <c r="V1283" s="23" t="n">
        <f aca="false">IF(U1283="MA",1,0)</f>
        <v>1</v>
      </c>
      <c r="W1283" s="23" t="n">
        <f aca="false">IF(OR(ISNUMBER(SEARCH("malden",G1283)),ISNUMBER(SEARCH("malden",H1283))),1,0)</f>
        <v>0</v>
      </c>
      <c r="X1283" s="23" t="n">
        <f aca="false">IF(AND(TRIM(G1283)="",TRIM(H1283)=""),1,0)</f>
        <v>0</v>
      </c>
    </row>
    <row r="1284" customFormat="false" ht="15" hidden="false" customHeight="false" outlineLevel="0" collapsed="false">
      <c r="A1284" s="22" t="n">
        <v>44907</v>
      </c>
      <c r="B1284" s="23" t="s">
        <v>3660</v>
      </c>
      <c r="C1284" s="23" t="s">
        <v>3661</v>
      </c>
      <c r="D1284" s="23" t="s">
        <v>607</v>
      </c>
      <c r="E1284" s="23" t="s">
        <v>99</v>
      </c>
      <c r="F1284" s="23" t="s">
        <v>608</v>
      </c>
      <c r="G1284" s="23" t="s">
        <v>213</v>
      </c>
      <c r="H1284" s="23" t="s">
        <v>3662</v>
      </c>
      <c r="J1284" s="24" t="n">
        <v>10</v>
      </c>
      <c r="K1284" s="0" t="n">
        <v>17408</v>
      </c>
      <c r="L1284" s="23" t="s">
        <v>1694</v>
      </c>
      <c r="M1284" s="0" t="n">
        <v>3</v>
      </c>
      <c r="N1284" s="23" t="s">
        <v>93</v>
      </c>
      <c r="O1284" s="0" t="n">
        <v>201</v>
      </c>
      <c r="P1284" s="23" t="s">
        <v>94</v>
      </c>
      <c r="Q1284" s="23" t="s">
        <v>1675</v>
      </c>
      <c r="R1284" s="23" t="n">
        <f aca="false">YEAR(A1284)</f>
        <v>2022</v>
      </c>
      <c r="S1284" s="23" t="n">
        <f aca="false">IF(R1284=2026,1,0)</f>
        <v>0</v>
      </c>
      <c r="T1284" s="23" t="n">
        <f aca="false">IF(OR(P1284="Individual",P1284="Committee",P1284="Union/Association",P1284="Aggregated Unitemized Receipts"),1,0)</f>
        <v>1</v>
      </c>
      <c r="U1284" s="0" t="str">
        <f aca="false">UPPER(TRIM(E1284))</f>
        <v>MA</v>
      </c>
      <c r="V1284" s="23" t="n">
        <f aca="false">IF(U1284="MA",1,0)</f>
        <v>1</v>
      </c>
      <c r="W1284" s="23" t="n">
        <f aca="false">IF(OR(ISNUMBER(SEARCH("malden",G1284)),ISNUMBER(SEARCH("malden",H1284))),1,0)</f>
        <v>0</v>
      </c>
      <c r="X1284" s="23" t="n">
        <f aca="false">IF(AND(TRIM(G1284)="",TRIM(H1284)=""),1,0)</f>
        <v>0</v>
      </c>
    </row>
    <row r="1285" customFormat="false" ht="15" hidden="false" customHeight="false" outlineLevel="0" collapsed="false">
      <c r="A1285" s="22" t="n">
        <v>44907</v>
      </c>
      <c r="B1285" s="23" t="s">
        <v>3249</v>
      </c>
      <c r="C1285" s="23" t="s">
        <v>3250</v>
      </c>
      <c r="D1285" s="23" t="s">
        <v>319</v>
      </c>
      <c r="E1285" s="23" t="s">
        <v>99</v>
      </c>
      <c r="F1285" s="23" t="s">
        <v>320</v>
      </c>
      <c r="G1285" s="23" t="s">
        <v>523</v>
      </c>
      <c r="H1285" s="23" t="s">
        <v>3979</v>
      </c>
      <c r="J1285" s="24" t="n">
        <v>100</v>
      </c>
      <c r="K1285" s="0" t="n">
        <v>17408</v>
      </c>
      <c r="L1285" s="23" t="s">
        <v>1694</v>
      </c>
      <c r="M1285" s="0" t="n">
        <v>3</v>
      </c>
      <c r="N1285" s="23" t="s">
        <v>93</v>
      </c>
      <c r="O1285" s="0" t="n">
        <v>201</v>
      </c>
      <c r="P1285" s="23" t="s">
        <v>94</v>
      </c>
      <c r="Q1285" s="23" t="s">
        <v>1675</v>
      </c>
      <c r="R1285" s="23" t="n">
        <f aca="false">YEAR(A1285)</f>
        <v>2022</v>
      </c>
      <c r="S1285" s="23" t="n">
        <f aca="false">IF(R1285=2026,1,0)</f>
        <v>0</v>
      </c>
      <c r="T1285" s="23" t="n">
        <f aca="false">IF(OR(P1285="Individual",P1285="Committee",P1285="Union/Association",P1285="Aggregated Unitemized Receipts"),1,0)</f>
        <v>1</v>
      </c>
      <c r="U1285" s="0" t="str">
        <f aca="false">UPPER(TRIM(E1285))</f>
        <v>MA</v>
      </c>
      <c r="V1285" s="23" t="n">
        <f aca="false">IF(U1285="MA",1,0)</f>
        <v>1</v>
      </c>
      <c r="W1285" s="23" t="n">
        <f aca="false">IF(OR(ISNUMBER(SEARCH("malden",G1285)),ISNUMBER(SEARCH("malden",H1285))),1,0)</f>
        <v>0</v>
      </c>
      <c r="X1285" s="23" t="n">
        <f aca="false">IF(AND(TRIM(G1285)="",TRIM(H1285)=""),1,0)</f>
        <v>0</v>
      </c>
    </row>
    <row r="1286" customFormat="false" ht="15" hidden="false" customHeight="false" outlineLevel="0" collapsed="false">
      <c r="A1286" s="22" t="n">
        <v>44907</v>
      </c>
      <c r="B1286" s="23" t="s">
        <v>2167</v>
      </c>
      <c r="C1286" s="23" t="s">
        <v>2280</v>
      </c>
      <c r="D1286" s="23" t="s">
        <v>607</v>
      </c>
      <c r="E1286" s="23" t="s">
        <v>99</v>
      </c>
      <c r="F1286" s="23" t="s">
        <v>608</v>
      </c>
      <c r="G1286" s="23" t="s">
        <v>2095</v>
      </c>
      <c r="H1286" s="23" t="s">
        <v>91</v>
      </c>
      <c r="J1286" s="24" t="n">
        <v>10</v>
      </c>
      <c r="K1286" s="0" t="n">
        <v>17408</v>
      </c>
      <c r="L1286" s="23" t="s">
        <v>1694</v>
      </c>
      <c r="M1286" s="0" t="n">
        <v>3</v>
      </c>
      <c r="N1286" s="23" t="s">
        <v>93</v>
      </c>
      <c r="O1286" s="0" t="n">
        <v>201</v>
      </c>
      <c r="P1286" s="23" t="s">
        <v>94</v>
      </c>
      <c r="Q1286" s="23" t="s">
        <v>1675</v>
      </c>
      <c r="R1286" s="23" t="n">
        <f aca="false">YEAR(A1286)</f>
        <v>2022</v>
      </c>
      <c r="S1286" s="23" t="n">
        <f aca="false">IF(R1286=2026,1,0)</f>
        <v>0</v>
      </c>
      <c r="T1286" s="23" t="n">
        <f aca="false">IF(OR(P1286="Individual",P1286="Committee",P1286="Union/Association",P1286="Aggregated Unitemized Receipts"),1,0)</f>
        <v>1</v>
      </c>
      <c r="U1286" s="0" t="str">
        <f aca="false">UPPER(TRIM(E1286))</f>
        <v>MA</v>
      </c>
      <c r="V1286" s="23" t="n">
        <f aca="false">IF(U1286="MA",1,0)</f>
        <v>1</v>
      </c>
      <c r="W1286" s="23" t="n">
        <f aca="false">IF(OR(ISNUMBER(SEARCH("malden",G1286)),ISNUMBER(SEARCH("malden",H1286))),1,0)</f>
        <v>0</v>
      </c>
      <c r="X1286" s="23" t="n">
        <f aca="false">IF(AND(TRIM(G1286)="",TRIM(H1286)=""),1,0)</f>
        <v>0</v>
      </c>
    </row>
    <row r="1287" customFormat="false" ht="15" hidden="false" customHeight="false" outlineLevel="0" collapsed="false">
      <c r="A1287" s="22" t="n">
        <v>44907</v>
      </c>
      <c r="B1287" s="23" t="s">
        <v>2650</v>
      </c>
      <c r="C1287" s="23" t="s">
        <v>3261</v>
      </c>
      <c r="D1287" s="23" t="s">
        <v>319</v>
      </c>
      <c r="E1287" s="23" t="s">
        <v>99</v>
      </c>
      <c r="F1287" s="23" t="s">
        <v>320</v>
      </c>
      <c r="G1287" s="23" t="s">
        <v>2095</v>
      </c>
      <c r="H1287" s="23" t="s">
        <v>91</v>
      </c>
      <c r="J1287" s="24" t="n">
        <v>100</v>
      </c>
      <c r="K1287" s="0" t="n">
        <v>17408</v>
      </c>
      <c r="L1287" s="23" t="s">
        <v>1694</v>
      </c>
      <c r="M1287" s="0" t="n">
        <v>3</v>
      </c>
      <c r="N1287" s="23" t="s">
        <v>93</v>
      </c>
      <c r="O1287" s="0" t="n">
        <v>201</v>
      </c>
      <c r="P1287" s="23" t="s">
        <v>94</v>
      </c>
      <c r="Q1287" s="23" t="s">
        <v>1675</v>
      </c>
      <c r="R1287" s="23" t="n">
        <f aca="false">YEAR(A1287)</f>
        <v>2022</v>
      </c>
      <c r="S1287" s="23" t="n">
        <f aca="false">IF(R1287=2026,1,0)</f>
        <v>0</v>
      </c>
      <c r="T1287" s="23" t="n">
        <f aca="false">IF(OR(P1287="Individual",P1287="Committee",P1287="Union/Association",P1287="Aggregated Unitemized Receipts"),1,0)</f>
        <v>1</v>
      </c>
      <c r="U1287" s="0" t="str">
        <f aca="false">UPPER(TRIM(E1287))</f>
        <v>MA</v>
      </c>
      <c r="V1287" s="23" t="n">
        <f aca="false">IF(U1287="MA",1,0)</f>
        <v>1</v>
      </c>
      <c r="W1287" s="23" t="n">
        <f aca="false">IF(OR(ISNUMBER(SEARCH("malden",G1287)),ISNUMBER(SEARCH("malden",H1287))),1,0)</f>
        <v>0</v>
      </c>
      <c r="X1287" s="23" t="n">
        <f aca="false">IF(AND(TRIM(G1287)="",TRIM(H1287)=""),1,0)</f>
        <v>0</v>
      </c>
    </row>
    <row r="1288" customFormat="false" ht="15" hidden="false" customHeight="false" outlineLevel="0" collapsed="false">
      <c r="A1288" s="22" t="n">
        <v>44904</v>
      </c>
      <c r="B1288" s="23" t="s">
        <v>3980</v>
      </c>
      <c r="C1288" s="23" t="s">
        <v>3981</v>
      </c>
      <c r="D1288" s="23" t="s">
        <v>2137</v>
      </c>
      <c r="E1288" s="23" t="s">
        <v>99</v>
      </c>
      <c r="F1288" s="23" t="s">
        <v>3625</v>
      </c>
      <c r="J1288" s="24" t="n">
        <v>200</v>
      </c>
      <c r="K1288" s="0" t="n">
        <v>17408</v>
      </c>
      <c r="L1288" s="23" t="s">
        <v>1694</v>
      </c>
      <c r="M1288" s="0" t="n">
        <v>1</v>
      </c>
      <c r="N1288" s="23" t="s">
        <v>182</v>
      </c>
      <c r="O1288" s="0" t="n">
        <v>202</v>
      </c>
      <c r="P1288" s="23" t="s">
        <v>206</v>
      </c>
      <c r="Q1288" s="23" t="s">
        <v>3982</v>
      </c>
      <c r="R1288" s="23" t="n">
        <f aca="false">YEAR(A1288)</f>
        <v>2022</v>
      </c>
      <c r="S1288" s="23" t="n">
        <f aca="false">IF(R1288=2026,1,0)</f>
        <v>0</v>
      </c>
      <c r="T1288" s="23" t="n">
        <f aca="false">IF(OR(P1288="Individual",P1288="Committee",P1288="Union/Association",P1288="Aggregated Unitemized Receipts"),1,0)</f>
        <v>1</v>
      </c>
      <c r="U1288" s="0" t="str">
        <f aca="false">UPPER(TRIM(E1288))</f>
        <v>MA</v>
      </c>
      <c r="V1288" s="23" t="n">
        <f aca="false">IF(U1288="MA",1,0)</f>
        <v>1</v>
      </c>
      <c r="W1288" s="23" t="n">
        <f aca="false">IF(OR(ISNUMBER(SEARCH("malden",G1288)),ISNUMBER(SEARCH("malden",H1288))),1,0)</f>
        <v>0</v>
      </c>
      <c r="X1288" s="23" t="n">
        <f aca="false">IF(AND(TRIM(G1288)="",TRIM(H1288)=""),1,0)</f>
        <v>1</v>
      </c>
    </row>
    <row r="1289" customFormat="false" ht="15" hidden="false" customHeight="false" outlineLevel="0" collapsed="false">
      <c r="A1289" s="22" t="n">
        <v>44895</v>
      </c>
      <c r="B1289" s="23" t="s">
        <v>2964</v>
      </c>
      <c r="C1289" s="23" t="s">
        <v>2965</v>
      </c>
      <c r="D1289" s="23" t="s">
        <v>319</v>
      </c>
      <c r="E1289" s="23" t="s">
        <v>99</v>
      </c>
      <c r="F1289" s="23" t="s">
        <v>320</v>
      </c>
      <c r="G1289" s="23" t="s">
        <v>2966</v>
      </c>
      <c r="H1289" s="23" t="s">
        <v>3517</v>
      </c>
      <c r="J1289" s="24" t="n">
        <v>25</v>
      </c>
      <c r="K1289" s="0" t="n">
        <v>17408</v>
      </c>
      <c r="L1289" s="23" t="s">
        <v>1694</v>
      </c>
      <c r="M1289" s="0" t="n">
        <v>3</v>
      </c>
      <c r="N1289" s="23" t="s">
        <v>93</v>
      </c>
      <c r="O1289" s="0" t="n">
        <v>201</v>
      </c>
      <c r="P1289" s="23" t="s">
        <v>94</v>
      </c>
      <c r="Q1289" s="23" t="s">
        <v>3983</v>
      </c>
      <c r="R1289" s="23" t="n">
        <f aca="false">YEAR(A1289)</f>
        <v>2022</v>
      </c>
      <c r="S1289" s="23" t="n">
        <f aca="false">IF(R1289=2026,1,0)</f>
        <v>0</v>
      </c>
      <c r="T1289" s="23" t="n">
        <f aca="false">IF(OR(P1289="Individual",P1289="Committee",P1289="Union/Association",P1289="Aggregated Unitemized Receipts"),1,0)</f>
        <v>1</v>
      </c>
      <c r="U1289" s="0" t="str">
        <f aca="false">UPPER(TRIM(E1289))</f>
        <v>MA</v>
      </c>
      <c r="V1289" s="23" t="n">
        <f aca="false">IF(U1289="MA",1,0)</f>
        <v>1</v>
      </c>
      <c r="W1289" s="23" t="n">
        <f aca="false">IF(OR(ISNUMBER(SEARCH("malden",G1289)),ISNUMBER(SEARCH("malden",H1289))),1,0)</f>
        <v>0</v>
      </c>
      <c r="X1289" s="23" t="n">
        <f aca="false">IF(AND(TRIM(G1289)="",TRIM(H1289)=""),1,0)</f>
        <v>0</v>
      </c>
    </row>
    <row r="1290" customFormat="false" ht="15" hidden="false" customHeight="false" outlineLevel="0" collapsed="false">
      <c r="A1290" s="22" t="n">
        <v>44892</v>
      </c>
      <c r="B1290" s="23" t="s">
        <v>1737</v>
      </c>
      <c r="C1290" s="23" t="s">
        <v>3032</v>
      </c>
      <c r="D1290" s="23" t="s">
        <v>319</v>
      </c>
      <c r="E1290" s="23" t="s">
        <v>99</v>
      </c>
      <c r="F1290" s="23" t="s">
        <v>320</v>
      </c>
      <c r="G1290" s="23" t="s">
        <v>244</v>
      </c>
      <c r="H1290" s="23" t="s">
        <v>3034</v>
      </c>
      <c r="J1290" s="24" t="n">
        <v>7</v>
      </c>
      <c r="K1290" s="0" t="n">
        <v>17408</v>
      </c>
      <c r="L1290" s="23" t="s">
        <v>1694</v>
      </c>
      <c r="M1290" s="0" t="n">
        <v>3</v>
      </c>
      <c r="N1290" s="23" t="s">
        <v>93</v>
      </c>
      <c r="O1290" s="0" t="n">
        <v>201</v>
      </c>
      <c r="P1290" s="23" t="s">
        <v>94</v>
      </c>
      <c r="Q1290" s="23" t="s">
        <v>3984</v>
      </c>
      <c r="R1290" s="23" t="n">
        <f aca="false">YEAR(A1290)</f>
        <v>2022</v>
      </c>
      <c r="S1290" s="23" t="n">
        <f aca="false">IF(R1290=2026,1,0)</f>
        <v>0</v>
      </c>
      <c r="T1290" s="23" t="n">
        <f aca="false">IF(OR(P1290="Individual",P1290="Committee",P1290="Union/Association",P1290="Aggregated Unitemized Receipts"),1,0)</f>
        <v>1</v>
      </c>
      <c r="U1290" s="0" t="str">
        <f aca="false">UPPER(TRIM(E1290))</f>
        <v>MA</v>
      </c>
      <c r="V1290" s="23" t="n">
        <f aca="false">IF(U1290="MA",1,0)</f>
        <v>1</v>
      </c>
      <c r="W1290" s="23" t="n">
        <f aca="false">IF(OR(ISNUMBER(SEARCH("malden",G1290)),ISNUMBER(SEARCH("malden",H1290))),1,0)</f>
        <v>0</v>
      </c>
      <c r="X1290" s="23" t="n">
        <f aca="false">IF(AND(TRIM(G1290)="",TRIM(H1290)=""),1,0)</f>
        <v>0</v>
      </c>
    </row>
    <row r="1291" customFormat="false" ht="15" hidden="false" customHeight="false" outlineLevel="0" collapsed="false">
      <c r="A1291" s="22" t="n">
        <v>44892</v>
      </c>
      <c r="B1291" s="23" t="s">
        <v>1750</v>
      </c>
      <c r="C1291" s="23" t="s">
        <v>1751</v>
      </c>
      <c r="D1291" s="23" t="s">
        <v>1752</v>
      </c>
      <c r="E1291" s="23" t="s">
        <v>99</v>
      </c>
      <c r="F1291" s="23" t="s">
        <v>320</v>
      </c>
      <c r="G1291" s="23" t="s">
        <v>2095</v>
      </c>
      <c r="H1291" s="23" t="s">
        <v>91</v>
      </c>
      <c r="J1291" s="24" t="n">
        <v>6</v>
      </c>
      <c r="K1291" s="0" t="n">
        <v>17408</v>
      </c>
      <c r="L1291" s="23" t="s">
        <v>1694</v>
      </c>
      <c r="M1291" s="0" t="n">
        <v>3</v>
      </c>
      <c r="N1291" s="23" t="s">
        <v>93</v>
      </c>
      <c r="O1291" s="0" t="n">
        <v>201</v>
      </c>
      <c r="P1291" s="23" t="s">
        <v>94</v>
      </c>
      <c r="Q1291" s="23" t="s">
        <v>3984</v>
      </c>
      <c r="R1291" s="23" t="n">
        <f aca="false">YEAR(A1291)</f>
        <v>2022</v>
      </c>
      <c r="S1291" s="23" t="n">
        <f aca="false">IF(R1291=2026,1,0)</f>
        <v>0</v>
      </c>
      <c r="T1291" s="23" t="n">
        <f aca="false">IF(OR(P1291="Individual",P1291="Committee",P1291="Union/Association",P1291="Aggregated Unitemized Receipts"),1,0)</f>
        <v>1</v>
      </c>
      <c r="U1291" s="0" t="str">
        <f aca="false">UPPER(TRIM(E1291))</f>
        <v>MA</v>
      </c>
      <c r="V1291" s="23" t="n">
        <f aca="false">IF(U1291="MA",1,0)</f>
        <v>1</v>
      </c>
      <c r="W1291" s="23" t="n">
        <f aca="false">IF(OR(ISNUMBER(SEARCH("malden",G1291)),ISNUMBER(SEARCH("malden",H1291))),1,0)</f>
        <v>0</v>
      </c>
      <c r="X1291" s="23" t="n">
        <f aca="false">IF(AND(TRIM(G1291)="",TRIM(H1291)=""),1,0)</f>
        <v>0</v>
      </c>
    </row>
    <row r="1292" customFormat="false" ht="15" hidden="false" customHeight="false" outlineLevel="0" collapsed="false">
      <c r="A1292" s="22" t="n">
        <v>44881</v>
      </c>
      <c r="B1292" s="23" t="s">
        <v>3985</v>
      </c>
      <c r="C1292" s="23" t="s">
        <v>3986</v>
      </c>
      <c r="D1292" s="23" t="s">
        <v>607</v>
      </c>
      <c r="E1292" s="23" t="s">
        <v>99</v>
      </c>
      <c r="F1292" s="23" t="s">
        <v>608</v>
      </c>
      <c r="G1292" s="23" t="s">
        <v>3987</v>
      </c>
      <c r="H1292" s="23" t="s">
        <v>3256</v>
      </c>
      <c r="J1292" s="24" t="n">
        <v>100</v>
      </c>
      <c r="K1292" s="0" t="n">
        <v>17408</v>
      </c>
      <c r="L1292" s="23" t="s">
        <v>1694</v>
      </c>
      <c r="M1292" s="0" t="n">
        <v>3</v>
      </c>
      <c r="N1292" s="23" t="s">
        <v>93</v>
      </c>
      <c r="O1292" s="0" t="n">
        <v>201</v>
      </c>
      <c r="P1292" s="23" t="s">
        <v>94</v>
      </c>
      <c r="Q1292" s="23" t="s">
        <v>3988</v>
      </c>
      <c r="R1292" s="23" t="n">
        <f aca="false">YEAR(A1292)</f>
        <v>2022</v>
      </c>
      <c r="S1292" s="23" t="n">
        <f aca="false">IF(R1292=2026,1,0)</f>
        <v>0</v>
      </c>
      <c r="T1292" s="23" t="n">
        <f aca="false">IF(OR(P1292="Individual",P1292="Committee",P1292="Union/Association",P1292="Aggregated Unitemized Receipts"),1,0)</f>
        <v>1</v>
      </c>
      <c r="U1292" s="0" t="str">
        <f aca="false">UPPER(TRIM(E1292))</f>
        <v>MA</v>
      </c>
      <c r="V1292" s="23" t="n">
        <f aca="false">IF(U1292="MA",1,0)</f>
        <v>1</v>
      </c>
      <c r="W1292" s="23" t="n">
        <f aca="false">IF(OR(ISNUMBER(SEARCH("malden",G1292)),ISNUMBER(SEARCH("malden",H1292))),1,0)</f>
        <v>0</v>
      </c>
      <c r="X1292" s="23" t="n">
        <f aca="false">IF(AND(TRIM(G1292)="",TRIM(H1292)=""),1,0)</f>
        <v>0</v>
      </c>
    </row>
    <row r="1293" customFormat="false" ht="15" hidden="false" customHeight="false" outlineLevel="0" collapsed="false">
      <c r="A1293" s="22" t="n">
        <v>44881</v>
      </c>
      <c r="B1293" s="23" t="s">
        <v>3660</v>
      </c>
      <c r="C1293" s="23" t="s">
        <v>3661</v>
      </c>
      <c r="D1293" s="23" t="s">
        <v>607</v>
      </c>
      <c r="E1293" s="23" t="s">
        <v>99</v>
      </c>
      <c r="F1293" s="23" t="s">
        <v>608</v>
      </c>
      <c r="G1293" s="23" t="s">
        <v>213</v>
      </c>
      <c r="H1293" s="23" t="s">
        <v>3662</v>
      </c>
      <c r="J1293" s="24" t="n">
        <v>10</v>
      </c>
      <c r="K1293" s="0" t="n">
        <v>17408</v>
      </c>
      <c r="L1293" s="23" t="s">
        <v>1694</v>
      </c>
      <c r="M1293" s="0" t="n">
        <v>3</v>
      </c>
      <c r="N1293" s="23" t="s">
        <v>93</v>
      </c>
      <c r="O1293" s="0" t="n">
        <v>201</v>
      </c>
      <c r="P1293" s="23" t="s">
        <v>94</v>
      </c>
      <c r="Q1293" s="23" t="s">
        <v>3988</v>
      </c>
      <c r="R1293" s="23" t="n">
        <f aca="false">YEAR(A1293)</f>
        <v>2022</v>
      </c>
      <c r="S1293" s="23" t="n">
        <f aca="false">IF(R1293=2026,1,0)</f>
        <v>0</v>
      </c>
      <c r="T1293" s="23" t="n">
        <f aca="false">IF(OR(P1293="Individual",P1293="Committee",P1293="Union/Association",P1293="Aggregated Unitemized Receipts"),1,0)</f>
        <v>1</v>
      </c>
      <c r="U1293" s="0" t="str">
        <f aca="false">UPPER(TRIM(E1293))</f>
        <v>MA</v>
      </c>
      <c r="V1293" s="23" t="n">
        <f aca="false">IF(U1293="MA",1,0)</f>
        <v>1</v>
      </c>
      <c r="W1293" s="23" t="n">
        <f aca="false">IF(OR(ISNUMBER(SEARCH("malden",G1293)),ISNUMBER(SEARCH("malden",H1293))),1,0)</f>
        <v>0</v>
      </c>
      <c r="X1293" s="23" t="n">
        <f aca="false">IF(AND(TRIM(G1293)="",TRIM(H1293)=""),1,0)</f>
        <v>0</v>
      </c>
    </row>
    <row r="1294" customFormat="false" ht="15" hidden="false" customHeight="false" outlineLevel="0" collapsed="false">
      <c r="A1294" s="22" t="n">
        <v>44881</v>
      </c>
      <c r="B1294" s="23" t="s">
        <v>2167</v>
      </c>
      <c r="C1294" s="23" t="s">
        <v>2280</v>
      </c>
      <c r="D1294" s="23" t="s">
        <v>607</v>
      </c>
      <c r="E1294" s="23" t="s">
        <v>99</v>
      </c>
      <c r="F1294" s="23" t="s">
        <v>608</v>
      </c>
      <c r="G1294" s="23" t="s">
        <v>2095</v>
      </c>
      <c r="H1294" s="23" t="s">
        <v>91</v>
      </c>
      <c r="J1294" s="24" t="n">
        <v>10</v>
      </c>
      <c r="K1294" s="0" t="n">
        <v>17408</v>
      </c>
      <c r="L1294" s="23" t="s">
        <v>1694</v>
      </c>
      <c r="M1294" s="0" t="n">
        <v>3</v>
      </c>
      <c r="N1294" s="23" t="s">
        <v>93</v>
      </c>
      <c r="O1294" s="0" t="n">
        <v>201</v>
      </c>
      <c r="P1294" s="23" t="s">
        <v>94</v>
      </c>
      <c r="Q1294" s="23" t="s">
        <v>3988</v>
      </c>
      <c r="R1294" s="23" t="n">
        <f aca="false">YEAR(A1294)</f>
        <v>2022</v>
      </c>
      <c r="S1294" s="23" t="n">
        <f aca="false">IF(R1294=2026,1,0)</f>
        <v>0</v>
      </c>
      <c r="T1294" s="23" t="n">
        <f aca="false">IF(OR(P1294="Individual",P1294="Committee",P1294="Union/Association",P1294="Aggregated Unitemized Receipts"),1,0)</f>
        <v>1</v>
      </c>
      <c r="U1294" s="0" t="str">
        <f aca="false">UPPER(TRIM(E1294))</f>
        <v>MA</v>
      </c>
      <c r="V1294" s="23" t="n">
        <f aca="false">IF(U1294="MA",1,0)</f>
        <v>1</v>
      </c>
      <c r="W1294" s="23" t="n">
        <f aca="false">IF(OR(ISNUMBER(SEARCH("malden",G1294)),ISNUMBER(SEARCH("malden",H1294))),1,0)</f>
        <v>0</v>
      </c>
      <c r="X1294" s="23" t="n">
        <f aca="false">IF(AND(TRIM(G1294)="",TRIM(H1294)=""),1,0)</f>
        <v>0</v>
      </c>
    </row>
    <row r="1295" customFormat="false" ht="15" hidden="false" customHeight="false" outlineLevel="0" collapsed="false">
      <c r="A1295" s="22" t="n">
        <v>44872</v>
      </c>
      <c r="B1295" s="23" t="s">
        <v>1696</v>
      </c>
      <c r="C1295" s="23" t="s">
        <v>3835</v>
      </c>
      <c r="D1295" s="23" t="s">
        <v>319</v>
      </c>
      <c r="E1295" s="23" t="s">
        <v>99</v>
      </c>
      <c r="F1295" s="23" t="s">
        <v>320</v>
      </c>
      <c r="G1295" s="23" t="s">
        <v>2095</v>
      </c>
      <c r="H1295" s="23" t="s">
        <v>91</v>
      </c>
      <c r="J1295" s="24" t="n">
        <v>25</v>
      </c>
      <c r="K1295" s="0" t="n">
        <v>17408</v>
      </c>
      <c r="L1295" s="23" t="s">
        <v>1694</v>
      </c>
      <c r="M1295" s="0" t="n">
        <v>3</v>
      </c>
      <c r="N1295" s="23" t="s">
        <v>93</v>
      </c>
      <c r="O1295" s="0" t="n">
        <v>201</v>
      </c>
      <c r="P1295" s="23" t="s">
        <v>94</v>
      </c>
      <c r="Q1295" s="23" t="s">
        <v>3989</v>
      </c>
      <c r="R1295" s="23" t="n">
        <f aca="false">YEAR(A1295)</f>
        <v>2022</v>
      </c>
      <c r="S1295" s="23" t="n">
        <f aca="false">IF(R1295=2026,1,0)</f>
        <v>0</v>
      </c>
      <c r="T1295" s="23" t="n">
        <f aca="false">IF(OR(P1295="Individual",P1295="Committee",P1295="Union/Association",P1295="Aggregated Unitemized Receipts"),1,0)</f>
        <v>1</v>
      </c>
      <c r="U1295" s="0" t="str">
        <f aca="false">UPPER(TRIM(E1295))</f>
        <v>MA</v>
      </c>
      <c r="V1295" s="23" t="n">
        <f aca="false">IF(U1295="MA",1,0)</f>
        <v>1</v>
      </c>
      <c r="W1295" s="23" t="n">
        <f aca="false">IF(OR(ISNUMBER(SEARCH("malden",G1295)),ISNUMBER(SEARCH("malden",H1295))),1,0)</f>
        <v>0</v>
      </c>
      <c r="X1295" s="23" t="n">
        <f aca="false">IF(AND(TRIM(G1295)="",TRIM(H1295)=""),1,0)</f>
        <v>0</v>
      </c>
    </row>
    <row r="1296" customFormat="false" ht="15" hidden="false" customHeight="false" outlineLevel="0" collapsed="false">
      <c r="A1296" s="22" t="n">
        <v>44872</v>
      </c>
      <c r="B1296" s="23" t="s">
        <v>3684</v>
      </c>
      <c r="C1296" s="23" t="s">
        <v>2328</v>
      </c>
      <c r="D1296" s="23" t="s">
        <v>319</v>
      </c>
      <c r="E1296" s="23" t="s">
        <v>99</v>
      </c>
      <c r="F1296" s="23" t="s">
        <v>320</v>
      </c>
      <c r="G1296" s="23" t="s">
        <v>3685</v>
      </c>
      <c r="H1296" s="23" t="s">
        <v>3175</v>
      </c>
      <c r="J1296" s="24" t="n">
        <v>50</v>
      </c>
      <c r="K1296" s="0" t="n">
        <v>17408</v>
      </c>
      <c r="L1296" s="23" t="s">
        <v>1694</v>
      </c>
      <c r="M1296" s="0" t="n">
        <v>3</v>
      </c>
      <c r="N1296" s="23" t="s">
        <v>93</v>
      </c>
      <c r="O1296" s="0" t="n">
        <v>201</v>
      </c>
      <c r="P1296" s="23" t="s">
        <v>94</v>
      </c>
      <c r="Q1296" s="23" t="s">
        <v>3989</v>
      </c>
      <c r="R1296" s="23" t="n">
        <f aca="false">YEAR(A1296)</f>
        <v>2022</v>
      </c>
      <c r="S1296" s="23" t="n">
        <f aca="false">IF(R1296=2026,1,0)</f>
        <v>0</v>
      </c>
      <c r="T1296" s="23" t="n">
        <f aca="false">IF(OR(P1296="Individual",P1296="Committee",P1296="Union/Association",P1296="Aggregated Unitemized Receipts"),1,0)</f>
        <v>1</v>
      </c>
      <c r="U1296" s="0" t="str">
        <f aca="false">UPPER(TRIM(E1296))</f>
        <v>MA</v>
      </c>
      <c r="V1296" s="23" t="n">
        <f aca="false">IF(U1296="MA",1,0)</f>
        <v>1</v>
      </c>
      <c r="W1296" s="23" t="n">
        <f aca="false">IF(OR(ISNUMBER(SEARCH("malden",G1296)),ISNUMBER(SEARCH("malden",H1296))),1,0)</f>
        <v>0</v>
      </c>
      <c r="X1296" s="23" t="n">
        <f aca="false">IF(AND(TRIM(G1296)="",TRIM(H1296)=""),1,0)</f>
        <v>0</v>
      </c>
    </row>
    <row r="1297" customFormat="false" ht="15" hidden="false" customHeight="false" outlineLevel="0" collapsed="false">
      <c r="A1297" s="22" t="n">
        <v>44872</v>
      </c>
      <c r="B1297" s="23" t="s">
        <v>1270</v>
      </c>
      <c r="C1297" s="23" t="s">
        <v>570</v>
      </c>
      <c r="D1297" s="23" t="s">
        <v>571</v>
      </c>
      <c r="E1297" s="23" t="s">
        <v>99</v>
      </c>
      <c r="F1297" s="23" t="s">
        <v>572</v>
      </c>
      <c r="J1297" s="24" t="n">
        <v>200</v>
      </c>
      <c r="K1297" s="0" t="n">
        <v>17408</v>
      </c>
      <c r="L1297" s="23" t="s">
        <v>1694</v>
      </c>
      <c r="M1297" s="0" t="n">
        <v>1</v>
      </c>
      <c r="N1297" s="23" t="s">
        <v>182</v>
      </c>
      <c r="O1297" s="0" t="n">
        <v>202</v>
      </c>
      <c r="P1297" s="23" t="s">
        <v>206</v>
      </c>
      <c r="Q1297" s="23" t="s">
        <v>3989</v>
      </c>
      <c r="R1297" s="23" t="n">
        <f aca="false">YEAR(A1297)</f>
        <v>2022</v>
      </c>
      <c r="S1297" s="23" t="n">
        <f aca="false">IF(R1297=2026,1,0)</f>
        <v>0</v>
      </c>
      <c r="T1297" s="23" t="n">
        <f aca="false">IF(OR(P1297="Individual",P1297="Committee",P1297="Union/Association",P1297="Aggregated Unitemized Receipts"),1,0)</f>
        <v>1</v>
      </c>
      <c r="U1297" s="0" t="str">
        <f aca="false">UPPER(TRIM(E1297))</f>
        <v>MA</v>
      </c>
      <c r="V1297" s="23" t="n">
        <f aca="false">IF(U1297="MA",1,0)</f>
        <v>1</v>
      </c>
      <c r="W1297" s="23" t="n">
        <f aca="false">IF(OR(ISNUMBER(SEARCH("malden",G1297)),ISNUMBER(SEARCH("malden",H1297))),1,0)</f>
        <v>0</v>
      </c>
      <c r="X1297" s="23" t="n">
        <f aca="false">IF(AND(TRIM(G1297)="",TRIM(H1297)=""),1,0)</f>
        <v>1</v>
      </c>
    </row>
    <row r="1298" customFormat="false" ht="15" hidden="false" customHeight="false" outlineLevel="0" collapsed="false">
      <c r="A1298" s="22" t="n">
        <v>44872</v>
      </c>
      <c r="B1298" s="23" t="s">
        <v>1712</v>
      </c>
      <c r="C1298" s="23" t="s">
        <v>3153</v>
      </c>
      <c r="D1298" s="23" t="s">
        <v>450</v>
      </c>
      <c r="E1298" s="23" t="s">
        <v>99</v>
      </c>
      <c r="F1298" s="23" t="s">
        <v>3154</v>
      </c>
      <c r="G1298" s="23" t="s">
        <v>661</v>
      </c>
      <c r="H1298" s="23" t="s">
        <v>3990</v>
      </c>
      <c r="J1298" s="24" t="n">
        <v>300</v>
      </c>
      <c r="K1298" s="0" t="n">
        <v>17408</v>
      </c>
      <c r="L1298" s="23" t="s">
        <v>1694</v>
      </c>
      <c r="M1298" s="0" t="n">
        <v>3</v>
      </c>
      <c r="N1298" s="23" t="s">
        <v>93</v>
      </c>
      <c r="O1298" s="0" t="n">
        <v>201</v>
      </c>
      <c r="P1298" s="23" t="s">
        <v>94</v>
      </c>
      <c r="Q1298" s="23" t="s">
        <v>3989</v>
      </c>
      <c r="R1298" s="23" t="n">
        <f aca="false">YEAR(A1298)</f>
        <v>2022</v>
      </c>
      <c r="S1298" s="23" t="n">
        <f aca="false">IF(R1298=2026,1,0)</f>
        <v>0</v>
      </c>
      <c r="T1298" s="23" t="n">
        <f aca="false">IF(OR(P1298="Individual",P1298="Committee",P1298="Union/Association",P1298="Aggregated Unitemized Receipts"),1,0)</f>
        <v>1</v>
      </c>
      <c r="U1298" s="0" t="str">
        <f aca="false">UPPER(TRIM(E1298))</f>
        <v>MA</v>
      </c>
      <c r="V1298" s="23" t="n">
        <f aca="false">IF(U1298="MA",1,0)</f>
        <v>1</v>
      </c>
      <c r="W1298" s="23" t="n">
        <f aca="false">IF(OR(ISNUMBER(SEARCH("malden",G1298)),ISNUMBER(SEARCH("malden",H1298))),1,0)</f>
        <v>0</v>
      </c>
      <c r="X1298" s="23" t="n">
        <f aca="false">IF(AND(TRIM(G1298)="",TRIM(H1298)=""),1,0)</f>
        <v>0</v>
      </c>
    </row>
    <row r="1299" customFormat="false" ht="15" hidden="false" customHeight="false" outlineLevel="0" collapsed="false">
      <c r="A1299" s="22" t="n">
        <v>44872</v>
      </c>
      <c r="B1299" s="23" t="s">
        <v>2199</v>
      </c>
      <c r="C1299" s="23" t="s">
        <v>3304</v>
      </c>
      <c r="D1299" s="23" t="s">
        <v>319</v>
      </c>
      <c r="E1299" s="23" t="s">
        <v>99</v>
      </c>
      <c r="F1299" s="23" t="s">
        <v>320</v>
      </c>
      <c r="G1299" s="23" t="s">
        <v>3559</v>
      </c>
      <c r="H1299" s="23" t="s">
        <v>3777</v>
      </c>
      <c r="J1299" s="24" t="n">
        <v>100</v>
      </c>
      <c r="K1299" s="0" t="n">
        <v>17408</v>
      </c>
      <c r="L1299" s="23" t="s">
        <v>1694</v>
      </c>
      <c r="M1299" s="0" t="n">
        <v>3</v>
      </c>
      <c r="N1299" s="23" t="s">
        <v>93</v>
      </c>
      <c r="O1299" s="0" t="n">
        <v>201</v>
      </c>
      <c r="P1299" s="23" t="s">
        <v>94</v>
      </c>
      <c r="Q1299" s="23" t="s">
        <v>3989</v>
      </c>
      <c r="R1299" s="23" t="n">
        <f aca="false">YEAR(A1299)</f>
        <v>2022</v>
      </c>
      <c r="S1299" s="23" t="n">
        <f aca="false">IF(R1299=2026,1,0)</f>
        <v>0</v>
      </c>
      <c r="T1299" s="23" t="n">
        <f aca="false">IF(OR(P1299="Individual",P1299="Committee",P1299="Union/Association",P1299="Aggregated Unitemized Receipts"),1,0)</f>
        <v>1</v>
      </c>
      <c r="U1299" s="0" t="str">
        <f aca="false">UPPER(TRIM(E1299))</f>
        <v>MA</v>
      </c>
      <c r="V1299" s="23" t="n">
        <f aca="false">IF(U1299="MA",1,0)</f>
        <v>1</v>
      </c>
      <c r="W1299" s="23" t="n">
        <f aca="false">IF(OR(ISNUMBER(SEARCH("malden",G1299)),ISNUMBER(SEARCH("malden",H1299))),1,0)</f>
        <v>0</v>
      </c>
      <c r="X1299" s="23" t="n">
        <f aca="false">IF(AND(TRIM(G1299)="",TRIM(H1299)=""),1,0)</f>
        <v>0</v>
      </c>
    </row>
    <row r="1300" customFormat="false" ht="15" hidden="false" customHeight="false" outlineLevel="0" collapsed="false">
      <c r="A1300" s="22" t="n">
        <v>44872</v>
      </c>
      <c r="B1300" s="23" t="s">
        <v>1850</v>
      </c>
      <c r="C1300" s="23" t="s">
        <v>1851</v>
      </c>
      <c r="D1300" s="23" t="s">
        <v>709</v>
      </c>
      <c r="E1300" s="23" t="s">
        <v>99</v>
      </c>
      <c r="F1300" s="23" t="s">
        <v>710</v>
      </c>
      <c r="G1300" s="23" t="s">
        <v>2079</v>
      </c>
      <c r="H1300" s="23" t="s">
        <v>3991</v>
      </c>
      <c r="J1300" s="24" t="n">
        <v>100</v>
      </c>
      <c r="K1300" s="0" t="n">
        <v>17408</v>
      </c>
      <c r="L1300" s="23" t="s">
        <v>1694</v>
      </c>
      <c r="M1300" s="0" t="n">
        <v>1</v>
      </c>
      <c r="N1300" s="23" t="s">
        <v>182</v>
      </c>
      <c r="O1300" s="0" t="n">
        <v>201</v>
      </c>
      <c r="P1300" s="23" t="s">
        <v>94</v>
      </c>
      <c r="Q1300" s="23" t="s">
        <v>3989</v>
      </c>
      <c r="R1300" s="23" t="n">
        <f aca="false">YEAR(A1300)</f>
        <v>2022</v>
      </c>
      <c r="S1300" s="23" t="n">
        <f aca="false">IF(R1300=2026,1,0)</f>
        <v>0</v>
      </c>
      <c r="T1300" s="23" t="n">
        <f aca="false">IF(OR(P1300="Individual",P1300="Committee",P1300="Union/Association",P1300="Aggregated Unitemized Receipts"),1,0)</f>
        <v>1</v>
      </c>
      <c r="U1300" s="0" t="str">
        <f aca="false">UPPER(TRIM(E1300))</f>
        <v>MA</v>
      </c>
      <c r="V1300" s="23" t="n">
        <f aca="false">IF(U1300="MA",1,0)</f>
        <v>1</v>
      </c>
      <c r="W1300" s="23" t="n">
        <f aca="false">IF(OR(ISNUMBER(SEARCH("malden",G1300)),ISNUMBER(SEARCH("malden",H1300))),1,0)</f>
        <v>0</v>
      </c>
      <c r="X1300" s="23" t="n">
        <f aca="false">IF(AND(TRIM(G1300)="",TRIM(H1300)=""),1,0)</f>
        <v>0</v>
      </c>
    </row>
    <row r="1301" customFormat="false" ht="15" hidden="false" customHeight="false" outlineLevel="0" collapsed="false">
      <c r="A1301" s="22" t="n">
        <v>44868</v>
      </c>
      <c r="B1301" s="23" t="s">
        <v>3992</v>
      </c>
      <c r="C1301" s="23" t="s">
        <v>3993</v>
      </c>
      <c r="D1301" s="23" t="s">
        <v>380</v>
      </c>
      <c r="E1301" s="23" t="s">
        <v>99</v>
      </c>
      <c r="F1301" s="23" t="s">
        <v>381</v>
      </c>
      <c r="J1301" s="24" t="n">
        <v>500</v>
      </c>
      <c r="K1301" s="0" t="n">
        <v>17408</v>
      </c>
      <c r="L1301" s="23" t="s">
        <v>1694</v>
      </c>
      <c r="M1301" s="0" t="n">
        <v>1</v>
      </c>
      <c r="N1301" s="23" t="s">
        <v>182</v>
      </c>
      <c r="O1301" s="0" t="n">
        <v>202</v>
      </c>
      <c r="P1301" s="23" t="s">
        <v>206</v>
      </c>
      <c r="Q1301" s="23" t="s">
        <v>3994</v>
      </c>
      <c r="R1301" s="23" t="n">
        <f aca="false">YEAR(A1301)</f>
        <v>2022</v>
      </c>
      <c r="S1301" s="23" t="n">
        <f aca="false">IF(R1301=2026,1,0)</f>
        <v>0</v>
      </c>
      <c r="T1301" s="23" t="n">
        <f aca="false">IF(OR(P1301="Individual",P1301="Committee",P1301="Union/Association",P1301="Aggregated Unitemized Receipts"),1,0)</f>
        <v>1</v>
      </c>
      <c r="U1301" s="0" t="str">
        <f aca="false">UPPER(TRIM(E1301))</f>
        <v>MA</v>
      </c>
      <c r="V1301" s="23" t="n">
        <f aca="false">IF(U1301="MA",1,0)</f>
        <v>1</v>
      </c>
      <c r="W1301" s="23" t="n">
        <f aca="false">IF(OR(ISNUMBER(SEARCH("malden",G1301)),ISNUMBER(SEARCH("malden",H1301))),1,0)</f>
        <v>0</v>
      </c>
      <c r="X1301" s="23" t="n">
        <f aca="false">IF(AND(TRIM(G1301)="",TRIM(H1301)=""),1,0)</f>
        <v>1</v>
      </c>
    </row>
    <row r="1302" customFormat="false" ht="15" hidden="false" customHeight="false" outlineLevel="0" collapsed="false">
      <c r="A1302" s="22" t="n">
        <v>44864</v>
      </c>
      <c r="B1302" s="23" t="s">
        <v>2553</v>
      </c>
      <c r="C1302" s="23" t="s">
        <v>2554</v>
      </c>
      <c r="D1302" s="23" t="s">
        <v>319</v>
      </c>
      <c r="E1302" s="23" t="s">
        <v>99</v>
      </c>
      <c r="F1302" s="23" t="s">
        <v>320</v>
      </c>
      <c r="G1302" s="23" t="s">
        <v>389</v>
      </c>
      <c r="H1302" s="23" t="s">
        <v>3501</v>
      </c>
      <c r="J1302" s="24" t="n">
        <v>50</v>
      </c>
      <c r="K1302" s="0" t="n">
        <v>17408</v>
      </c>
      <c r="L1302" s="23" t="s">
        <v>1694</v>
      </c>
      <c r="M1302" s="0" t="n">
        <v>3</v>
      </c>
      <c r="N1302" s="23" t="s">
        <v>93</v>
      </c>
      <c r="O1302" s="0" t="n">
        <v>201</v>
      </c>
      <c r="P1302" s="23" t="s">
        <v>94</v>
      </c>
      <c r="Q1302" s="23" t="s">
        <v>3995</v>
      </c>
      <c r="R1302" s="23" t="n">
        <f aca="false">YEAR(A1302)</f>
        <v>2022</v>
      </c>
      <c r="S1302" s="23" t="n">
        <f aca="false">IF(R1302=2026,1,0)</f>
        <v>0</v>
      </c>
      <c r="T1302" s="23" t="n">
        <f aca="false">IF(OR(P1302="Individual",P1302="Committee",P1302="Union/Association",P1302="Aggregated Unitemized Receipts"),1,0)</f>
        <v>1</v>
      </c>
      <c r="U1302" s="0" t="str">
        <f aca="false">UPPER(TRIM(E1302))</f>
        <v>MA</v>
      </c>
      <c r="V1302" s="23" t="n">
        <f aca="false">IF(U1302="MA",1,0)</f>
        <v>1</v>
      </c>
      <c r="W1302" s="23" t="n">
        <f aca="false">IF(OR(ISNUMBER(SEARCH("malden",G1302)),ISNUMBER(SEARCH("malden",H1302))),1,0)</f>
        <v>0</v>
      </c>
      <c r="X1302" s="23" t="n">
        <f aca="false">IF(AND(TRIM(G1302)="",TRIM(H1302)=""),1,0)</f>
        <v>0</v>
      </c>
    </row>
    <row r="1303" customFormat="false" ht="15" hidden="false" customHeight="false" outlineLevel="0" collapsed="false">
      <c r="A1303" s="22" t="n">
        <v>44864</v>
      </c>
      <c r="B1303" s="23" t="s">
        <v>2087</v>
      </c>
      <c r="C1303" s="23" t="s">
        <v>2088</v>
      </c>
      <c r="D1303" s="23" t="s">
        <v>319</v>
      </c>
      <c r="E1303" s="23" t="s">
        <v>99</v>
      </c>
      <c r="F1303" s="23" t="s">
        <v>320</v>
      </c>
      <c r="G1303" s="23" t="s">
        <v>3682</v>
      </c>
      <c r="H1303" s="23" t="s">
        <v>3683</v>
      </c>
      <c r="J1303" s="24" t="n">
        <v>100</v>
      </c>
      <c r="K1303" s="0" t="n">
        <v>17408</v>
      </c>
      <c r="L1303" s="23" t="s">
        <v>1694</v>
      </c>
      <c r="M1303" s="0" t="n">
        <v>1</v>
      </c>
      <c r="N1303" s="23" t="s">
        <v>182</v>
      </c>
      <c r="O1303" s="0" t="n">
        <v>201</v>
      </c>
      <c r="P1303" s="23" t="s">
        <v>94</v>
      </c>
      <c r="Q1303" s="23" t="s">
        <v>3995</v>
      </c>
      <c r="R1303" s="23" t="n">
        <f aca="false">YEAR(A1303)</f>
        <v>2022</v>
      </c>
      <c r="S1303" s="23" t="n">
        <f aca="false">IF(R1303=2026,1,0)</f>
        <v>0</v>
      </c>
      <c r="T1303" s="23" t="n">
        <f aca="false">IF(OR(P1303="Individual",P1303="Committee",P1303="Union/Association",P1303="Aggregated Unitemized Receipts"),1,0)</f>
        <v>1</v>
      </c>
      <c r="U1303" s="0" t="str">
        <f aca="false">UPPER(TRIM(E1303))</f>
        <v>MA</v>
      </c>
      <c r="V1303" s="23" t="n">
        <f aca="false">IF(U1303="MA",1,0)</f>
        <v>1</v>
      </c>
      <c r="W1303" s="23" t="n">
        <f aca="false">IF(OR(ISNUMBER(SEARCH("malden",G1303)),ISNUMBER(SEARCH("malden",H1303))),1,0)</f>
        <v>0</v>
      </c>
      <c r="X1303" s="23" t="n">
        <f aca="false">IF(AND(TRIM(G1303)="",TRIM(H1303)=""),1,0)</f>
        <v>0</v>
      </c>
    </row>
    <row r="1304" customFormat="false" ht="15" hidden="false" customHeight="false" outlineLevel="0" collapsed="false">
      <c r="A1304" s="22" t="n">
        <v>44859</v>
      </c>
      <c r="B1304" s="23" t="s">
        <v>1696</v>
      </c>
      <c r="C1304" s="23" t="s">
        <v>3835</v>
      </c>
      <c r="D1304" s="23" t="s">
        <v>319</v>
      </c>
      <c r="E1304" s="23" t="s">
        <v>99</v>
      </c>
      <c r="F1304" s="23" t="s">
        <v>320</v>
      </c>
      <c r="G1304" s="23" t="s">
        <v>2095</v>
      </c>
      <c r="H1304" s="23" t="s">
        <v>91</v>
      </c>
      <c r="J1304" s="24" t="n">
        <v>25</v>
      </c>
      <c r="K1304" s="0" t="n">
        <v>17408</v>
      </c>
      <c r="L1304" s="23" t="s">
        <v>1694</v>
      </c>
      <c r="M1304" s="0" t="n">
        <v>3</v>
      </c>
      <c r="N1304" s="23" t="s">
        <v>93</v>
      </c>
      <c r="O1304" s="0" t="n">
        <v>201</v>
      </c>
      <c r="P1304" s="23" t="s">
        <v>94</v>
      </c>
      <c r="Q1304" s="23" t="s">
        <v>3996</v>
      </c>
      <c r="R1304" s="23" t="n">
        <f aca="false">YEAR(A1304)</f>
        <v>2022</v>
      </c>
      <c r="S1304" s="23" t="n">
        <f aca="false">IF(R1304=2026,1,0)</f>
        <v>0</v>
      </c>
      <c r="T1304" s="23" t="n">
        <f aca="false">IF(OR(P1304="Individual",P1304="Committee",P1304="Union/Association",P1304="Aggregated Unitemized Receipts"),1,0)</f>
        <v>1</v>
      </c>
      <c r="U1304" s="0" t="str">
        <f aca="false">UPPER(TRIM(E1304))</f>
        <v>MA</v>
      </c>
      <c r="V1304" s="23" t="n">
        <f aca="false">IF(U1304="MA",1,0)</f>
        <v>1</v>
      </c>
      <c r="W1304" s="23" t="n">
        <f aca="false">IF(OR(ISNUMBER(SEARCH("malden",G1304)),ISNUMBER(SEARCH("malden",H1304))),1,0)</f>
        <v>0</v>
      </c>
      <c r="X1304" s="23" t="n">
        <f aca="false">IF(AND(TRIM(G1304)="",TRIM(H1304)=""),1,0)</f>
        <v>0</v>
      </c>
    </row>
    <row r="1305" customFormat="false" ht="15" hidden="false" customHeight="false" outlineLevel="0" collapsed="false">
      <c r="A1305" s="22" t="n">
        <v>44859</v>
      </c>
      <c r="B1305" s="23" t="s">
        <v>1737</v>
      </c>
      <c r="C1305" s="23" t="s">
        <v>3032</v>
      </c>
      <c r="D1305" s="23" t="s">
        <v>319</v>
      </c>
      <c r="E1305" s="23" t="s">
        <v>99</v>
      </c>
      <c r="F1305" s="23" t="s">
        <v>320</v>
      </c>
      <c r="G1305" s="23" t="s">
        <v>244</v>
      </c>
      <c r="H1305" s="23" t="s">
        <v>3034</v>
      </c>
      <c r="J1305" s="24" t="n">
        <v>7</v>
      </c>
      <c r="K1305" s="0" t="n">
        <v>17408</v>
      </c>
      <c r="L1305" s="23" t="s">
        <v>1694</v>
      </c>
      <c r="M1305" s="0" t="n">
        <v>3</v>
      </c>
      <c r="N1305" s="23" t="s">
        <v>93</v>
      </c>
      <c r="O1305" s="0" t="n">
        <v>201</v>
      </c>
      <c r="P1305" s="23" t="s">
        <v>94</v>
      </c>
      <c r="Q1305" s="23" t="s">
        <v>3996</v>
      </c>
      <c r="R1305" s="23" t="n">
        <f aca="false">YEAR(A1305)</f>
        <v>2022</v>
      </c>
      <c r="S1305" s="23" t="n">
        <f aca="false">IF(R1305=2026,1,0)</f>
        <v>0</v>
      </c>
      <c r="T1305" s="23" t="n">
        <f aca="false">IF(OR(P1305="Individual",P1305="Committee",P1305="Union/Association",P1305="Aggregated Unitemized Receipts"),1,0)</f>
        <v>1</v>
      </c>
      <c r="U1305" s="0" t="str">
        <f aca="false">UPPER(TRIM(E1305))</f>
        <v>MA</v>
      </c>
      <c r="V1305" s="23" t="n">
        <f aca="false">IF(U1305="MA",1,0)</f>
        <v>1</v>
      </c>
      <c r="W1305" s="23" t="n">
        <f aca="false">IF(OR(ISNUMBER(SEARCH("malden",G1305)),ISNUMBER(SEARCH("malden",H1305))),1,0)</f>
        <v>0</v>
      </c>
      <c r="X1305" s="23" t="n">
        <f aca="false">IF(AND(TRIM(G1305)="",TRIM(H1305)=""),1,0)</f>
        <v>0</v>
      </c>
    </row>
    <row r="1306" customFormat="false" ht="15" hidden="false" customHeight="false" outlineLevel="0" collapsed="false">
      <c r="A1306" s="22" t="n">
        <v>44859</v>
      </c>
      <c r="B1306" s="23" t="s">
        <v>1750</v>
      </c>
      <c r="C1306" s="23" t="s">
        <v>1751</v>
      </c>
      <c r="D1306" s="23" t="s">
        <v>1752</v>
      </c>
      <c r="E1306" s="23" t="s">
        <v>99</v>
      </c>
      <c r="F1306" s="23" t="s">
        <v>320</v>
      </c>
      <c r="G1306" s="23" t="s">
        <v>2095</v>
      </c>
      <c r="H1306" s="23" t="s">
        <v>91</v>
      </c>
      <c r="J1306" s="24" t="n">
        <v>6</v>
      </c>
      <c r="K1306" s="0" t="n">
        <v>17408</v>
      </c>
      <c r="L1306" s="23" t="s">
        <v>1694</v>
      </c>
      <c r="M1306" s="0" t="n">
        <v>3</v>
      </c>
      <c r="N1306" s="23" t="s">
        <v>93</v>
      </c>
      <c r="O1306" s="0" t="n">
        <v>201</v>
      </c>
      <c r="P1306" s="23" t="s">
        <v>94</v>
      </c>
      <c r="Q1306" s="23" t="s">
        <v>3996</v>
      </c>
      <c r="R1306" s="23" t="n">
        <f aca="false">YEAR(A1306)</f>
        <v>2022</v>
      </c>
      <c r="S1306" s="23" t="n">
        <f aca="false">IF(R1306=2026,1,0)</f>
        <v>0</v>
      </c>
      <c r="T1306" s="23" t="n">
        <f aca="false">IF(OR(P1306="Individual",P1306="Committee",P1306="Union/Association",P1306="Aggregated Unitemized Receipts"),1,0)</f>
        <v>1</v>
      </c>
      <c r="U1306" s="0" t="str">
        <f aca="false">UPPER(TRIM(E1306))</f>
        <v>MA</v>
      </c>
      <c r="V1306" s="23" t="n">
        <f aca="false">IF(U1306="MA",1,0)</f>
        <v>1</v>
      </c>
      <c r="W1306" s="23" t="n">
        <f aca="false">IF(OR(ISNUMBER(SEARCH("malden",G1306)),ISNUMBER(SEARCH("malden",H1306))),1,0)</f>
        <v>0</v>
      </c>
      <c r="X1306" s="23" t="n">
        <f aca="false">IF(AND(TRIM(G1306)="",TRIM(H1306)=""),1,0)</f>
        <v>0</v>
      </c>
    </row>
    <row r="1307" customFormat="false" ht="15" hidden="false" customHeight="false" outlineLevel="0" collapsed="false">
      <c r="A1307" s="22" t="n">
        <v>44859</v>
      </c>
      <c r="B1307" s="23" t="s">
        <v>2306</v>
      </c>
      <c r="C1307" s="23" t="s">
        <v>2307</v>
      </c>
      <c r="D1307" s="23" t="s">
        <v>450</v>
      </c>
      <c r="E1307" s="23" t="s">
        <v>99</v>
      </c>
      <c r="F1307" s="23" t="s">
        <v>2308</v>
      </c>
      <c r="J1307" s="24" t="n">
        <v>200</v>
      </c>
      <c r="K1307" s="0" t="n">
        <v>17408</v>
      </c>
      <c r="L1307" s="23" t="s">
        <v>1694</v>
      </c>
      <c r="M1307" s="0" t="n">
        <v>1</v>
      </c>
      <c r="N1307" s="23" t="s">
        <v>182</v>
      </c>
      <c r="O1307" s="0" t="n">
        <v>202</v>
      </c>
      <c r="P1307" s="23" t="s">
        <v>206</v>
      </c>
      <c r="Q1307" s="23" t="s">
        <v>3996</v>
      </c>
      <c r="R1307" s="23" t="n">
        <f aca="false">YEAR(A1307)</f>
        <v>2022</v>
      </c>
      <c r="S1307" s="23" t="n">
        <f aca="false">IF(R1307=2026,1,0)</f>
        <v>0</v>
      </c>
      <c r="T1307" s="23" t="n">
        <f aca="false">IF(OR(P1307="Individual",P1307="Committee",P1307="Union/Association",P1307="Aggregated Unitemized Receipts"),1,0)</f>
        <v>1</v>
      </c>
      <c r="U1307" s="0" t="str">
        <f aca="false">UPPER(TRIM(E1307))</f>
        <v>MA</v>
      </c>
      <c r="V1307" s="23" t="n">
        <f aca="false">IF(U1307="MA",1,0)</f>
        <v>1</v>
      </c>
      <c r="W1307" s="23" t="n">
        <f aca="false">IF(OR(ISNUMBER(SEARCH("malden",G1307)),ISNUMBER(SEARCH("malden",H1307))),1,0)</f>
        <v>0</v>
      </c>
      <c r="X1307" s="23" t="n">
        <f aca="false">IF(AND(TRIM(G1307)="",TRIM(H1307)=""),1,0)</f>
        <v>1</v>
      </c>
    </row>
    <row r="1308" customFormat="false" ht="15" hidden="false" customHeight="false" outlineLevel="0" collapsed="false">
      <c r="A1308" s="22" t="n">
        <v>44847</v>
      </c>
      <c r="B1308" s="23" t="s">
        <v>2115</v>
      </c>
      <c r="C1308" s="23" t="s">
        <v>3997</v>
      </c>
      <c r="D1308" s="23" t="s">
        <v>450</v>
      </c>
      <c r="E1308" s="23" t="s">
        <v>99</v>
      </c>
      <c r="F1308" s="23" t="s">
        <v>1164</v>
      </c>
      <c r="J1308" s="24" t="n">
        <v>100</v>
      </c>
      <c r="K1308" s="0" t="n">
        <v>17408</v>
      </c>
      <c r="L1308" s="23" t="s">
        <v>1694</v>
      </c>
      <c r="M1308" s="0" t="n">
        <v>1</v>
      </c>
      <c r="N1308" s="23" t="s">
        <v>182</v>
      </c>
      <c r="O1308" s="0" t="n">
        <v>202</v>
      </c>
      <c r="P1308" s="23" t="s">
        <v>206</v>
      </c>
      <c r="Q1308" s="23" t="s">
        <v>3998</v>
      </c>
      <c r="R1308" s="23" t="n">
        <f aca="false">YEAR(A1308)</f>
        <v>2022</v>
      </c>
      <c r="S1308" s="23" t="n">
        <f aca="false">IF(R1308=2026,1,0)</f>
        <v>0</v>
      </c>
      <c r="T1308" s="23" t="n">
        <f aca="false">IF(OR(P1308="Individual",P1308="Committee",P1308="Union/Association",P1308="Aggregated Unitemized Receipts"),1,0)</f>
        <v>1</v>
      </c>
      <c r="U1308" s="0" t="str">
        <f aca="false">UPPER(TRIM(E1308))</f>
        <v>MA</v>
      </c>
      <c r="V1308" s="23" t="n">
        <f aca="false">IF(U1308="MA",1,0)</f>
        <v>1</v>
      </c>
      <c r="W1308" s="23" t="n">
        <f aca="false">IF(OR(ISNUMBER(SEARCH("malden",G1308)),ISNUMBER(SEARCH("malden",H1308))),1,0)</f>
        <v>0</v>
      </c>
      <c r="X1308" s="23" t="n">
        <f aca="false">IF(AND(TRIM(G1308)="",TRIM(H1308)=""),1,0)</f>
        <v>1</v>
      </c>
    </row>
    <row r="1309" customFormat="false" ht="15" hidden="false" customHeight="false" outlineLevel="0" collapsed="false">
      <c r="A1309" s="22" t="n">
        <v>44845</v>
      </c>
      <c r="B1309" s="23" t="s">
        <v>3660</v>
      </c>
      <c r="C1309" s="23" t="s">
        <v>3661</v>
      </c>
      <c r="D1309" s="23" t="s">
        <v>607</v>
      </c>
      <c r="E1309" s="23" t="s">
        <v>99</v>
      </c>
      <c r="F1309" s="23" t="s">
        <v>608</v>
      </c>
      <c r="G1309" s="23" t="s">
        <v>213</v>
      </c>
      <c r="H1309" s="23" t="s">
        <v>3662</v>
      </c>
      <c r="J1309" s="24" t="n">
        <v>10</v>
      </c>
      <c r="K1309" s="0" t="n">
        <v>17408</v>
      </c>
      <c r="L1309" s="23" t="s">
        <v>1694</v>
      </c>
      <c r="M1309" s="0" t="n">
        <v>3</v>
      </c>
      <c r="N1309" s="23" t="s">
        <v>93</v>
      </c>
      <c r="O1309" s="0" t="n">
        <v>201</v>
      </c>
      <c r="P1309" s="23" t="s">
        <v>94</v>
      </c>
      <c r="Q1309" s="23" t="s">
        <v>3999</v>
      </c>
      <c r="R1309" s="23" t="n">
        <f aca="false">YEAR(A1309)</f>
        <v>2022</v>
      </c>
      <c r="S1309" s="23" t="n">
        <f aca="false">IF(R1309=2026,1,0)</f>
        <v>0</v>
      </c>
      <c r="T1309" s="23" t="n">
        <f aca="false">IF(OR(P1309="Individual",P1309="Committee",P1309="Union/Association",P1309="Aggregated Unitemized Receipts"),1,0)</f>
        <v>1</v>
      </c>
      <c r="U1309" s="0" t="str">
        <f aca="false">UPPER(TRIM(E1309))</f>
        <v>MA</v>
      </c>
      <c r="V1309" s="23" t="n">
        <f aca="false">IF(U1309="MA",1,0)</f>
        <v>1</v>
      </c>
      <c r="W1309" s="23" t="n">
        <f aca="false">IF(OR(ISNUMBER(SEARCH("malden",G1309)),ISNUMBER(SEARCH("malden",H1309))),1,0)</f>
        <v>0</v>
      </c>
      <c r="X1309" s="23" t="n">
        <f aca="false">IF(AND(TRIM(G1309)="",TRIM(H1309)=""),1,0)</f>
        <v>0</v>
      </c>
    </row>
    <row r="1310" customFormat="false" ht="15" hidden="false" customHeight="false" outlineLevel="0" collapsed="false">
      <c r="A1310" s="22" t="n">
        <v>44845</v>
      </c>
      <c r="B1310" s="23" t="s">
        <v>2167</v>
      </c>
      <c r="C1310" s="23" t="s">
        <v>2280</v>
      </c>
      <c r="D1310" s="23" t="s">
        <v>607</v>
      </c>
      <c r="E1310" s="23" t="s">
        <v>99</v>
      </c>
      <c r="F1310" s="23" t="s">
        <v>608</v>
      </c>
      <c r="G1310" s="23" t="s">
        <v>2095</v>
      </c>
      <c r="H1310" s="23" t="s">
        <v>91</v>
      </c>
      <c r="J1310" s="24" t="n">
        <v>10</v>
      </c>
      <c r="K1310" s="0" t="n">
        <v>17408</v>
      </c>
      <c r="L1310" s="23" t="s">
        <v>1694</v>
      </c>
      <c r="M1310" s="0" t="n">
        <v>3</v>
      </c>
      <c r="N1310" s="23" t="s">
        <v>93</v>
      </c>
      <c r="O1310" s="0" t="n">
        <v>201</v>
      </c>
      <c r="P1310" s="23" t="s">
        <v>94</v>
      </c>
      <c r="Q1310" s="23" t="s">
        <v>3999</v>
      </c>
      <c r="R1310" s="23" t="n">
        <f aca="false">YEAR(A1310)</f>
        <v>2022</v>
      </c>
      <c r="S1310" s="23" t="n">
        <f aca="false">IF(R1310=2026,1,0)</f>
        <v>0</v>
      </c>
      <c r="T1310" s="23" t="n">
        <f aca="false">IF(OR(P1310="Individual",P1310="Committee",P1310="Union/Association",P1310="Aggregated Unitemized Receipts"),1,0)</f>
        <v>1</v>
      </c>
      <c r="U1310" s="0" t="str">
        <f aca="false">UPPER(TRIM(E1310))</f>
        <v>MA</v>
      </c>
      <c r="V1310" s="23" t="n">
        <f aca="false">IF(U1310="MA",1,0)</f>
        <v>1</v>
      </c>
      <c r="W1310" s="23" t="n">
        <f aca="false">IF(OR(ISNUMBER(SEARCH("malden",G1310)),ISNUMBER(SEARCH("malden",H1310))),1,0)</f>
        <v>0</v>
      </c>
      <c r="X1310" s="23" t="n">
        <f aca="false">IF(AND(TRIM(G1310)="",TRIM(H1310)=""),1,0)</f>
        <v>0</v>
      </c>
    </row>
    <row r="1311" customFormat="false" ht="15" hidden="false" customHeight="false" outlineLevel="0" collapsed="false">
      <c r="A1311" s="22" t="n">
        <v>44838</v>
      </c>
      <c r="B1311" s="23" t="s">
        <v>3884</v>
      </c>
      <c r="C1311" s="23" t="s">
        <v>3335</v>
      </c>
      <c r="D1311" s="23" t="s">
        <v>450</v>
      </c>
      <c r="E1311" s="23" t="s">
        <v>99</v>
      </c>
      <c r="F1311" s="23" t="s">
        <v>1912</v>
      </c>
      <c r="G1311" s="23" t="s">
        <v>166</v>
      </c>
      <c r="H1311" s="23" t="s">
        <v>3356</v>
      </c>
      <c r="J1311" s="24" t="n">
        <v>200</v>
      </c>
      <c r="K1311" s="0" t="n">
        <v>17408</v>
      </c>
      <c r="L1311" s="23" t="s">
        <v>1694</v>
      </c>
      <c r="M1311" s="0" t="n">
        <v>3</v>
      </c>
      <c r="N1311" s="23" t="s">
        <v>93</v>
      </c>
      <c r="O1311" s="0" t="n">
        <v>201</v>
      </c>
      <c r="P1311" s="23" t="s">
        <v>94</v>
      </c>
      <c r="Q1311" s="23" t="s">
        <v>4000</v>
      </c>
      <c r="R1311" s="23" t="n">
        <f aca="false">YEAR(A1311)</f>
        <v>2022</v>
      </c>
      <c r="S1311" s="23" t="n">
        <f aca="false">IF(R1311=2026,1,0)</f>
        <v>0</v>
      </c>
      <c r="T1311" s="23" t="n">
        <f aca="false">IF(OR(P1311="Individual",P1311="Committee",P1311="Union/Association",P1311="Aggregated Unitemized Receipts"),1,0)</f>
        <v>1</v>
      </c>
      <c r="U1311" s="0" t="str">
        <f aca="false">UPPER(TRIM(E1311))</f>
        <v>MA</v>
      </c>
      <c r="V1311" s="23" t="n">
        <f aca="false">IF(U1311="MA",1,0)</f>
        <v>1</v>
      </c>
      <c r="W1311" s="23" t="n">
        <f aca="false">IF(OR(ISNUMBER(SEARCH("malden",G1311)),ISNUMBER(SEARCH("malden",H1311))),1,0)</f>
        <v>0</v>
      </c>
      <c r="X1311" s="23" t="n">
        <f aca="false">IF(AND(TRIM(G1311)="",TRIM(H1311)=""),1,0)</f>
        <v>0</v>
      </c>
    </row>
    <row r="1312" customFormat="false" ht="15" hidden="false" customHeight="false" outlineLevel="0" collapsed="false">
      <c r="A1312" s="22" t="n">
        <v>44838</v>
      </c>
      <c r="B1312" s="23" t="s">
        <v>4001</v>
      </c>
      <c r="C1312" s="23" t="s">
        <v>4002</v>
      </c>
      <c r="D1312" s="23" t="s">
        <v>762</v>
      </c>
      <c r="E1312" s="23" t="s">
        <v>99</v>
      </c>
      <c r="F1312" s="23" t="s">
        <v>763</v>
      </c>
      <c r="G1312" s="23" t="s">
        <v>1904</v>
      </c>
      <c r="H1312" s="23" t="s">
        <v>167</v>
      </c>
      <c r="J1312" s="24" t="n">
        <v>150</v>
      </c>
      <c r="K1312" s="0" t="n">
        <v>17408</v>
      </c>
      <c r="L1312" s="23" t="s">
        <v>1694</v>
      </c>
      <c r="M1312" s="0" t="n">
        <v>3</v>
      </c>
      <c r="N1312" s="23" t="s">
        <v>93</v>
      </c>
      <c r="O1312" s="0" t="n">
        <v>201</v>
      </c>
      <c r="P1312" s="23" t="s">
        <v>94</v>
      </c>
      <c r="Q1312" s="23" t="s">
        <v>4000</v>
      </c>
      <c r="R1312" s="23" t="n">
        <f aca="false">YEAR(A1312)</f>
        <v>2022</v>
      </c>
      <c r="S1312" s="23" t="n">
        <f aca="false">IF(R1312=2026,1,0)</f>
        <v>0</v>
      </c>
      <c r="T1312" s="23" t="n">
        <f aca="false">IF(OR(P1312="Individual",P1312="Committee",P1312="Union/Association",P1312="Aggregated Unitemized Receipts"),1,0)</f>
        <v>1</v>
      </c>
      <c r="U1312" s="0" t="str">
        <f aca="false">UPPER(TRIM(E1312))</f>
        <v>MA</v>
      </c>
      <c r="V1312" s="23" t="n">
        <f aca="false">IF(U1312="MA",1,0)</f>
        <v>1</v>
      </c>
      <c r="W1312" s="23" t="n">
        <f aca="false">IF(OR(ISNUMBER(SEARCH("malden",G1312)),ISNUMBER(SEARCH("malden",H1312))),1,0)</f>
        <v>0</v>
      </c>
      <c r="X1312" s="23" t="n">
        <f aca="false">IF(AND(TRIM(G1312)="",TRIM(H1312)=""),1,0)</f>
        <v>0</v>
      </c>
    </row>
    <row r="1313" customFormat="false" ht="15" hidden="false" customHeight="false" outlineLevel="0" collapsed="false">
      <c r="A1313" s="22" t="n">
        <v>44838</v>
      </c>
      <c r="B1313" s="23" t="s">
        <v>2727</v>
      </c>
      <c r="C1313" s="23" t="s">
        <v>3204</v>
      </c>
      <c r="D1313" s="23" t="s">
        <v>450</v>
      </c>
      <c r="E1313" s="23" t="s">
        <v>99</v>
      </c>
      <c r="F1313" s="23" t="s">
        <v>1164</v>
      </c>
      <c r="G1313" s="23" t="s">
        <v>276</v>
      </c>
      <c r="H1313" s="23" t="s">
        <v>2720</v>
      </c>
      <c r="J1313" s="24" t="n">
        <v>200</v>
      </c>
      <c r="K1313" s="0" t="n">
        <v>17408</v>
      </c>
      <c r="L1313" s="23" t="s">
        <v>1694</v>
      </c>
      <c r="M1313" s="0" t="n">
        <v>3</v>
      </c>
      <c r="N1313" s="23" t="s">
        <v>93</v>
      </c>
      <c r="O1313" s="0" t="n">
        <v>201</v>
      </c>
      <c r="P1313" s="23" t="s">
        <v>94</v>
      </c>
      <c r="Q1313" s="23" t="s">
        <v>4000</v>
      </c>
      <c r="R1313" s="23" t="n">
        <f aca="false">YEAR(A1313)</f>
        <v>2022</v>
      </c>
      <c r="S1313" s="23" t="n">
        <f aca="false">IF(R1313=2026,1,0)</f>
        <v>0</v>
      </c>
      <c r="T1313" s="23" t="n">
        <f aca="false">IF(OR(P1313="Individual",P1313="Committee",P1313="Union/Association",P1313="Aggregated Unitemized Receipts"),1,0)</f>
        <v>1</v>
      </c>
      <c r="U1313" s="0" t="str">
        <f aca="false">UPPER(TRIM(E1313))</f>
        <v>MA</v>
      </c>
      <c r="V1313" s="23" t="n">
        <f aca="false">IF(U1313="MA",1,0)</f>
        <v>1</v>
      </c>
      <c r="W1313" s="23" t="n">
        <f aca="false">IF(OR(ISNUMBER(SEARCH("malden",G1313)),ISNUMBER(SEARCH("malden",H1313))),1,0)</f>
        <v>0</v>
      </c>
      <c r="X1313" s="23" t="n">
        <f aca="false">IF(AND(TRIM(G1313)="",TRIM(H1313)=""),1,0)</f>
        <v>0</v>
      </c>
    </row>
    <row r="1314" customFormat="false" ht="15" hidden="false" customHeight="false" outlineLevel="0" collapsed="false">
      <c r="A1314" s="22" t="n">
        <v>44838</v>
      </c>
      <c r="B1314" s="23" t="s">
        <v>4003</v>
      </c>
      <c r="C1314" s="23" t="s">
        <v>4004</v>
      </c>
      <c r="D1314" s="23" t="s">
        <v>1763</v>
      </c>
      <c r="E1314" s="23" t="s">
        <v>99</v>
      </c>
      <c r="F1314" s="23" t="s">
        <v>1764</v>
      </c>
      <c r="G1314" s="23" t="s">
        <v>4005</v>
      </c>
      <c r="H1314" s="23" t="s">
        <v>2757</v>
      </c>
      <c r="J1314" s="24" t="n">
        <v>100</v>
      </c>
      <c r="K1314" s="0" t="n">
        <v>17408</v>
      </c>
      <c r="L1314" s="23" t="s">
        <v>1694</v>
      </c>
      <c r="M1314" s="0" t="n">
        <v>3</v>
      </c>
      <c r="N1314" s="23" t="s">
        <v>93</v>
      </c>
      <c r="O1314" s="0" t="n">
        <v>201</v>
      </c>
      <c r="P1314" s="23" t="s">
        <v>94</v>
      </c>
      <c r="Q1314" s="23" t="s">
        <v>4000</v>
      </c>
      <c r="R1314" s="23" t="n">
        <f aca="false">YEAR(A1314)</f>
        <v>2022</v>
      </c>
      <c r="S1314" s="23" t="n">
        <f aca="false">IF(R1314=2026,1,0)</f>
        <v>0</v>
      </c>
      <c r="T1314" s="23" t="n">
        <f aca="false">IF(OR(P1314="Individual",P1314="Committee",P1314="Union/Association",P1314="Aggregated Unitemized Receipts"),1,0)</f>
        <v>1</v>
      </c>
      <c r="U1314" s="0" t="str">
        <f aca="false">UPPER(TRIM(E1314))</f>
        <v>MA</v>
      </c>
      <c r="V1314" s="23" t="n">
        <f aca="false">IF(U1314="MA",1,0)</f>
        <v>1</v>
      </c>
      <c r="W1314" s="23" t="n">
        <f aca="false">IF(OR(ISNUMBER(SEARCH("malden",G1314)),ISNUMBER(SEARCH("malden",H1314))),1,0)</f>
        <v>0</v>
      </c>
      <c r="X1314" s="23" t="n">
        <f aca="false">IF(AND(TRIM(G1314)="",TRIM(H1314)=""),1,0)</f>
        <v>0</v>
      </c>
    </row>
    <row r="1315" customFormat="false" ht="15" hidden="false" customHeight="false" outlineLevel="0" collapsed="false">
      <c r="A1315" s="22" t="n">
        <v>44838</v>
      </c>
      <c r="B1315" s="23" t="s">
        <v>3334</v>
      </c>
      <c r="C1315" s="23" t="s">
        <v>3335</v>
      </c>
      <c r="D1315" s="23" t="s">
        <v>450</v>
      </c>
      <c r="E1315" s="23" t="s">
        <v>99</v>
      </c>
      <c r="F1315" s="23" t="s">
        <v>1912</v>
      </c>
      <c r="G1315" s="23" t="s">
        <v>454</v>
      </c>
      <c r="H1315" s="23" t="s">
        <v>3336</v>
      </c>
      <c r="J1315" s="24" t="n">
        <v>200</v>
      </c>
      <c r="K1315" s="0" t="n">
        <v>17408</v>
      </c>
      <c r="L1315" s="23" t="s">
        <v>1694</v>
      </c>
      <c r="M1315" s="0" t="n">
        <v>3</v>
      </c>
      <c r="N1315" s="23" t="s">
        <v>93</v>
      </c>
      <c r="O1315" s="0" t="n">
        <v>201</v>
      </c>
      <c r="P1315" s="23" t="s">
        <v>94</v>
      </c>
      <c r="Q1315" s="23" t="s">
        <v>4000</v>
      </c>
      <c r="R1315" s="23" t="n">
        <f aca="false">YEAR(A1315)</f>
        <v>2022</v>
      </c>
      <c r="S1315" s="23" t="n">
        <f aca="false">IF(R1315=2026,1,0)</f>
        <v>0</v>
      </c>
      <c r="T1315" s="23" t="n">
        <f aca="false">IF(OR(P1315="Individual",P1315="Committee",P1315="Union/Association",P1315="Aggregated Unitemized Receipts"),1,0)</f>
        <v>1</v>
      </c>
      <c r="U1315" s="0" t="str">
        <f aca="false">UPPER(TRIM(E1315))</f>
        <v>MA</v>
      </c>
      <c r="V1315" s="23" t="n">
        <f aca="false">IF(U1315="MA",1,0)</f>
        <v>1</v>
      </c>
      <c r="W1315" s="23" t="n">
        <f aca="false">IF(OR(ISNUMBER(SEARCH("malden",G1315)),ISNUMBER(SEARCH("malden",H1315))),1,0)</f>
        <v>0</v>
      </c>
      <c r="X1315" s="23" t="n">
        <f aca="false">IF(AND(TRIM(G1315)="",TRIM(H1315)=""),1,0)</f>
        <v>0</v>
      </c>
    </row>
    <row r="1316" customFormat="false" ht="15" hidden="false" customHeight="false" outlineLevel="0" collapsed="false">
      <c r="A1316" s="22" t="n">
        <v>44838</v>
      </c>
      <c r="B1316" s="23" t="s">
        <v>2737</v>
      </c>
      <c r="C1316" s="23" t="s">
        <v>3390</v>
      </c>
      <c r="D1316" s="23" t="s">
        <v>450</v>
      </c>
      <c r="E1316" s="23" t="s">
        <v>99</v>
      </c>
      <c r="F1316" s="23" t="s">
        <v>1912</v>
      </c>
      <c r="G1316" s="23" t="s">
        <v>166</v>
      </c>
      <c r="H1316" s="23" t="s">
        <v>3336</v>
      </c>
      <c r="J1316" s="24" t="n">
        <v>200</v>
      </c>
      <c r="K1316" s="0" t="n">
        <v>17408</v>
      </c>
      <c r="L1316" s="23" t="s">
        <v>1694</v>
      </c>
      <c r="M1316" s="0" t="n">
        <v>3</v>
      </c>
      <c r="N1316" s="23" t="s">
        <v>93</v>
      </c>
      <c r="O1316" s="0" t="n">
        <v>201</v>
      </c>
      <c r="P1316" s="23" t="s">
        <v>94</v>
      </c>
      <c r="Q1316" s="23" t="s">
        <v>4000</v>
      </c>
      <c r="R1316" s="23" t="n">
        <f aca="false">YEAR(A1316)</f>
        <v>2022</v>
      </c>
      <c r="S1316" s="23" t="n">
        <f aca="false">IF(R1316=2026,1,0)</f>
        <v>0</v>
      </c>
      <c r="T1316" s="23" t="n">
        <f aca="false">IF(OR(P1316="Individual",P1316="Committee",P1316="Union/Association",P1316="Aggregated Unitemized Receipts"),1,0)</f>
        <v>1</v>
      </c>
      <c r="U1316" s="0" t="str">
        <f aca="false">UPPER(TRIM(E1316))</f>
        <v>MA</v>
      </c>
      <c r="V1316" s="23" t="n">
        <f aca="false">IF(U1316="MA",1,0)</f>
        <v>1</v>
      </c>
      <c r="W1316" s="23" t="n">
        <f aca="false">IF(OR(ISNUMBER(SEARCH("malden",G1316)),ISNUMBER(SEARCH("malden",H1316))),1,0)</f>
        <v>0</v>
      </c>
      <c r="X1316" s="23" t="n">
        <f aca="false">IF(AND(TRIM(G1316)="",TRIM(H1316)=""),1,0)</f>
        <v>0</v>
      </c>
    </row>
    <row r="1317" customFormat="false" ht="15" hidden="false" customHeight="false" outlineLevel="0" collapsed="false">
      <c r="A1317" s="22" t="n">
        <v>44838</v>
      </c>
      <c r="B1317" s="23" t="s">
        <v>4006</v>
      </c>
      <c r="C1317" s="23" t="s">
        <v>4007</v>
      </c>
      <c r="D1317" s="23" t="s">
        <v>1729</v>
      </c>
      <c r="E1317" s="23" t="s">
        <v>99</v>
      </c>
      <c r="F1317" s="23" t="s">
        <v>1730</v>
      </c>
      <c r="G1317" s="23" t="s">
        <v>4008</v>
      </c>
      <c r="H1317" s="23" t="s">
        <v>4009</v>
      </c>
      <c r="J1317" s="24" t="n">
        <v>100</v>
      </c>
      <c r="K1317" s="0" t="n">
        <v>17408</v>
      </c>
      <c r="L1317" s="23" t="s">
        <v>1694</v>
      </c>
      <c r="M1317" s="0" t="n">
        <v>3</v>
      </c>
      <c r="N1317" s="23" t="s">
        <v>93</v>
      </c>
      <c r="O1317" s="0" t="n">
        <v>201</v>
      </c>
      <c r="P1317" s="23" t="s">
        <v>94</v>
      </c>
      <c r="Q1317" s="23" t="s">
        <v>4000</v>
      </c>
      <c r="R1317" s="23" t="n">
        <f aca="false">YEAR(A1317)</f>
        <v>2022</v>
      </c>
      <c r="S1317" s="23" t="n">
        <f aca="false">IF(R1317=2026,1,0)</f>
        <v>0</v>
      </c>
      <c r="T1317" s="23" t="n">
        <f aca="false">IF(OR(P1317="Individual",P1317="Committee",P1317="Union/Association",P1317="Aggregated Unitemized Receipts"),1,0)</f>
        <v>1</v>
      </c>
      <c r="U1317" s="0" t="str">
        <f aca="false">UPPER(TRIM(E1317))</f>
        <v>MA</v>
      </c>
      <c r="V1317" s="23" t="n">
        <f aca="false">IF(U1317="MA",1,0)</f>
        <v>1</v>
      </c>
      <c r="W1317" s="23" t="n">
        <f aca="false">IF(OR(ISNUMBER(SEARCH("malden",G1317)),ISNUMBER(SEARCH("malden",H1317))),1,0)</f>
        <v>0</v>
      </c>
      <c r="X1317" s="23" t="n">
        <f aca="false">IF(AND(TRIM(G1317)="",TRIM(H1317)=""),1,0)</f>
        <v>0</v>
      </c>
    </row>
    <row r="1318" customFormat="false" ht="15" hidden="false" customHeight="false" outlineLevel="0" collapsed="false">
      <c r="A1318" s="22" t="n">
        <v>44838</v>
      </c>
      <c r="B1318" s="23" t="s">
        <v>3395</v>
      </c>
      <c r="C1318" s="23" t="s">
        <v>3396</v>
      </c>
      <c r="D1318" s="23" t="s">
        <v>450</v>
      </c>
      <c r="E1318" s="23" t="s">
        <v>99</v>
      </c>
      <c r="F1318" s="23" t="s">
        <v>2117</v>
      </c>
      <c r="G1318" s="23" t="s">
        <v>2900</v>
      </c>
      <c r="H1318" s="23" t="s">
        <v>1796</v>
      </c>
      <c r="J1318" s="24" t="n">
        <v>200</v>
      </c>
      <c r="K1318" s="0" t="n">
        <v>17408</v>
      </c>
      <c r="L1318" s="23" t="s">
        <v>1694</v>
      </c>
      <c r="M1318" s="0" t="n">
        <v>3</v>
      </c>
      <c r="N1318" s="23" t="s">
        <v>93</v>
      </c>
      <c r="O1318" s="0" t="n">
        <v>201</v>
      </c>
      <c r="P1318" s="23" t="s">
        <v>94</v>
      </c>
      <c r="Q1318" s="23" t="s">
        <v>4000</v>
      </c>
      <c r="R1318" s="23" t="n">
        <f aca="false">YEAR(A1318)</f>
        <v>2022</v>
      </c>
      <c r="S1318" s="23" t="n">
        <f aca="false">IF(R1318=2026,1,0)</f>
        <v>0</v>
      </c>
      <c r="T1318" s="23" t="n">
        <f aca="false">IF(OR(P1318="Individual",P1318="Committee",P1318="Union/Association",P1318="Aggregated Unitemized Receipts"),1,0)</f>
        <v>1</v>
      </c>
      <c r="U1318" s="0" t="str">
        <f aca="false">UPPER(TRIM(E1318))</f>
        <v>MA</v>
      </c>
      <c r="V1318" s="23" t="n">
        <f aca="false">IF(U1318="MA",1,0)</f>
        <v>1</v>
      </c>
      <c r="W1318" s="23" t="n">
        <f aca="false">IF(OR(ISNUMBER(SEARCH("malden",G1318)),ISNUMBER(SEARCH("malden",H1318))),1,0)</f>
        <v>0</v>
      </c>
      <c r="X1318" s="23" t="n">
        <f aca="false">IF(AND(TRIM(G1318)="",TRIM(H1318)=""),1,0)</f>
        <v>0</v>
      </c>
    </row>
    <row r="1319" customFormat="false" ht="15" hidden="false" customHeight="false" outlineLevel="0" collapsed="false">
      <c r="A1319" s="22" t="n">
        <v>44838</v>
      </c>
      <c r="B1319" s="23" t="s">
        <v>4010</v>
      </c>
      <c r="C1319" s="23" t="s">
        <v>4011</v>
      </c>
      <c r="D1319" s="23" t="s">
        <v>2209</v>
      </c>
      <c r="E1319" s="23" t="s">
        <v>99</v>
      </c>
      <c r="F1319" s="23" t="s">
        <v>518</v>
      </c>
      <c r="G1319" s="23" t="s">
        <v>166</v>
      </c>
      <c r="H1319" s="23" t="s">
        <v>4012</v>
      </c>
      <c r="J1319" s="24" t="n">
        <v>100</v>
      </c>
      <c r="K1319" s="0" t="n">
        <v>17408</v>
      </c>
      <c r="L1319" s="23" t="s">
        <v>1694</v>
      </c>
      <c r="M1319" s="0" t="n">
        <v>3</v>
      </c>
      <c r="N1319" s="23" t="s">
        <v>93</v>
      </c>
      <c r="O1319" s="0" t="n">
        <v>201</v>
      </c>
      <c r="P1319" s="23" t="s">
        <v>94</v>
      </c>
      <c r="Q1319" s="23" t="s">
        <v>4000</v>
      </c>
      <c r="R1319" s="23" t="n">
        <f aca="false">YEAR(A1319)</f>
        <v>2022</v>
      </c>
      <c r="S1319" s="23" t="n">
        <f aca="false">IF(R1319=2026,1,0)</f>
        <v>0</v>
      </c>
      <c r="T1319" s="23" t="n">
        <f aca="false">IF(OR(P1319="Individual",P1319="Committee",P1319="Union/Association",P1319="Aggregated Unitemized Receipts"),1,0)</f>
        <v>1</v>
      </c>
      <c r="U1319" s="0" t="str">
        <f aca="false">UPPER(TRIM(E1319))</f>
        <v>MA</v>
      </c>
      <c r="V1319" s="23" t="n">
        <f aca="false">IF(U1319="MA",1,0)</f>
        <v>1</v>
      </c>
      <c r="W1319" s="23" t="n">
        <f aca="false">IF(OR(ISNUMBER(SEARCH("malden",G1319)),ISNUMBER(SEARCH("malden",H1319))),1,0)</f>
        <v>0</v>
      </c>
      <c r="X1319" s="23" t="n">
        <f aca="false">IF(AND(TRIM(G1319)="",TRIM(H1319)=""),1,0)</f>
        <v>0</v>
      </c>
    </row>
    <row r="1320" customFormat="false" ht="15" hidden="false" customHeight="false" outlineLevel="0" collapsed="false">
      <c r="A1320" s="22" t="n">
        <v>44838</v>
      </c>
      <c r="B1320" s="23" t="s">
        <v>4013</v>
      </c>
      <c r="C1320" s="23" t="s">
        <v>4014</v>
      </c>
      <c r="D1320" s="23" t="s">
        <v>1304</v>
      </c>
      <c r="E1320" s="23" t="s">
        <v>1305</v>
      </c>
      <c r="F1320" s="23" t="s">
        <v>4015</v>
      </c>
      <c r="G1320" s="23" t="s">
        <v>237</v>
      </c>
      <c r="H1320" s="23" t="s">
        <v>4016</v>
      </c>
      <c r="J1320" s="24" t="n">
        <v>100</v>
      </c>
      <c r="K1320" s="0" t="n">
        <v>17408</v>
      </c>
      <c r="L1320" s="23" t="s">
        <v>1694</v>
      </c>
      <c r="M1320" s="0" t="n">
        <v>3</v>
      </c>
      <c r="N1320" s="23" t="s">
        <v>93</v>
      </c>
      <c r="O1320" s="0" t="n">
        <v>201</v>
      </c>
      <c r="P1320" s="23" t="s">
        <v>94</v>
      </c>
      <c r="Q1320" s="23" t="s">
        <v>4000</v>
      </c>
      <c r="R1320" s="23" t="n">
        <f aca="false">YEAR(A1320)</f>
        <v>2022</v>
      </c>
      <c r="S1320" s="23" t="n">
        <f aca="false">IF(R1320=2026,1,0)</f>
        <v>0</v>
      </c>
      <c r="T1320" s="23" t="n">
        <f aca="false">IF(OR(P1320="Individual",P1320="Committee",P1320="Union/Association",P1320="Aggregated Unitemized Receipts"),1,0)</f>
        <v>1</v>
      </c>
      <c r="U1320" s="0" t="str">
        <f aca="false">UPPER(TRIM(E1320))</f>
        <v>IL</v>
      </c>
      <c r="V1320" s="23" t="n">
        <f aca="false">IF(U1320="MA",1,0)</f>
        <v>0</v>
      </c>
      <c r="W1320" s="23" t="n">
        <f aca="false">IF(OR(ISNUMBER(SEARCH("malden",G1320)),ISNUMBER(SEARCH("malden",H1320))),1,0)</f>
        <v>0</v>
      </c>
      <c r="X1320" s="23" t="n">
        <f aca="false">IF(AND(TRIM(G1320)="",TRIM(H1320)=""),1,0)</f>
        <v>0</v>
      </c>
    </row>
    <row r="1321" customFormat="false" ht="15" hidden="false" customHeight="false" outlineLevel="0" collapsed="false">
      <c r="A1321" s="22" t="n">
        <v>44838</v>
      </c>
      <c r="B1321" s="23" t="s">
        <v>3131</v>
      </c>
      <c r="C1321" s="23" t="s">
        <v>3132</v>
      </c>
      <c r="D1321" s="23" t="s">
        <v>450</v>
      </c>
      <c r="E1321" s="23" t="s">
        <v>99</v>
      </c>
      <c r="F1321" s="23" t="s">
        <v>3062</v>
      </c>
      <c r="G1321" s="23" t="s">
        <v>2079</v>
      </c>
      <c r="H1321" s="23" t="s">
        <v>3133</v>
      </c>
      <c r="J1321" s="24" t="n">
        <v>50</v>
      </c>
      <c r="K1321" s="0" t="n">
        <v>17408</v>
      </c>
      <c r="L1321" s="23" t="s">
        <v>1694</v>
      </c>
      <c r="M1321" s="0" t="n">
        <v>3</v>
      </c>
      <c r="N1321" s="23" t="s">
        <v>93</v>
      </c>
      <c r="O1321" s="0" t="n">
        <v>201</v>
      </c>
      <c r="P1321" s="23" t="s">
        <v>94</v>
      </c>
      <c r="Q1321" s="23" t="s">
        <v>4000</v>
      </c>
      <c r="R1321" s="23" t="n">
        <f aca="false">YEAR(A1321)</f>
        <v>2022</v>
      </c>
      <c r="S1321" s="23" t="n">
        <f aca="false">IF(R1321=2026,1,0)</f>
        <v>0</v>
      </c>
      <c r="T1321" s="23" t="n">
        <f aca="false">IF(OR(P1321="Individual",P1321="Committee",P1321="Union/Association",P1321="Aggregated Unitemized Receipts"),1,0)</f>
        <v>1</v>
      </c>
      <c r="U1321" s="0" t="str">
        <f aca="false">UPPER(TRIM(E1321))</f>
        <v>MA</v>
      </c>
      <c r="V1321" s="23" t="n">
        <f aca="false">IF(U1321="MA",1,0)</f>
        <v>1</v>
      </c>
      <c r="W1321" s="23" t="n">
        <f aca="false">IF(OR(ISNUMBER(SEARCH("malden",G1321)),ISNUMBER(SEARCH("malden",H1321))),1,0)</f>
        <v>0</v>
      </c>
      <c r="X1321" s="23" t="n">
        <f aca="false">IF(AND(TRIM(G1321)="",TRIM(H1321)=""),1,0)</f>
        <v>0</v>
      </c>
    </row>
    <row r="1322" customFormat="false" ht="15" hidden="false" customHeight="false" outlineLevel="0" collapsed="false">
      <c r="A1322" s="22" t="n">
        <v>44838</v>
      </c>
      <c r="B1322" s="23" t="s">
        <v>4017</v>
      </c>
      <c r="C1322" s="23" t="s">
        <v>4018</v>
      </c>
      <c r="D1322" s="23" t="s">
        <v>1935</v>
      </c>
      <c r="E1322" s="23" t="s">
        <v>99</v>
      </c>
      <c r="F1322" s="23" t="s">
        <v>1936</v>
      </c>
      <c r="G1322" s="23" t="s">
        <v>166</v>
      </c>
      <c r="H1322" s="23" t="s">
        <v>3336</v>
      </c>
      <c r="J1322" s="24" t="n">
        <v>200</v>
      </c>
      <c r="K1322" s="0" t="n">
        <v>17408</v>
      </c>
      <c r="L1322" s="23" t="s">
        <v>1694</v>
      </c>
      <c r="M1322" s="0" t="n">
        <v>3</v>
      </c>
      <c r="N1322" s="23" t="s">
        <v>93</v>
      </c>
      <c r="O1322" s="0" t="n">
        <v>201</v>
      </c>
      <c r="P1322" s="23" t="s">
        <v>94</v>
      </c>
      <c r="Q1322" s="23" t="s">
        <v>4000</v>
      </c>
      <c r="R1322" s="23" t="n">
        <f aca="false">YEAR(A1322)</f>
        <v>2022</v>
      </c>
      <c r="S1322" s="23" t="n">
        <f aca="false">IF(R1322=2026,1,0)</f>
        <v>0</v>
      </c>
      <c r="T1322" s="23" t="n">
        <f aca="false">IF(OR(P1322="Individual",P1322="Committee",P1322="Union/Association",P1322="Aggregated Unitemized Receipts"),1,0)</f>
        <v>1</v>
      </c>
      <c r="U1322" s="0" t="str">
        <f aca="false">UPPER(TRIM(E1322))</f>
        <v>MA</v>
      </c>
      <c r="V1322" s="23" t="n">
        <f aca="false">IF(U1322="MA",1,0)</f>
        <v>1</v>
      </c>
      <c r="W1322" s="23" t="n">
        <f aca="false">IF(OR(ISNUMBER(SEARCH("malden",G1322)),ISNUMBER(SEARCH("malden",H1322))),1,0)</f>
        <v>0</v>
      </c>
      <c r="X1322" s="23" t="n">
        <f aca="false">IF(AND(TRIM(G1322)="",TRIM(H1322)=""),1,0)</f>
        <v>0</v>
      </c>
    </row>
    <row r="1323" customFormat="false" ht="15" hidden="false" customHeight="false" outlineLevel="0" collapsed="false">
      <c r="A1323" s="22" t="n">
        <v>44838</v>
      </c>
      <c r="B1323" s="23" t="s">
        <v>3134</v>
      </c>
      <c r="C1323" s="23" t="s">
        <v>3135</v>
      </c>
      <c r="D1323" s="23" t="s">
        <v>450</v>
      </c>
      <c r="E1323" s="23" t="s">
        <v>99</v>
      </c>
      <c r="F1323" s="23" t="s">
        <v>3062</v>
      </c>
      <c r="G1323" s="23" t="s">
        <v>3136</v>
      </c>
      <c r="H1323" s="23" t="s">
        <v>3137</v>
      </c>
      <c r="J1323" s="24" t="n">
        <v>200</v>
      </c>
      <c r="K1323" s="0" t="n">
        <v>17408</v>
      </c>
      <c r="L1323" s="23" t="s">
        <v>1694</v>
      </c>
      <c r="M1323" s="0" t="n">
        <v>3</v>
      </c>
      <c r="N1323" s="23" t="s">
        <v>93</v>
      </c>
      <c r="O1323" s="0" t="n">
        <v>201</v>
      </c>
      <c r="P1323" s="23" t="s">
        <v>94</v>
      </c>
      <c r="Q1323" s="23" t="s">
        <v>4000</v>
      </c>
      <c r="R1323" s="23" t="n">
        <f aca="false">YEAR(A1323)</f>
        <v>2022</v>
      </c>
      <c r="S1323" s="23" t="n">
        <f aca="false">IF(R1323=2026,1,0)</f>
        <v>0</v>
      </c>
      <c r="T1323" s="23" t="n">
        <f aca="false">IF(OR(P1323="Individual",P1323="Committee",P1323="Union/Association",P1323="Aggregated Unitemized Receipts"),1,0)</f>
        <v>1</v>
      </c>
      <c r="U1323" s="0" t="str">
        <f aca="false">UPPER(TRIM(E1323))</f>
        <v>MA</v>
      </c>
      <c r="V1323" s="23" t="n">
        <f aca="false">IF(U1323="MA",1,0)</f>
        <v>1</v>
      </c>
      <c r="W1323" s="23" t="n">
        <f aca="false">IF(OR(ISNUMBER(SEARCH("malden",G1323)),ISNUMBER(SEARCH("malden",H1323))),1,0)</f>
        <v>0</v>
      </c>
      <c r="X1323" s="23" t="n">
        <f aca="false">IF(AND(TRIM(G1323)="",TRIM(H1323)=""),1,0)</f>
        <v>0</v>
      </c>
    </row>
    <row r="1324" customFormat="false" ht="15" hidden="false" customHeight="false" outlineLevel="0" collapsed="false">
      <c r="A1324" s="22" t="n">
        <v>44838</v>
      </c>
      <c r="B1324" s="23" t="s">
        <v>2261</v>
      </c>
      <c r="C1324" s="23" t="s">
        <v>2262</v>
      </c>
      <c r="D1324" s="23" t="s">
        <v>494</v>
      </c>
      <c r="E1324" s="23" t="s">
        <v>99</v>
      </c>
      <c r="F1324" s="23" t="s">
        <v>495</v>
      </c>
      <c r="G1324" s="23" t="s">
        <v>354</v>
      </c>
      <c r="H1324" s="23" t="s">
        <v>3534</v>
      </c>
      <c r="J1324" s="24" t="n">
        <v>200</v>
      </c>
      <c r="K1324" s="0" t="n">
        <v>17408</v>
      </c>
      <c r="L1324" s="23" t="s">
        <v>1694</v>
      </c>
      <c r="M1324" s="0" t="n">
        <v>3</v>
      </c>
      <c r="N1324" s="23" t="s">
        <v>93</v>
      </c>
      <c r="O1324" s="0" t="n">
        <v>201</v>
      </c>
      <c r="P1324" s="23" t="s">
        <v>94</v>
      </c>
      <c r="Q1324" s="23" t="s">
        <v>4000</v>
      </c>
      <c r="R1324" s="23" t="n">
        <f aca="false">YEAR(A1324)</f>
        <v>2022</v>
      </c>
      <c r="S1324" s="23" t="n">
        <f aca="false">IF(R1324=2026,1,0)</f>
        <v>0</v>
      </c>
      <c r="T1324" s="23" t="n">
        <f aca="false">IF(OR(P1324="Individual",P1324="Committee",P1324="Union/Association",P1324="Aggregated Unitemized Receipts"),1,0)</f>
        <v>1</v>
      </c>
      <c r="U1324" s="0" t="str">
        <f aca="false">UPPER(TRIM(E1324))</f>
        <v>MA</v>
      </c>
      <c r="V1324" s="23" t="n">
        <f aca="false">IF(U1324="MA",1,0)</f>
        <v>1</v>
      </c>
      <c r="W1324" s="23" t="n">
        <f aca="false">IF(OR(ISNUMBER(SEARCH("malden",G1324)),ISNUMBER(SEARCH("malden",H1324))),1,0)</f>
        <v>0</v>
      </c>
      <c r="X1324" s="23" t="n">
        <f aca="false">IF(AND(TRIM(G1324)="",TRIM(H1324)=""),1,0)</f>
        <v>0</v>
      </c>
    </row>
    <row r="1325" customFormat="false" ht="15" hidden="false" customHeight="false" outlineLevel="0" collapsed="false">
      <c r="A1325" s="22" t="n">
        <v>44838</v>
      </c>
      <c r="B1325" s="23" t="s">
        <v>3052</v>
      </c>
      <c r="C1325" s="23" t="s">
        <v>3053</v>
      </c>
      <c r="D1325" s="23" t="s">
        <v>3054</v>
      </c>
      <c r="E1325" s="23" t="s">
        <v>99</v>
      </c>
      <c r="F1325" s="23" t="s">
        <v>3055</v>
      </c>
      <c r="G1325" s="23" t="s">
        <v>1774</v>
      </c>
      <c r="H1325" s="23" t="s">
        <v>3908</v>
      </c>
      <c r="J1325" s="24" t="n">
        <v>200</v>
      </c>
      <c r="K1325" s="0" t="n">
        <v>17408</v>
      </c>
      <c r="L1325" s="23" t="s">
        <v>1694</v>
      </c>
      <c r="M1325" s="0" t="n">
        <v>3</v>
      </c>
      <c r="N1325" s="23" t="s">
        <v>93</v>
      </c>
      <c r="O1325" s="0" t="n">
        <v>201</v>
      </c>
      <c r="P1325" s="23" t="s">
        <v>94</v>
      </c>
      <c r="Q1325" s="23" t="s">
        <v>4000</v>
      </c>
      <c r="R1325" s="23" t="n">
        <f aca="false">YEAR(A1325)</f>
        <v>2022</v>
      </c>
      <c r="S1325" s="23" t="n">
        <f aca="false">IF(R1325=2026,1,0)</f>
        <v>0</v>
      </c>
      <c r="T1325" s="23" t="n">
        <f aca="false">IF(OR(P1325="Individual",P1325="Committee",P1325="Union/Association",P1325="Aggregated Unitemized Receipts"),1,0)</f>
        <v>1</v>
      </c>
      <c r="U1325" s="0" t="str">
        <f aca="false">UPPER(TRIM(E1325))</f>
        <v>MA</v>
      </c>
      <c r="V1325" s="23" t="n">
        <f aca="false">IF(U1325="MA",1,0)</f>
        <v>1</v>
      </c>
      <c r="W1325" s="23" t="n">
        <f aca="false">IF(OR(ISNUMBER(SEARCH("malden",G1325)),ISNUMBER(SEARCH("malden",H1325))),1,0)</f>
        <v>0</v>
      </c>
      <c r="X1325" s="23" t="n">
        <f aca="false">IF(AND(TRIM(G1325)="",TRIM(H1325)=""),1,0)</f>
        <v>0</v>
      </c>
    </row>
    <row r="1326" customFormat="false" ht="15" hidden="false" customHeight="false" outlineLevel="0" collapsed="false">
      <c r="A1326" s="22" t="n">
        <v>44838</v>
      </c>
      <c r="B1326" s="23" t="s">
        <v>3408</v>
      </c>
      <c r="C1326" s="23" t="s">
        <v>3409</v>
      </c>
      <c r="D1326" s="23" t="s">
        <v>450</v>
      </c>
      <c r="E1326" s="23" t="s">
        <v>99</v>
      </c>
      <c r="F1326" s="23" t="s">
        <v>1164</v>
      </c>
      <c r="G1326" s="23" t="s">
        <v>1774</v>
      </c>
      <c r="H1326" s="23" t="s">
        <v>2080</v>
      </c>
      <c r="J1326" s="24" t="n">
        <v>200</v>
      </c>
      <c r="K1326" s="0" t="n">
        <v>17408</v>
      </c>
      <c r="L1326" s="23" t="s">
        <v>1694</v>
      </c>
      <c r="M1326" s="0" t="n">
        <v>3</v>
      </c>
      <c r="N1326" s="23" t="s">
        <v>93</v>
      </c>
      <c r="O1326" s="0" t="n">
        <v>201</v>
      </c>
      <c r="P1326" s="23" t="s">
        <v>94</v>
      </c>
      <c r="Q1326" s="23" t="s">
        <v>4000</v>
      </c>
      <c r="R1326" s="23" t="n">
        <f aca="false">YEAR(A1326)</f>
        <v>2022</v>
      </c>
      <c r="S1326" s="23" t="n">
        <f aca="false">IF(R1326=2026,1,0)</f>
        <v>0</v>
      </c>
      <c r="T1326" s="23" t="n">
        <f aca="false">IF(OR(P1326="Individual",P1326="Committee",P1326="Union/Association",P1326="Aggregated Unitemized Receipts"),1,0)</f>
        <v>1</v>
      </c>
      <c r="U1326" s="0" t="str">
        <f aca="false">UPPER(TRIM(E1326))</f>
        <v>MA</v>
      </c>
      <c r="V1326" s="23" t="n">
        <f aca="false">IF(U1326="MA",1,0)</f>
        <v>1</v>
      </c>
      <c r="W1326" s="23" t="n">
        <f aca="false">IF(OR(ISNUMBER(SEARCH("malden",G1326)),ISNUMBER(SEARCH("malden",H1326))),1,0)</f>
        <v>0</v>
      </c>
      <c r="X1326" s="23" t="n">
        <f aca="false">IF(AND(TRIM(G1326)="",TRIM(H1326)=""),1,0)</f>
        <v>0</v>
      </c>
    </row>
    <row r="1327" customFormat="false" ht="15" hidden="false" customHeight="false" outlineLevel="0" collapsed="false">
      <c r="A1327" s="22" t="n">
        <v>44838</v>
      </c>
      <c r="B1327" s="23" t="s">
        <v>4019</v>
      </c>
      <c r="C1327" s="23" t="s">
        <v>4020</v>
      </c>
      <c r="D1327" s="23" t="s">
        <v>762</v>
      </c>
      <c r="E1327" s="23" t="s">
        <v>99</v>
      </c>
      <c r="F1327" s="23" t="s">
        <v>763</v>
      </c>
      <c r="G1327" s="23" t="s">
        <v>4021</v>
      </c>
      <c r="H1327" s="23" t="s">
        <v>4022</v>
      </c>
      <c r="J1327" s="24" t="n">
        <v>100</v>
      </c>
      <c r="K1327" s="0" t="n">
        <v>17408</v>
      </c>
      <c r="L1327" s="23" t="s">
        <v>1694</v>
      </c>
      <c r="M1327" s="0" t="n">
        <v>3</v>
      </c>
      <c r="N1327" s="23" t="s">
        <v>93</v>
      </c>
      <c r="O1327" s="0" t="n">
        <v>201</v>
      </c>
      <c r="P1327" s="23" t="s">
        <v>94</v>
      </c>
      <c r="Q1327" s="23" t="s">
        <v>4000</v>
      </c>
      <c r="R1327" s="23" t="n">
        <f aca="false">YEAR(A1327)</f>
        <v>2022</v>
      </c>
      <c r="S1327" s="23" t="n">
        <f aca="false">IF(R1327=2026,1,0)</f>
        <v>0</v>
      </c>
      <c r="T1327" s="23" t="n">
        <f aca="false">IF(OR(P1327="Individual",P1327="Committee",P1327="Union/Association",P1327="Aggregated Unitemized Receipts"),1,0)</f>
        <v>1</v>
      </c>
      <c r="U1327" s="0" t="str">
        <f aca="false">UPPER(TRIM(E1327))</f>
        <v>MA</v>
      </c>
      <c r="V1327" s="23" t="n">
        <f aca="false">IF(U1327="MA",1,0)</f>
        <v>1</v>
      </c>
      <c r="W1327" s="23" t="n">
        <f aca="false">IF(OR(ISNUMBER(SEARCH("malden",G1327)),ISNUMBER(SEARCH("malden",H1327))),1,0)</f>
        <v>0</v>
      </c>
      <c r="X1327" s="23" t="n">
        <f aca="false">IF(AND(TRIM(G1327)="",TRIM(H1327)=""),1,0)</f>
        <v>0</v>
      </c>
    </row>
    <row r="1328" customFormat="false" ht="15" hidden="false" customHeight="false" outlineLevel="0" collapsed="false">
      <c r="A1328" s="22" t="n">
        <v>44838</v>
      </c>
      <c r="B1328" s="23" t="s">
        <v>3413</v>
      </c>
      <c r="C1328" s="23" t="s">
        <v>3414</v>
      </c>
      <c r="D1328" s="23" t="s">
        <v>494</v>
      </c>
      <c r="E1328" s="23" t="s">
        <v>99</v>
      </c>
      <c r="F1328" s="23" t="s">
        <v>3415</v>
      </c>
      <c r="G1328" s="23" t="s">
        <v>3416</v>
      </c>
      <c r="H1328" s="23" t="s">
        <v>3417</v>
      </c>
      <c r="J1328" s="24" t="n">
        <v>200</v>
      </c>
      <c r="K1328" s="0" t="n">
        <v>17408</v>
      </c>
      <c r="L1328" s="23" t="s">
        <v>1694</v>
      </c>
      <c r="M1328" s="0" t="n">
        <v>3</v>
      </c>
      <c r="N1328" s="23" t="s">
        <v>93</v>
      </c>
      <c r="O1328" s="0" t="n">
        <v>201</v>
      </c>
      <c r="P1328" s="23" t="s">
        <v>94</v>
      </c>
      <c r="Q1328" s="23" t="s">
        <v>4000</v>
      </c>
      <c r="R1328" s="23" t="n">
        <f aca="false">YEAR(A1328)</f>
        <v>2022</v>
      </c>
      <c r="S1328" s="23" t="n">
        <f aca="false">IF(R1328=2026,1,0)</f>
        <v>0</v>
      </c>
      <c r="T1328" s="23" t="n">
        <f aca="false">IF(OR(P1328="Individual",P1328="Committee",P1328="Union/Association",P1328="Aggregated Unitemized Receipts"),1,0)</f>
        <v>1</v>
      </c>
      <c r="U1328" s="0" t="str">
        <f aca="false">UPPER(TRIM(E1328))</f>
        <v>MA</v>
      </c>
      <c r="V1328" s="23" t="n">
        <f aca="false">IF(U1328="MA",1,0)</f>
        <v>1</v>
      </c>
      <c r="W1328" s="23" t="n">
        <f aca="false">IF(OR(ISNUMBER(SEARCH("malden",G1328)),ISNUMBER(SEARCH("malden",H1328))),1,0)</f>
        <v>0</v>
      </c>
      <c r="X1328" s="23" t="n">
        <f aca="false">IF(AND(TRIM(G1328)="",TRIM(H1328)=""),1,0)</f>
        <v>0</v>
      </c>
    </row>
    <row r="1329" customFormat="false" ht="15" hidden="false" customHeight="false" outlineLevel="0" collapsed="false">
      <c r="A1329" s="22" t="n">
        <v>44838</v>
      </c>
      <c r="B1329" s="23" t="s">
        <v>3418</v>
      </c>
      <c r="C1329" s="23" t="s">
        <v>2874</v>
      </c>
      <c r="D1329" s="23" t="s">
        <v>2009</v>
      </c>
      <c r="E1329" s="23" t="s">
        <v>99</v>
      </c>
      <c r="F1329" s="23" t="s">
        <v>2875</v>
      </c>
      <c r="G1329" s="23" t="s">
        <v>998</v>
      </c>
      <c r="H1329" s="23" t="s">
        <v>167</v>
      </c>
      <c r="J1329" s="24" t="n">
        <v>200</v>
      </c>
      <c r="K1329" s="0" t="n">
        <v>17408</v>
      </c>
      <c r="L1329" s="23" t="s">
        <v>1694</v>
      </c>
      <c r="M1329" s="0" t="n">
        <v>3</v>
      </c>
      <c r="N1329" s="23" t="s">
        <v>93</v>
      </c>
      <c r="O1329" s="0" t="n">
        <v>201</v>
      </c>
      <c r="P1329" s="23" t="s">
        <v>94</v>
      </c>
      <c r="Q1329" s="23" t="s">
        <v>4000</v>
      </c>
      <c r="R1329" s="23" t="n">
        <f aca="false">YEAR(A1329)</f>
        <v>2022</v>
      </c>
      <c r="S1329" s="23" t="n">
        <f aca="false">IF(R1329=2026,1,0)</f>
        <v>0</v>
      </c>
      <c r="T1329" s="23" t="n">
        <f aca="false">IF(OR(P1329="Individual",P1329="Committee",P1329="Union/Association",P1329="Aggregated Unitemized Receipts"),1,0)</f>
        <v>1</v>
      </c>
      <c r="U1329" s="0" t="str">
        <f aca="false">UPPER(TRIM(E1329))</f>
        <v>MA</v>
      </c>
      <c r="V1329" s="23" t="n">
        <f aca="false">IF(U1329="MA",1,0)</f>
        <v>1</v>
      </c>
      <c r="W1329" s="23" t="n">
        <f aca="false">IF(OR(ISNUMBER(SEARCH("malden",G1329)),ISNUMBER(SEARCH("malden",H1329))),1,0)</f>
        <v>0</v>
      </c>
      <c r="X1329" s="23" t="n">
        <f aca="false">IF(AND(TRIM(G1329)="",TRIM(H1329)=""),1,0)</f>
        <v>0</v>
      </c>
    </row>
    <row r="1330" customFormat="false" ht="15" hidden="false" customHeight="false" outlineLevel="0" collapsed="false">
      <c r="A1330" s="22" t="n">
        <v>44838</v>
      </c>
      <c r="B1330" s="23" t="s">
        <v>2034</v>
      </c>
      <c r="C1330" s="23" t="s">
        <v>2035</v>
      </c>
      <c r="D1330" s="23" t="s">
        <v>373</v>
      </c>
      <c r="E1330" s="23" t="s">
        <v>99</v>
      </c>
      <c r="F1330" s="23" t="s">
        <v>374</v>
      </c>
      <c r="G1330" s="23" t="s">
        <v>1774</v>
      </c>
      <c r="H1330" s="23" t="s">
        <v>3593</v>
      </c>
      <c r="J1330" s="24" t="n">
        <v>100</v>
      </c>
      <c r="K1330" s="0" t="n">
        <v>17408</v>
      </c>
      <c r="L1330" s="23" t="s">
        <v>1694</v>
      </c>
      <c r="M1330" s="0" t="n">
        <v>3</v>
      </c>
      <c r="N1330" s="23" t="s">
        <v>93</v>
      </c>
      <c r="O1330" s="0" t="n">
        <v>201</v>
      </c>
      <c r="P1330" s="23" t="s">
        <v>94</v>
      </c>
      <c r="Q1330" s="23" t="s">
        <v>4000</v>
      </c>
      <c r="R1330" s="23" t="n">
        <f aca="false">YEAR(A1330)</f>
        <v>2022</v>
      </c>
      <c r="S1330" s="23" t="n">
        <f aca="false">IF(R1330=2026,1,0)</f>
        <v>0</v>
      </c>
      <c r="T1330" s="23" t="n">
        <f aca="false">IF(OR(P1330="Individual",P1330="Committee",P1330="Union/Association",P1330="Aggregated Unitemized Receipts"),1,0)</f>
        <v>1</v>
      </c>
      <c r="U1330" s="0" t="str">
        <f aca="false">UPPER(TRIM(E1330))</f>
        <v>MA</v>
      </c>
      <c r="V1330" s="23" t="n">
        <f aca="false">IF(U1330="MA",1,0)</f>
        <v>1</v>
      </c>
      <c r="W1330" s="23" t="n">
        <f aca="false">IF(OR(ISNUMBER(SEARCH("malden",G1330)),ISNUMBER(SEARCH("malden",H1330))),1,0)</f>
        <v>0</v>
      </c>
      <c r="X1330" s="23" t="n">
        <f aca="false">IF(AND(TRIM(G1330)="",TRIM(H1330)=""),1,0)</f>
        <v>0</v>
      </c>
    </row>
    <row r="1331" customFormat="false" ht="15" hidden="false" customHeight="false" outlineLevel="0" collapsed="false">
      <c r="A1331" s="22" t="n">
        <v>44838</v>
      </c>
      <c r="B1331" s="23" t="s">
        <v>3156</v>
      </c>
      <c r="C1331" s="23" t="s">
        <v>3157</v>
      </c>
      <c r="D1331" s="23" t="s">
        <v>450</v>
      </c>
      <c r="E1331" s="23" t="s">
        <v>99</v>
      </c>
      <c r="F1331" s="23" t="s">
        <v>381</v>
      </c>
      <c r="G1331" s="23" t="s">
        <v>943</v>
      </c>
      <c r="H1331" s="23" t="s">
        <v>3451</v>
      </c>
      <c r="J1331" s="24" t="n">
        <v>200</v>
      </c>
      <c r="K1331" s="0" t="n">
        <v>17408</v>
      </c>
      <c r="L1331" s="23" t="s">
        <v>1694</v>
      </c>
      <c r="M1331" s="0" t="n">
        <v>3</v>
      </c>
      <c r="N1331" s="23" t="s">
        <v>93</v>
      </c>
      <c r="O1331" s="0" t="n">
        <v>201</v>
      </c>
      <c r="P1331" s="23" t="s">
        <v>94</v>
      </c>
      <c r="Q1331" s="23" t="s">
        <v>4000</v>
      </c>
      <c r="R1331" s="23" t="n">
        <f aca="false">YEAR(A1331)</f>
        <v>2022</v>
      </c>
      <c r="S1331" s="23" t="n">
        <f aca="false">IF(R1331=2026,1,0)</f>
        <v>0</v>
      </c>
      <c r="T1331" s="23" t="n">
        <f aca="false">IF(OR(P1331="Individual",P1331="Committee",P1331="Union/Association",P1331="Aggregated Unitemized Receipts"),1,0)</f>
        <v>1</v>
      </c>
      <c r="U1331" s="0" t="str">
        <f aca="false">UPPER(TRIM(E1331))</f>
        <v>MA</v>
      </c>
      <c r="V1331" s="23" t="n">
        <f aca="false">IF(U1331="MA",1,0)</f>
        <v>1</v>
      </c>
      <c r="W1331" s="23" t="n">
        <f aca="false">IF(OR(ISNUMBER(SEARCH("malden",G1331)),ISNUMBER(SEARCH("malden",H1331))),1,0)</f>
        <v>0</v>
      </c>
      <c r="X1331" s="23" t="n">
        <f aca="false">IF(AND(TRIM(G1331)="",TRIM(H1331)=""),1,0)</f>
        <v>0</v>
      </c>
    </row>
    <row r="1332" customFormat="false" ht="15" hidden="false" customHeight="false" outlineLevel="0" collapsed="false">
      <c r="A1332" s="22" t="n">
        <v>44838</v>
      </c>
      <c r="B1332" s="23" t="s">
        <v>2511</v>
      </c>
      <c r="C1332" s="23" t="s">
        <v>3253</v>
      </c>
      <c r="D1332" s="23" t="s">
        <v>319</v>
      </c>
      <c r="E1332" s="23" t="s">
        <v>99</v>
      </c>
      <c r="F1332" s="23" t="s">
        <v>320</v>
      </c>
      <c r="G1332" s="23" t="s">
        <v>2513</v>
      </c>
      <c r="H1332" s="23" t="s">
        <v>2514</v>
      </c>
      <c r="J1332" s="24" t="n">
        <v>200</v>
      </c>
      <c r="K1332" s="0" t="n">
        <v>17408</v>
      </c>
      <c r="L1332" s="23" t="s">
        <v>1694</v>
      </c>
      <c r="M1332" s="0" t="n">
        <v>3</v>
      </c>
      <c r="N1332" s="23" t="s">
        <v>93</v>
      </c>
      <c r="O1332" s="0" t="n">
        <v>201</v>
      </c>
      <c r="P1332" s="23" t="s">
        <v>94</v>
      </c>
      <c r="Q1332" s="23" t="s">
        <v>4000</v>
      </c>
      <c r="R1332" s="23" t="n">
        <f aca="false">YEAR(A1332)</f>
        <v>2022</v>
      </c>
      <c r="S1332" s="23" t="n">
        <f aca="false">IF(R1332=2026,1,0)</f>
        <v>0</v>
      </c>
      <c r="T1332" s="23" t="n">
        <f aca="false">IF(OR(P1332="Individual",P1332="Committee",P1332="Union/Association",P1332="Aggregated Unitemized Receipts"),1,0)</f>
        <v>1</v>
      </c>
      <c r="U1332" s="0" t="str">
        <f aca="false">UPPER(TRIM(E1332))</f>
        <v>MA</v>
      </c>
      <c r="V1332" s="23" t="n">
        <f aca="false">IF(U1332="MA",1,0)</f>
        <v>1</v>
      </c>
      <c r="W1332" s="23" t="n">
        <f aca="false">IF(OR(ISNUMBER(SEARCH("malden",G1332)),ISNUMBER(SEARCH("malden",H1332))),1,0)</f>
        <v>0</v>
      </c>
      <c r="X1332" s="23" t="n">
        <f aca="false">IF(AND(TRIM(G1332)="",TRIM(H1332)=""),1,0)</f>
        <v>0</v>
      </c>
    </row>
    <row r="1333" customFormat="false" ht="15" hidden="false" customHeight="false" outlineLevel="0" collapsed="false">
      <c r="A1333" s="22" t="n">
        <v>44838</v>
      </c>
      <c r="B1333" s="23" t="s">
        <v>4023</v>
      </c>
      <c r="C1333" s="23" t="s">
        <v>4024</v>
      </c>
      <c r="D1333" s="23" t="s">
        <v>450</v>
      </c>
      <c r="E1333" s="23" t="s">
        <v>99</v>
      </c>
      <c r="F1333" s="23" t="s">
        <v>2247</v>
      </c>
      <c r="G1333" s="23" t="s">
        <v>110</v>
      </c>
      <c r="H1333" s="23" t="s">
        <v>4025</v>
      </c>
      <c r="J1333" s="24" t="n">
        <v>25</v>
      </c>
      <c r="K1333" s="0" t="n">
        <v>17408</v>
      </c>
      <c r="L1333" s="23" t="s">
        <v>1694</v>
      </c>
      <c r="M1333" s="0" t="n">
        <v>3</v>
      </c>
      <c r="N1333" s="23" t="s">
        <v>93</v>
      </c>
      <c r="O1333" s="0" t="n">
        <v>201</v>
      </c>
      <c r="P1333" s="23" t="s">
        <v>94</v>
      </c>
      <c r="Q1333" s="23" t="s">
        <v>4000</v>
      </c>
      <c r="R1333" s="23" t="n">
        <f aca="false">YEAR(A1333)</f>
        <v>2022</v>
      </c>
      <c r="S1333" s="23" t="n">
        <f aca="false">IF(R1333=2026,1,0)</f>
        <v>0</v>
      </c>
      <c r="T1333" s="23" t="n">
        <f aca="false">IF(OR(P1333="Individual",P1333="Committee",P1333="Union/Association",P1333="Aggregated Unitemized Receipts"),1,0)</f>
        <v>1</v>
      </c>
      <c r="U1333" s="0" t="str">
        <f aca="false">UPPER(TRIM(E1333))</f>
        <v>MA</v>
      </c>
      <c r="V1333" s="23" t="n">
        <f aca="false">IF(U1333="MA",1,0)</f>
        <v>1</v>
      </c>
      <c r="W1333" s="23" t="n">
        <f aca="false">IF(OR(ISNUMBER(SEARCH("malden",G1333)),ISNUMBER(SEARCH("malden",H1333))),1,0)</f>
        <v>0</v>
      </c>
      <c r="X1333" s="23" t="n">
        <f aca="false">IF(AND(TRIM(G1333)="",TRIM(H1333)=""),1,0)</f>
        <v>0</v>
      </c>
    </row>
    <row r="1334" customFormat="false" ht="15" hidden="false" customHeight="false" outlineLevel="0" collapsed="false">
      <c r="A1334" s="22" t="n">
        <v>44838</v>
      </c>
      <c r="B1334" s="23" t="s">
        <v>3352</v>
      </c>
      <c r="C1334" s="23" t="s">
        <v>3353</v>
      </c>
      <c r="D1334" s="23" t="s">
        <v>3354</v>
      </c>
      <c r="E1334" s="23" t="s">
        <v>99</v>
      </c>
      <c r="F1334" s="23" t="s">
        <v>3355</v>
      </c>
      <c r="G1334" s="23" t="s">
        <v>454</v>
      </c>
      <c r="H1334" s="23" t="s">
        <v>3356</v>
      </c>
      <c r="J1334" s="24" t="n">
        <v>200</v>
      </c>
      <c r="K1334" s="0" t="n">
        <v>17408</v>
      </c>
      <c r="L1334" s="23" t="s">
        <v>1694</v>
      </c>
      <c r="M1334" s="0" t="n">
        <v>3</v>
      </c>
      <c r="N1334" s="23" t="s">
        <v>93</v>
      </c>
      <c r="O1334" s="0" t="n">
        <v>201</v>
      </c>
      <c r="P1334" s="23" t="s">
        <v>94</v>
      </c>
      <c r="Q1334" s="23" t="s">
        <v>4000</v>
      </c>
      <c r="R1334" s="23" t="n">
        <f aca="false">YEAR(A1334)</f>
        <v>2022</v>
      </c>
      <c r="S1334" s="23" t="n">
        <f aca="false">IF(R1334=2026,1,0)</f>
        <v>0</v>
      </c>
      <c r="T1334" s="23" t="n">
        <f aca="false">IF(OR(P1334="Individual",P1334="Committee",P1334="Union/Association",P1334="Aggregated Unitemized Receipts"),1,0)</f>
        <v>1</v>
      </c>
      <c r="U1334" s="0" t="str">
        <f aca="false">UPPER(TRIM(E1334))</f>
        <v>MA</v>
      </c>
      <c r="V1334" s="23" t="n">
        <f aca="false">IF(U1334="MA",1,0)</f>
        <v>1</v>
      </c>
      <c r="W1334" s="23" t="n">
        <f aca="false">IF(OR(ISNUMBER(SEARCH("malden",G1334)),ISNUMBER(SEARCH("malden",H1334))),1,0)</f>
        <v>0</v>
      </c>
      <c r="X1334" s="23" t="n">
        <f aca="false">IF(AND(TRIM(G1334)="",TRIM(H1334)=""),1,0)</f>
        <v>0</v>
      </c>
    </row>
    <row r="1335" customFormat="false" ht="15" hidden="false" customHeight="false" outlineLevel="0" collapsed="false">
      <c r="A1335" s="22" t="n">
        <v>44838</v>
      </c>
      <c r="B1335" s="23" t="s">
        <v>2910</v>
      </c>
      <c r="C1335" s="23" t="s">
        <v>2911</v>
      </c>
      <c r="D1335" s="23" t="s">
        <v>1060</v>
      </c>
      <c r="E1335" s="23" t="s">
        <v>99</v>
      </c>
      <c r="F1335" s="23" t="s">
        <v>1061</v>
      </c>
      <c r="G1335" s="23" t="s">
        <v>3136</v>
      </c>
      <c r="H1335" s="23" t="s">
        <v>3909</v>
      </c>
      <c r="J1335" s="24" t="n">
        <v>200</v>
      </c>
      <c r="K1335" s="0" t="n">
        <v>17408</v>
      </c>
      <c r="L1335" s="23" t="s">
        <v>1694</v>
      </c>
      <c r="M1335" s="0" t="n">
        <v>3</v>
      </c>
      <c r="N1335" s="23" t="s">
        <v>93</v>
      </c>
      <c r="O1335" s="0" t="n">
        <v>201</v>
      </c>
      <c r="P1335" s="23" t="s">
        <v>94</v>
      </c>
      <c r="Q1335" s="23" t="s">
        <v>4000</v>
      </c>
      <c r="R1335" s="23" t="n">
        <f aca="false">YEAR(A1335)</f>
        <v>2022</v>
      </c>
      <c r="S1335" s="23" t="n">
        <f aca="false">IF(R1335=2026,1,0)</f>
        <v>0</v>
      </c>
      <c r="T1335" s="23" t="n">
        <f aca="false">IF(OR(P1335="Individual",P1335="Committee",P1335="Union/Association",P1335="Aggregated Unitemized Receipts"),1,0)</f>
        <v>1</v>
      </c>
      <c r="U1335" s="0" t="str">
        <f aca="false">UPPER(TRIM(E1335))</f>
        <v>MA</v>
      </c>
      <c r="V1335" s="23" t="n">
        <f aca="false">IF(U1335="MA",1,0)</f>
        <v>1</v>
      </c>
      <c r="W1335" s="23" t="n">
        <f aca="false">IF(OR(ISNUMBER(SEARCH("malden",G1335)),ISNUMBER(SEARCH("malden",H1335))),1,0)</f>
        <v>0</v>
      </c>
      <c r="X1335" s="23" t="n">
        <f aca="false">IF(AND(TRIM(G1335)="",TRIM(H1335)=""),1,0)</f>
        <v>0</v>
      </c>
    </row>
    <row r="1336" customFormat="false" ht="15" hidden="false" customHeight="false" outlineLevel="0" collapsed="false">
      <c r="A1336" s="22" t="n">
        <v>44838</v>
      </c>
      <c r="B1336" s="23" t="s">
        <v>3424</v>
      </c>
      <c r="C1336" s="23" t="s">
        <v>3425</v>
      </c>
      <c r="D1336" s="23" t="s">
        <v>2935</v>
      </c>
      <c r="E1336" s="23" t="s">
        <v>99</v>
      </c>
      <c r="F1336" s="23" t="s">
        <v>2936</v>
      </c>
      <c r="G1336" s="23" t="s">
        <v>943</v>
      </c>
      <c r="H1336" s="23" t="s">
        <v>3426</v>
      </c>
      <c r="J1336" s="24" t="n">
        <v>200</v>
      </c>
      <c r="K1336" s="0" t="n">
        <v>17408</v>
      </c>
      <c r="L1336" s="23" t="s">
        <v>1694</v>
      </c>
      <c r="M1336" s="0" t="n">
        <v>3</v>
      </c>
      <c r="N1336" s="23" t="s">
        <v>93</v>
      </c>
      <c r="O1336" s="0" t="n">
        <v>201</v>
      </c>
      <c r="P1336" s="23" t="s">
        <v>94</v>
      </c>
      <c r="Q1336" s="23" t="s">
        <v>4000</v>
      </c>
      <c r="R1336" s="23" t="n">
        <f aca="false">YEAR(A1336)</f>
        <v>2022</v>
      </c>
      <c r="S1336" s="23" t="n">
        <f aca="false">IF(R1336=2026,1,0)</f>
        <v>0</v>
      </c>
      <c r="T1336" s="23" t="n">
        <f aca="false">IF(OR(P1336="Individual",P1336="Committee",P1336="Union/Association",P1336="Aggregated Unitemized Receipts"),1,0)</f>
        <v>1</v>
      </c>
      <c r="U1336" s="0" t="str">
        <f aca="false">UPPER(TRIM(E1336))</f>
        <v>MA</v>
      </c>
      <c r="V1336" s="23" t="n">
        <f aca="false">IF(U1336="MA",1,0)</f>
        <v>1</v>
      </c>
      <c r="W1336" s="23" t="n">
        <f aca="false">IF(OR(ISNUMBER(SEARCH("malden",G1336)),ISNUMBER(SEARCH("malden",H1336))),1,0)</f>
        <v>0</v>
      </c>
      <c r="X1336" s="23" t="n">
        <f aca="false">IF(AND(TRIM(G1336)="",TRIM(H1336)=""),1,0)</f>
        <v>0</v>
      </c>
    </row>
    <row r="1337" customFormat="false" ht="15" hidden="false" customHeight="false" outlineLevel="0" collapsed="false">
      <c r="A1337" s="22" t="n">
        <v>44838</v>
      </c>
      <c r="B1337" s="23" t="s">
        <v>1792</v>
      </c>
      <c r="C1337" s="23" t="s">
        <v>3427</v>
      </c>
      <c r="D1337" s="23" t="s">
        <v>1794</v>
      </c>
      <c r="E1337" s="23" t="s">
        <v>99</v>
      </c>
      <c r="F1337" s="23" t="s">
        <v>1795</v>
      </c>
      <c r="G1337" s="23" t="s">
        <v>1774</v>
      </c>
      <c r="H1337" s="23" t="s">
        <v>1796</v>
      </c>
      <c r="J1337" s="24" t="n">
        <v>100</v>
      </c>
      <c r="K1337" s="0" t="n">
        <v>17408</v>
      </c>
      <c r="L1337" s="23" t="s">
        <v>1694</v>
      </c>
      <c r="M1337" s="0" t="n">
        <v>3</v>
      </c>
      <c r="N1337" s="23" t="s">
        <v>93</v>
      </c>
      <c r="O1337" s="0" t="n">
        <v>201</v>
      </c>
      <c r="P1337" s="23" t="s">
        <v>94</v>
      </c>
      <c r="Q1337" s="23" t="s">
        <v>4000</v>
      </c>
      <c r="R1337" s="23" t="n">
        <f aca="false">YEAR(A1337)</f>
        <v>2022</v>
      </c>
      <c r="S1337" s="23" t="n">
        <f aca="false">IF(R1337=2026,1,0)</f>
        <v>0</v>
      </c>
      <c r="T1337" s="23" t="n">
        <f aca="false">IF(OR(P1337="Individual",P1337="Committee",P1337="Union/Association",P1337="Aggregated Unitemized Receipts"),1,0)</f>
        <v>1</v>
      </c>
      <c r="U1337" s="0" t="str">
        <f aca="false">UPPER(TRIM(E1337))</f>
        <v>MA</v>
      </c>
      <c r="V1337" s="23" t="n">
        <f aca="false">IF(U1337="MA",1,0)</f>
        <v>1</v>
      </c>
      <c r="W1337" s="23" t="n">
        <f aca="false">IF(OR(ISNUMBER(SEARCH("malden",G1337)),ISNUMBER(SEARCH("malden",H1337))),1,0)</f>
        <v>0</v>
      </c>
      <c r="X1337" s="23" t="n">
        <f aca="false">IF(AND(TRIM(G1337)="",TRIM(H1337)=""),1,0)</f>
        <v>0</v>
      </c>
    </row>
    <row r="1338" customFormat="false" ht="15" hidden="false" customHeight="false" outlineLevel="0" collapsed="false">
      <c r="A1338" s="22" t="n">
        <v>44837</v>
      </c>
      <c r="B1338" s="23" t="s">
        <v>4026</v>
      </c>
      <c r="C1338" s="23" t="s">
        <v>4027</v>
      </c>
      <c r="D1338" s="23" t="s">
        <v>125</v>
      </c>
      <c r="E1338" s="23" t="s">
        <v>4028</v>
      </c>
      <c r="F1338" s="23" t="s">
        <v>4029</v>
      </c>
      <c r="J1338" s="24" t="n">
        <v>250</v>
      </c>
      <c r="K1338" s="0" t="n">
        <v>17408</v>
      </c>
      <c r="L1338" s="23" t="s">
        <v>1694</v>
      </c>
      <c r="M1338" s="0" t="n">
        <v>1</v>
      </c>
      <c r="N1338" s="23" t="s">
        <v>182</v>
      </c>
      <c r="O1338" s="0" t="n">
        <v>202</v>
      </c>
      <c r="P1338" s="23" t="s">
        <v>206</v>
      </c>
      <c r="Q1338" s="23" t="s">
        <v>4030</v>
      </c>
      <c r="R1338" s="23" t="n">
        <f aca="false">YEAR(A1338)</f>
        <v>2022</v>
      </c>
      <c r="S1338" s="23" t="n">
        <f aca="false">IF(R1338=2026,1,0)</f>
        <v>0</v>
      </c>
      <c r="T1338" s="23" t="n">
        <f aca="false">IF(OR(P1338="Individual",P1338="Committee",P1338="Union/Association",P1338="Aggregated Unitemized Receipts"),1,0)</f>
        <v>1</v>
      </c>
      <c r="U1338" s="0" t="str">
        <f aca="false">UPPER(TRIM(E1338))</f>
        <v>SC</v>
      </c>
      <c r="V1338" s="23" t="n">
        <f aca="false">IF(U1338="MA",1,0)</f>
        <v>0</v>
      </c>
      <c r="W1338" s="23" t="n">
        <f aca="false">IF(OR(ISNUMBER(SEARCH("malden",G1338)),ISNUMBER(SEARCH("malden",H1338))),1,0)</f>
        <v>0</v>
      </c>
      <c r="X1338" s="23" t="n">
        <f aca="false">IF(AND(TRIM(G1338)="",TRIM(H1338)=""),1,0)</f>
        <v>1</v>
      </c>
    </row>
    <row r="1339" customFormat="false" ht="15" hidden="false" customHeight="false" outlineLevel="0" collapsed="false">
      <c r="A1339" s="22" t="n">
        <v>44837</v>
      </c>
      <c r="B1339" s="23" t="s">
        <v>4031</v>
      </c>
      <c r="C1339" s="23" t="s">
        <v>3851</v>
      </c>
      <c r="D1339" s="23" t="s">
        <v>3852</v>
      </c>
      <c r="E1339" s="23" t="s">
        <v>99</v>
      </c>
      <c r="F1339" s="23" t="s">
        <v>3853</v>
      </c>
      <c r="J1339" s="24" t="n">
        <v>250</v>
      </c>
      <c r="K1339" s="0" t="n">
        <v>17408</v>
      </c>
      <c r="L1339" s="23" t="s">
        <v>1694</v>
      </c>
      <c r="M1339" s="0" t="n">
        <v>1</v>
      </c>
      <c r="N1339" s="23" t="s">
        <v>182</v>
      </c>
      <c r="O1339" s="0" t="n">
        <v>202</v>
      </c>
      <c r="P1339" s="23" t="s">
        <v>206</v>
      </c>
      <c r="Q1339" s="23" t="s">
        <v>4030</v>
      </c>
      <c r="R1339" s="23" t="n">
        <f aca="false">YEAR(A1339)</f>
        <v>2022</v>
      </c>
      <c r="S1339" s="23" t="n">
        <f aca="false">IF(R1339=2026,1,0)</f>
        <v>0</v>
      </c>
      <c r="T1339" s="23" t="n">
        <f aca="false">IF(OR(P1339="Individual",P1339="Committee",P1339="Union/Association",P1339="Aggregated Unitemized Receipts"),1,0)</f>
        <v>1</v>
      </c>
      <c r="U1339" s="0" t="str">
        <f aca="false">UPPER(TRIM(E1339))</f>
        <v>MA</v>
      </c>
      <c r="V1339" s="23" t="n">
        <f aca="false">IF(U1339="MA",1,0)</f>
        <v>1</v>
      </c>
      <c r="W1339" s="23" t="n">
        <f aca="false">IF(OR(ISNUMBER(SEARCH("malden",G1339)),ISNUMBER(SEARCH("malden",H1339))),1,0)</f>
        <v>0</v>
      </c>
      <c r="X1339" s="23" t="n">
        <f aca="false">IF(AND(TRIM(G1339)="",TRIM(H1339)=""),1,0)</f>
        <v>1</v>
      </c>
    </row>
    <row r="1340" customFormat="false" ht="15" hidden="false" customHeight="false" outlineLevel="0" collapsed="false">
      <c r="A1340" s="22" t="n">
        <v>44835</v>
      </c>
      <c r="B1340" s="23" t="s">
        <v>4032</v>
      </c>
      <c r="C1340" s="23" t="s">
        <v>4033</v>
      </c>
      <c r="D1340" s="23" t="s">
        <v>488</v>
      </c>
      <c r="E1340" s="23" t="s">
        <v>489</v>
      </c>
      <c r="F1340" s="23" t="s">
        <v>4034</v>
      </c>
      <c r="J1340" s="24" t="n">
        <v>455.2</v>
      </c>
      <c r="K1340" s="0" t="n">
        <v>17408</v>
      </c>
      <c r="L1340" s="23" t="s">
        <v>1694</v>
      </c>
      <c r="M1340" s="0" t="n">
        <v>1</v>
      </c>
      <c r="N1340" s="23" t="s">
        <v>182</v>
      </c>
      <c r="O1340" s="0" t="n">
        <v>204</v>
      </c>
      <c r="P1340" s="23" t="s">
        <v>1007</v>
      </c>
      <c r="Q1340" s="23" t="s">
        <v>4035</v>
      </c>
      <c r="R1340" s="23" t="n">
        <f aca="false">YEAR(A1340)</f>
        <v>2022</v>
      </c>
      <c r="S1340" s="23" t="n">
        <f aca="false">IF(R1340=2026,1,0)</f>
        <v>0</v>
      </c>
      <c r="T1340" s="23" t="n">
        <f aca="false">IF(OR(P1340="Individual",P1340="Committee",P1340="Union/Association",P1340="Aggregated Unitemized Receipts"),1,0)</f>
        <v>0</v>
      </c>
      <c r="U1340" s="0" t="str">
        <f aca="false">UPPER(TRIM(E1340))</f>
        <v>CO</v>
      </c>
      <c r="V1340" s="23" t="n">
        <f aca="false">IF(U1340="MA",1,0)</f>
        <v>0</v>
      </c>
      <c r="W1340" s="23" t="n">
        <f aca="false">IF(OR(ISNUMBER(SEARCH("malden",G1340)),ISNUMBER(SEARCH("malden",H1340))),1,0)</f>
        <v>0</v>
      </c>
      <c r="X1340" s="23" t="n">
        <f aca="false">IF(AND(TRIM(G1340)="",TRIM(H1340)=""),1,0)</f>
        <v>1</v>
      </c>
    </row>
    <row r="1341" customFormat="false" ht="15" hidden="false" customHeight="false" outlineLevel="0" collapsed="false">
      <c r="A1341" s="22" t="n">
        <v>44834</v>
      </c>
      <c r="B1341" s="23" t="s">
        <v>3736</v>
      </c>
      <c r="C1341" s="23" t="s">
        <v>3737</v>
      </c>
      <c r="D1341" s="23" t="s">
        <v>319</v>
      </c>
      <c r="E1341" s="23" t="s">
        <v>99</v>
      </c>
      <c r="F1341" s="23" t="s">
        <v>320</v>
      </c>
      <c r="G1341" s="23" t="s">
        <v>2095</v>
      </c>
      <c r="H1341" s="23" t="s">
        <v>91</v>
      </c>
      <c r="J1341" s="24" t="n">
        <v>150</v>
      </c>
      <c r="K1341" s="0" t="n">
        <v>17408</v>
      </c>
      <c r="L1341" s="23" t="s">
        <v>1694</v>
      </c>
      <c r="M1341" s="0" t="n">
        <v>1</v>
      </c>
      <c r="N1341" s="23" t="s">
        <v>182</v>
      </c>
      <c r="O1341" s="0" t="n">
        <v>201</v>
      </c>
      <c r="P1341" s="23" t="s">
        <v>94</v>
      </c>
      <c r="Q1341" s="23" t="s">
        <v>4036</v>
      </c>
      <c r="R1341" s="23" t="n">
        <f aca="false">YEAR(A1341)</f>
        <v>2022</v>
      </c>
      <c r="S1341" s="23" t="n">
        <f aca="false">IF(R1341=2026,1,0)</f>
        <v>0</v>
      </c>
      <c r="T1341" s="23" t="n">
        <f aca="false">IF(OR(P1341="Individual",P1341="Committee",P1341="Union/Association",P1341="Aggregated Unitemized Receipts"),1,0)</f>
        <v>1</v>
      </c>
      <c r="U1341" s="0" t="str">
        <f aca="false">UPPER(TRIM(E1341))</f>
        <v>MA</v>
      </c>
      <c r="V1341" s="23" t="n">
        <f aca="false">IF(U1341="MA",1,0)</f>
        <v>1</v>
      </c>
      <c r="W1341" s="23" t="n">
        <f aca="false">IF(OR(ISNUMBER(SEARCH("malden",G1341)),ISNUMBER(SEARCH("malden",H1341))),1,0)</f>
        <v>0</v>
      </c>
      <c r="X1341" s="23" t="n">
        <f aca="false">IF(AND(TRIM(G1341)="",TRIM(H1341)=""),1,0)</f>
        <v>0</v>
      </c>
    </row>
    <row r="1342" customFormat="false" ht="15" hidden="false" customHeight="false" outlineLevel="0" collapsed="false">
      <c r="A1342" s="22" t="n">
        <v>44833</v>
      </c>
      <c r="B1342" s="23" t="s">
        <v>4037</v>
      </c>
      <c r="C1342" s="23" t="s">
        <v>4038</v>
      </c>
      <c r="D1342" s="23" t="s">
        <v>1182</v>
      </c>
      <c r="E1342" s="23" t="s">
        <v>99</v>
      </c>
      <c r="F1342" s="23" t="s">
        <v>1183</v>
      </c>
      <c r="J1342" s="24" t="n">
        <v>200</v>
      </c>
      <c r="K1342" s="0" t="n">
        <v>17408</v>
      </c>
      <c r="L1342" s="23" t="s">
        <v>1694</v>
      </c>
      <c r="M1342" s="0" t="n">
        <v>1</v>
      </c>
      <c r="N1342" s="23" t="s">
        <v>182</v>
      </c>
      <c r="O1342" s="0" t="n">
        <v>202</v>
      </c>
      <c r="P1342" s="23" t="s">
        <v>206</v>
      </c>
      <c r="Q1342" s="23" t="s">
        <v>4039</v>
      </c>
      <c r="R1342" s="23" t="n">
        <f aca="false">YEAR(A1342)</f>
        <v>2022</v>
      </c>
      <c r="S1342" s="23" t="n">
        <f aca="false">IF(R1342=2026,1,0)</f>
        <v>0</v>
      </c>
      <c r="T1342" s="23" t="n">
        <f aca="false">IF(OR(P1342="Individual",P1342="Committee",P1342="Union/Association",P1342="Aggregated Unitemized Receipts"),1,0)</f>
        <v>1</v>
      </c>
      <c r="U1342" s="0" t="str">
        <f aca="false">UPPER(TRIM(E1342))</f>
        <v>MA</v>
      </c>
      <c r="V1342" s="23" t="n">
        <f aca="false">IF(U1342="MA",1,0)</f>
        <v>1</v>
      </c>
      <c r="W1342" s="23" t="n">
        <f aca="false">IF(OR(ISNUMBER(SEARCH("malden",G1342)),ISNUMBER(SEARCH("malden",H1342))),1,0)</f>
        <v>0</v>
      </c>
      <c r="X1342" s="23" t="n">
        <f aca="false">IF(AND(TRIM(G1342)="",TRIM(H1342)=""),1,0)</f>
        <v>1</v>
      </c>
    </row>
    <row r="1343" customFormat="false" ht="15" hidden="false" customHeight="false" outlineLevel="0" collapsed="false">
      <c r="A1343" s="22" t="n">
        <v>44832</v>
      </c>
      <c r="B1343" s="23" t="s">
        <v>4040</v>
      </c>
      <c r="C1343" s="23" t="s">
        <v>4041</v>
      </c>
      <c r="D1343" s="23" t="s">
        <v>450</v>
      </c>
      <c r="E1343" s="23" t="s">
        <v>99</v>
      </c>
      <c r="F1343" s="23" t="s">
        <v>1912</v>
      </c>
      <c r="G1343" s="23" t="s">
        <v>1774</v>
      </c>
      <c r="H1343" s="23" t="s">
        <v>2757</v>
      </c>
      <c r="J1343" s="24" t="n">
        <v>200</v>
      </c>
      <c r="K1343" s="0" t="n">
        <v>17408</v>
      </c>
      <c r="L1343" s="23" t="s">
        <v>1694</v>
      </c>
      <c r="M1343" s="0" t="n">
        <v>3</v>
      </c>
      <c r="N1343" s="23" t="s">
        <v>93</v>
      </c>
      <c r="O1343" s="0" t="n">
        <v>201</v>
      </c>
      <c r="P1343" s="23" t="s">
        <v>94</v>
      </c>
      <c r="Q1343" s="23" t="s">
        <v>4042</v>
      </c>
      <c r="R1343" s="23" t="n">
        <f aca="false">YEAR(A1343)</f>
        <v>2022</v>
      </c>
      <c r="S1343" s="23" t="n">
        <f aca="false">IF(R1343=2026,1,0)</f>
        <v>0</v>
      </c>
      <c r="T1343" s="23" t="n">
        <f aca="false">IF(OR(P1343="Individual",P1343="Committee",P1343="Union/Association",P1343="Aggregated Unitemized Receipts"),1,0)</f>
        <v>1</v>
      </c>
      <c r="U1343" s="0" t="str">
        <f aca="false">UPPER(TRIM(E1343))</f>
        <v>MA</v>
      </c>
      <c r="V1343" s="23" t="n">
        <f aca="false">IF(U1343="MA",1,0)</f>
        <v>1</v>
      </c>
      <c r="W1343" s="23" t="n">
        <f aca="false">IF(OR(ISNUMBER(SEARCH("malden",G1343)),ISNUMBER(SEARCH("malden",H1343))),1,0)</f>
        <v>0</v>
      </c>
      <c r="X1343" s="23" t="n">
        <f aca="false">IF(AND(TRIM(G1343)="",TRIM(H1343)=""),1,0)</f>
        <v>0</v>
      </c>
    </row>
    <row r="1344" customFormat="false" ht="15" hidden="false" customHeight="false" outlineLevel="0" collapsed="false">
      <c r="A1344" s="22" t="n">
        <v>44832</v>
      </c>
      <c r="B1344" s="23" t="s">
        <v>4043</v>
      </c>
      <c r="C1344" s="23" t="s">
        <v>4044</v>
      </c>
      <c r="D1344" s="23" t="s">
        <v>4045</v>
      </c>
      <c r="E1344" s="23" t="s">
        <v>99</v>
      </c>
      <c r="F1344" s="23" t="s">
        <v>4046</v>
      </c>
      <c r="G1344" s="23" t="s">
        <v>4047</v>
      </c>
      <c r="H1344" s="23" t="s">
        <v>1900</v>
      </c>
      <c r="J1344" s="24" t="n">
        <v>100</v>
      </c>
      <c r="K1344" s="0" t="n">
        <v>17408</v>
      </c>
      <c r="L1344" s="23" t="s">
        <v>1694</v>
      </c>
      <c r="M1344" s="0" t="n">
        <v>3</v>
      </c>
      <c r="N1344" s="23" t="s">
        <v>93</v>
      </c>
      <c r="O1344" s="0" t="n">
        <v>201</v>
      </c>
      <c r="P1344" s="23" t="s">
        <v>94</v>
      </c>
      <c r="Q1344" s="23" t="s">
        <v>4042</v>
      </c>
      <c r="R1344" s="23" t="n">
        <f aca="false">YEAR(A1344)</f>
        <v>2022</v>
      </c>
      <c r="S1344" s="23" t="n">
        <f aca="false">IF(R1344=2026,1,0)</f>
        <v>0</v>
      </c>
      <c r="T1344" s="23" t="n">
        <f aca="false">IF(OR(P1344="Individual",P1344="Committee",P1344="Union/Association",P1344="Aggregated Unitemized Receipts"),1,0)</f>
        <v>1</v>
      </c>
      <c r="U1344" s="0" t="str">
        <f aca="false">UPPER(TRIM(E1344))</f>
        <v>MA</v>
      </c>
      <c r="V1344" s="23" t="n">
        <f aca="false">IF(U1344="MA",1,0)</f>
        <v>1</v>
      </c>
      <c r="W1344" s="23" t="n">
        <f aca="false">IF(OR(ISNUMBER(SEARCH("malden",G1344)),ISNUMBER(SEARCH("malden",H1344))),1,0)</f>
        <v>0</v>
      </c>
      <c r="X1344" s="23" t="n">
        <f aca="false">IF(AND(TRIM(G1344)="",TRIM(H1344)=""),1,0)</f>
        <v>0</v>
      </c>
    </row>
    <row r="1345" customFormat="false" ht="15" hidden="false" customHeight="false" outlineLevel="0" collapsed="false">
      <c r="A1345" s="22" t="n">
        <v>44832</v>
      </c>
      <c r="B1345" s="23" t="s">
        <v>4048</v>
      </c>
      <c r="C1345" s="23" t="s">
        <v>4049</v>
      </c>
      <c r="D1345" s="23" t="s">
        <v>3020</v>
      </c>
      <c r="E1345" s="23" t="s">
        <v>99</v>
      </c>
      <c r="F1345" s="23" t="s">
        <v>3021</v>
      </c>
      <c r="G1345" s="23" t="s">
        <v>1774</v>
      </c>
      <c r="H1345" s="23" t="s">
        <v>2833</v>
      </c>
      <c r="J1345" s="24" t="n">
        <v>100</v>
      </c>
      <c r="K1345" s="0" t="n">
        <v>17408</v>
      </c>
      <c r="L1345" s="23" t="s">
        <v>1694</v>
      </c>
      <c r="M1345" s="0" t="n">
        <v>3</v>
      </c>
      <c r="N1345" s="23" t="s">
        <v>93</v>
      </c>
      <c r="O1345" s="0" t="n">
        <v>201</v>
      </c>
      <c r="P1345" s="23" t="s">
        <v>94</v>
      </c>
      <c r="Q1345" s="23" t="s">
        <v>4042</v>
      </c>
      <c r="R1345" s="23" t="n">
        <f aca="false">YEAR(A1345)</f>
        <v>2022</v>
      </c>
      <c r="S1345" s="23" t="n">
        <f aca="false">IF(R1345=2026,1,0)</f>
        <v>0</v>
      </c>
      <c r="T1345" s="23" t="n">
        <f aca="false">IF(OR(P1345="Individual",P1345="Committee",P1345="Union/Association",P1345="Aggregated Unitemized Receipts"),1,0)</f>
        <v>1</v>
      </c>
      <c r="U1345" s="0" t="str">
        <f aca="false">UPPER(TRIM(E1345))</f>
        <v>MA</v>
      </c>
      <c r="V1345" s="23" t="n">
        <f aca="false">IF(U1345="MA",1,0)</f>
        <v>1</v>
      </c>
      <c r="W1345" s="23" t="n">
        <f aca="false">IF(OR(ISNUMBER(SEARCH("malden",G1345)),ISNUMBER(SEARCH("malden",H1345))),1,0)</f>
        <v>0</v>
      </c>
      <c r="X1345" s="23" t="n">
        <f aca="false">IF(AND(TRIM(G1345)="",TRIM(H1345)=""),1,0)</f>
        <v>0</v>
      </c>
    </row>
    <row r="1346" customFormat="false" ht="15" hidden="false" customHeight="false" outlineLevel="0" collapsed="false">
      <c r="A1346" s="22" t="n">
        <v>44832</v>
      </c>
      <c r="B1346" s="23" t="s">
        <v>1737</v>
      </c>
      <c r="C1346" s="23" t="s">
        <v>3032</v>
      </c>
      <c r="D1346" s="23" t="s">
        <v>319</v>
      </c>
      <c r="E1346" s="23" t="s">
        <v>99</v>
      </c>
      <c r="F1346" s="23" t="s">
        <v>320</v>
      </c>
      <c r="G1346" s="23" t="s">
        <v>244</v>
      </c>
      <c r="H1346" s="23" t="s">
        <v>3034</v>
      </c>
      <c r="J1346" s="24" t="n">
        <v>7</v>
      </c>
      <c r="K1346" s="0" t="n">
        <v>17408</v>
      </c>
      <c r="L1346" s="23" t="s">
        <v>1694</v>
      </c>
      <c r="M1346" s="0" t="n">
        <v>3</v>
      </c>
      <c r="N1346" s="23" t="s">
        <v>93</v>
      </c>
      <c r="O1346" s="0" t="n">
        <v>201</v>
      </c>
      <c r="P1346" s="23" t="s">
        <v>94</v>
      </c>
      <c r="Q1346" s="23" t="s">
        <v>4042</v>
      </c>
      <c r="R1346" s="23" t="n">
        <f aca="false">YEAR(A1346)</f>
        <v>2022</v>
      </c>
      <c r="S1346" s="23" t="n">
        <f aca="false">IF(R1346=2026,1,0)</f>
        <v>0</v>
      </c>
      <c r="T1346" s="23" t="n">
        <f aca="false">IF(OR(P1346="Individual",P1346="Committee",P1346="Union/Association",P1346="Aggregated Unitemized Receipts"),1,0)</f>
        <v>1</v>
      </c>
      <c r="U1346" s="0" t="str">
        <f aca="false">UPPER(TRIM(E1346))</f>
        <v>MA</v>
      </c>
      <c r="V1346" s="23" t="n">
        <f aca="false">IF(U1346="MA",1,0)</f>
        <v>1</v>
      </c>
      <c r="W1346" s="23" t="n">
        <f aca="false">IF(OR(ISNUMBER(SEARCH("malden",G1346)),ISNUMBER(SEARCH("malden",H1346))),1,0)</f>
        <v>0</v>
      </c>
      <c r="X1346" s="23" t="n">
        <f aca="false">IF(AND(TRIM(G1346)="",TRIM(H1346)=""),1,0)</f>
        <v>0</v>
      </c>
    </row>
    <row r="1347" customFormat="false" ht="15" hidden="false" customHeight="false" outlineLevel="0" collapsed="false">
      <c r="A1347" s="22" t="n">
        <v>44832</v>
      </c>
      <c r="B1347" s="23" t="s">
        <v>3759</v>
      </c>
      <c r="C1347" s="23" t="s">
        <v>3893</v>
      </c>
      <c r="D1347" s="23" t="s">
        <v>2009</v>
      </c>
      <c r="E1347" s="23" t="s">
        <v>99</v>
      </c>
      <c r="F1347" s="23" t="s">
        <v>3894</v>
      </c>
      <c r="G1347" s="23" t="s">
        <v>237</v>
      </c>
      <c r="H1347" s="23" t="s">
        <v>3761</v>
      </c>
      <c r="J1347" s="24" t="n">
        <v>200</v>
      </c>
      <c r="K1347" s="0" t="n">
        <v>17408</v>
      </c>
      <c r="L1347" s="23" t="s">
        <v>1694</v>
      </c>
      <c r="M1347" s="0" t="n">
        <v>3</v>
      </c>
      <c r="N1347" s="23" t="s">
        <v>93</v>
      </c>
      <c r="O1347" s="0" t="n">
        <v>201</v>
      </c>
      <c r="P1347" s="23" t="s">
        <v>94</v>
      </c>
      <c r="Q1347" s="23" t="s">
        <v>4042</v>
      </c>
      <c r="R1347" s="23" t="n">
        <f aca="false">YEAR(A1347)</f>
        <v>2022</v>
      </c>
      <c r="S1347" s="23" t="n">
        <f aca="false">IF(R1347=2026,1,0)</f>
        <v>0</v>
      </c>
      <c r="T1347" s="23" t="n">
        <f aca="false">IF(OR(P1347="Individual",P1347="Committee",P1347="Union/Association",P1347="Aggregated Unitemized Receipts"),1,0)</f>
        <v>1</v>
      </c>
      <c r="U1347" s="0" t="str">
        <f aca="false">UPPER(TRIM(E1347))</f>
        <v>MA</v>
      </c>
      <c r="V1347" s="23" t="n">
        <f aca="false">IF(U1347="MA",1,0)</f>
        <v>1</v>
      </c>
      <c r="W1347" s="23" t="n">
        <f aca="false">IF(OR(ISNUMBER(SEARCH("malden",G1347)),ISNUMBER(SEARCH("malden",H1347))),1,0)</f>
        <v>0</v>
      </c>
      <c r="X1347" s="23" t="n">
        <f aca="false">IF(AND(TRIM(G1347)="",TRIM(H1347)=""),1,0)</f>
        <v>0</v>
      </c>
    </row>
    <row r="1348" customFormat="false" ht="15" hidden="false" customHeight="false" outlineLevel="0" collapsed="false">
      <c r="A1348" s="22" t="n">
        <v>44832</v>
      </c>
      <c r="B1348" s="23" t="s">
        <v>1750</v>
      </c>
      <c r="C1348" s="23" t="s">
        <v>1751</v>
      </c>
      <c r="D1348" s="23" t="s">
        <v>1752</v>
      </c>
      <c r="E1348" s="23" t="s">
        <v>99</v>
      </c>
      <c r="F1348" s="23" t="s">
        <v>320</v>
      </c>
      <c r="G1348" s="23" t="s">
        <v>2095</v>
      </c>
      <c r="H1348" s="23" t="s">
        <v>91</v>
      </c>
      <c r="J1348" s="24" t="n">
        <v>6</v>
      </c>
      <c r="K1348" s="0" t="n">
        <v>17408</v>
      </c>
      <c r="L1348" s="23" t="s">
        <v>1694</v>
      </c>
      <c r="M1348" s="0" t="n">
        <v>3</v>
      </c>
      <c r="N1348" s="23" t="s">
        <v>93</v>
      </c>
      <c r="O1348" s="0" t="n">
        <v>201</v>
      </c>
      <c r="P1348" s="23" t="s">
        <v>94</v>
      </c>
      <c r="Q1348" s="23" t="s">
        <v>4042</v>
      </c>
      <c r="R1348" s="23" t="n">
        <f aca="false">YEAR(A1348)</f>
        <v>2022</v>
      </c>
      <c r="S1348" s="23" t="n">
        <f aca="false">IF(R1348=2026,1,0)</f>
        <v>0</v>
      </c>
      <c r="T1348" s="23" t="n">
        <f aca="false">IF(OR(P1348="Individual",P1348="Committee",P1348="Union/Association",P1348="Aggregated Unitemized Receipts"),1,0)</f>
        <v>1</v>
      </c>
      <c r="U1348" s="0" t="str">
        <f aca="false">UPPER(TRIM(E1348))</f>
        <v>MA</v>
      </c>
      <c r="V1348" s="23" t="n">
        <f aca="false">IF(U1348="MA",1,0)</f>
        <v>1</v>
      </c>
      <c r="W1348" s="23" t="n">
        <f aca="false">IF(OR(ISNUMBER(SEARCH("malden",G1348)),ISNUMBER(SEARCH("malden",H1348))),1,0)</f>
        <v>0</v>
      </c>
      <c r="X1348" s="23" t="n">
        <f aca="false">IF(AND(TRIM(G1348)="",TRIM(H1348)=""),1,0)</f>
        <v>0</v>
      </c>
    </row>
    <row r="1349" customFormat="false" ht="15" hidden="false" customHeight="false" outlineLevel="0" collapsed="false">
      <c r="A1349" s="22" t="n">
        <v>44832</v>
      </c>
      <c r="B1349" s="23" t="s">
        <v>3393</v>
      </c>
      <c r="C1349" s="23" t="s">
        <v>4050</v>
      </c>
      <c r="D1349" s="23" t="s">
        <v>437</v>
      </c>
      <c r="E1349" s="23" t="s">
        <v>99</v>
      </c>
      <c r="F1349" s="23" t="s">
        <v>438</v>
      </c>
      <c r="G1349" s="23" t="s">
        <v>2756</v>
      </c>
      <c r="H1349" s="23" t="s">
        <v>2757</v>
      </c>
      <c r="J1349" s="24" t="n">
        <v>200</v>
      </c>
      <c r="K1349" s="0" t="n">
        <v>17408</v>
      </c>
      <c r="L1349" s="23" t="s">
        <v>1694</v>
      </c>
      <c r="M1349" s="0" t="n">
        <v>3</v>
      </c>
      <c r="N1349" s="23" t="s">
        <v>93</v>
      </c>
      <c r="O1349" s="0" t="n">
        <v>201</v>
      </c>
      <c r="P1349" s="23" t="s">
        <v>94</v>
      </c>
      <c r="Q1349" s="23" t="s">
        <v>4042</v>
      </c>
      <c r="R1349" s="23" t="n">
        <f aca="false">YEAR(A1349)</f>
        <v>2022</v>
      </c>
      <c r="S1349" s="23" t="n">
        <f aca="false">IF(R1349=2026,1,0)</f>
        <v>0</v>
      </c>
      <c r="T1349" s="23" t="n">
        <f aca="false">IF(OR(P1349="Individual",P1349="Committee",P1349="Union/Association",P1349="Aggregated Unitemized Receipts"),1,0)</f>
        <v>1</v>
      </c>
      <c r="U1349" s="0" t="str">
        <f aca="false">UPPER(TRIM(E1349))</f>
        <v>MA</v>
      </c>
      <c r="V1349" s="23" t="n">
        <f aca="false">IF(U1349="MA",1,0)</f>
        <v>1</v>
      </c>
      <c r="W1349" s="23" t="n">
        <f aca="false">IF(OR(ISNUMBER(SEARCH("malden",G1349)),ISNUMBER(SEARCH("malden",H1349))),1,0)</f>
        <v>0</v>
      </c>
      <c r="X1349" s="23" t="n">
        <f aca="false">IF(AND(TRIM(G1349)="",TRIM(H1349)=""),1,0)</f>
        <v>0</v>
      </c>
    </row>
    <row r="1350" customFormat="false" ht="15" hidden="false" customHeight="false" outlineLevel="0" collapsed="false">
      <c r="A1350" s="22" t="n">
        <v>44832</v>
      </c>
      <c r="B1350" s="23" t="s">
        <v>4051</v>
      </c>
      <c r="C1350" s="23" t="s">
        <v>4052</v>
      </c>
      <c r="D1350" s="23" t="s">
        <v>3020</v>
      </c>
      <c r="E1350" s="23" t="s">
        <v>99</v>
      </c>
      <c r="F1350" s="23" t="s">
        <v>3021</v>
      </c>
      <c r="G1350" s="23" t="s">
        <v>2756</v>
      </c>
      <c r="H1350" s="23" t="s">
        <v>2757</v>
      </c>
      <c r="J1350" s="24" t="n">
        <v>200</v>
      </c>
      <c r="K1350" s="0" t="n">
        <v>17408</v>
      </c>
      <c r="L1350" s="23" t="s">
        <v>1694</v>
      </c>
      <c r="M1350" s="0" t="n">
        <v>3</v>
      </c>
      <c r="N1350" s="23" t="s">
        <v>93</v>
      </c>
      <c r="O1350" s="0" t="n">
        <v>201</v>
      </c>
      <c r="P1350" s="23" t="s">
        <v>94</v>
      </c>
      <c r="Q1350" s="23" t="s">
        <v>4042</v>
      </c>
      <c r="R1350" s="23" t="n">
        <f aca="false">YEAR(A1350)</f>
        <v>2022</v>
      </c>
      <c r="S1350" s="23" t="n">
        <f aca="false">IF(R1350=2026,1,0)</f>
        <v>0</v>
      </c>
      <c r="T1350" s="23" t="n">
        <f aca="false">IF(OR(P1350="Individual",P1350="Committee",P1350="Union/Association",P1350="Aggregated Unitemized Receipts"),1,0)</f>
        <v>1</v>
      </c>
      <c r="U1350" s="0" t="str">
        <f aca="false">UPPER(TRIM(E1350))</f>
        <v>MA</v>
      </c>
      <c r="V1350" s="23" t="n">
        <f aca="false">IF(U1350="MA",1,0)</f>
        <v>1</v>
      </c>
      <c r="W1350" s="23" t="n">
        <f aca="false">IF(OR(ISNUMBER(SEARCH("malden",G1350)),ISNUMBER(SEARCH("malden",H1350))),1,0)</f>
        <v>0</v>
      </c>
      <c r="X1350" s="23" t="n">
        <f aca="false">IF(AND(TRIM(G1350)="",TRIM(H1350)=""),1,0)</f>
        <v>0</v>
      </c>
    </row>
    <row r="1351" customFormat="false" ht="15" hidden="false" customHeight="false" outlineLevel="0" collapsed="false">
      <c r="A1351" s="22" t="n">
        <v>44832</v>
      </c>
      <c r="B1351" s="23" t="s">
        <v>2789</v>
      </c>
      <c r="C1351" s="23" t="s">
        <v>2790</v>
      </c>
      <c r="D1351" s="23" t="s">
        <v>1789</v>
      </c>
      <c r="E1351" s="23" t="s">
        <v>99</v>
      </c>
      <c r="F1351" s="23" t="s">
        <v>1790</v>
      </c>
      <c r="G1351" s="23" t="s">
        <v>454</v>
      </c>
      <c r="H1351" s="23" t="s">
        <v>2791</v>
      </c>
      <c r="J1351" s="24" t="n">
        <v>200</v>
      </c>
      <c r="K1351" s="0" t="n">
        <v>17408</v>
      </c>
      <c r="L1351" s="23" t="s">
        <v>1694</v>
      </c>
      <c r="M1351" s="0" t="n">
        <v>3</v>
      </c>
      <c r="N1351" s="23" t="s">
        <v>93</v>
      </c>
      <c r="O1351" s="0" t="n">
        <v>201</v>
      </c>
      <c r="P1351" s="23" t="s">
        <v>94</v>
      </c>
      <c r="Q1351" s="23" t="s">
        <v>4042</v>
      </c>
      <c r="R1351" s="23" t="n">
        <f aca="false">YEAR(A1351)</f>
        <v>2022</v>
      </c>
      <c r="S1351" s="23" t="n">
        <f aca="false">IF(R1351=2026,1,0)</f>
        <v>0</v>
      </c>
      <c r="T1351" s="23" t="n">
        <f aca="false">IF(OR(P1351="Individual",P1351="Committee",P1351="Union/Association",P1351="Aggregated Unitemized Receipts"),1,0)</f>
        <v>1</v>
      </c>
      <c r="U1351" s="0" t="str">
        <f aca="false">UPPER(TRIM(E1351))</f>
        <v>MA</v>
      </c>
      <c r="V1351" s="23" t="n">
        <f aca="false">IF(U1351="MA",1,0)</f>
        <v>1</v>
      </c>
      <c r="W1351" s="23" t="n">
        <f aca="false">IF(OR(ISNUMBER(SEARCH("malden",G1351)),ISNUMBER(SEARCH("malden",H1351))),1,0)</f>
        <v>0</v>
      </c>
      <c r="X1351" s="23" t="n">
        <f aca="false">IF(AND(TRIM(G1351)="",TRIM(H1351)=""),1,0)</f>
        <v>0</v>
      </c>
    </row>
    <row r="1352" customFormat="false" ht="15" hidden="false" customHeight="false" outlineLevel="0" collapsed="false">
      <c r="A1352" s="22" t="n">
        <v>44832</v>
      </c>
      <c r="B1352" s="23" t="s">
        <v>3599</v>
      </c>
      <c r="C1352" s="23" t="s">
        <v>3858</v>
      </c>
      <c r="D1352" s="23" t="s">
        <v>450</v>
      </c>
      <c r="E1352" s="23" t="s">
        <v>99</v>
      </c>
      <c r="F1352" s="23" t="s">
        <v>1279</v>
      </c>
      <c r="G1352" s="23" t="s">
        <v>3859</v>
      </c>
      <c r="H1352" s="23" t="s">
        <v>3601</v>
      </c>
      <c r="J1352" s="24" t="n">
        <v>500</v>
      </c>
      <c r="K1352" s="0" t="n">
        <v>17408</v>
      </c>
      <c r="L1352" s="23" t="s">
        <v>1694</v>
      </c>
      <c r="M1352" s="0" t="n">
        <v>3</v>
      </c>
      <c r="N1352" s="23" t="s">
        <v>93</v>
      </c>
      <c r="O1352" s="0" t="n">
        <v>201</v>
      </c>
      <c r="P1352" s="23" t="s">
        <v>94</v>
      </c>
      <c r="Q1352" s="23" t="s">
        <v>4042</v>
      </c>
      <c r="R1352" s="23" t="n">
        <f aca="false">YEAR(A1352)</f>
        <v>2022</v>
      </c>
      <c r="S1352" s="23" t="n">
        <f aca="false">IF(R1352=2026,1,0)</f>
        <v>0</v>
      </c>
      <c r="T1352" s="23" t="n">
        <f aca="false">IF(OR(P1352="Individual",P1352="Committee",P1352="Union/Association",P1352="Aggregated Unitemized Receipts"),1,0)</f>
        <v>1</v>
      </c>
      <c r="U1352" s="0" t="str">
        <f aca="false">UPPER(TRIM(E1352))</f>
        <v>MA</v>
      </c>
      <c r="V1352" s="23" t="n">
        <f aca="false">IF(U1352="MA",1,0)</f>
        <v>1</v>
      </c>
      <c r="W1352" s="23" t="n">
        <f aca="false">IF(OR(ISNUMBER(SEARCH("malden",G1352)),ISNUMBER(SEARCH("malden",H1352))),1,0)</f>
        <v>0</v>
      </c>
      <c r="X1352" s="23" t="n">
        <f aca="false">IF(AND(TRIM(G1352)="",TRIM(H1352)=""),1,0)</f>
        <v>0</v>
      </c>
    </row>
    <row r="1353" customFormat="false" ht="15" hidden="false" customHeight="false" outlineLevel="0" collapsed="false">
      <c r="A1353" s="22" t="n">
        <v>44832</v>
      </c>
      <c r="B1353" s="23" t="s">
        <v>3459</v>
      </c>
      <c r="C1353" s="23" t="s">
        <v>4053</v>
      </c>
      <c r="D1353" s="23" t="s">
        <v>3082</v>
      </c>
      <c r="E1353" s="23" t="s">
        <v>99</v>
      </c>
      <c r="F1353" s="23" t="s">
        <v>3083</v>
      </c>
      <c r="G1353" s="23" t="s">
        <v>454</v>
      </c>
      <c r="H1353" s="23" t="s">
        <v>167</v>
      </c>
      <c r="J1353" s="24" t="n">
        <v>200</v>
      </c>
      <c r="K1353" s="0" t="n">
        <v>17408</v>
      </c>
      <c r="L1353" s="23" t="s">
        <v>1694</v>
      </c>
      <c r="M1353" s="0" t="n">
        <v>3</v>
      </c>
      <c r="N1353" s="23" t="s">
        <v>93</v>
      </c>
      <c r="O1353" s="0" t="n">
        <v>201</v>
      </c>
      <c r="P1353" s="23" t="s">
        <v>94</v>
      </c>
      <c r="Q1353" s="23" t="s">
        <v>4042</v>
      </c>
      <c r="R1353" s="23" t="n">
        <f aca="false">YEAR(A1353)</f>
        <v>2022</v>
      </c>
      <c r="S1353" s="23" t="n">
        <f aca="false">IF(R1353=2026,1,0)</f>
        <v>0</v>
      </c>
      <c r="T1353" s="23" t="n">
        <f aca="false">IF(OR(P1353="Individual",P1353="Committee",P1353="Union/Association",P1353="Aggregated Unitemized Receipts"),1,0)</f>
        <v>1</v>
      </c>
      <c r="U1353" s="0" t="str">
        <f aca="false">UPPER(TRIM(E1353))</f>
        <v>MA</v>
      </c>
      <c r="V1353" s="23" t="n">
        <f aca="false">IF(U1353="MA",1,0)</f>
        <v>1</v>
      </c>
      <c r="W1353" s="23" t="n">
        <f aca="false">IF(OR(ISNUMBER(SEARCH("malden",G1353)),ISNUMBER(SEARCH("malden",H1353))),1,0)</f>
        <v>0</v>
      </c>
      <c r="X1353" s="23" t="n">
        <f aca="false">IF(AND(TRIM(G1353)="",TRIM(H1353)=""),1,0)</f>
        <v>0</v>
      </c>
    </row>
    <row r="1354" customFormat="false" ht="15" hidden="false" customHeight="false" outlineLevel="0" collapsed="false">
      <c r="A1354" s="22" t="n">
        <v>44832</v>
      </c>
      <c r="B1354" s="23" t="s">
        <v>2831</v>
      </c>
      <c r="C1354" s="23" t="s">
        <v>2832</v>
      </c>
      <c r="D1354" s="23" t="s">
        <v>902</v>
      </c>
      <c r="E1354" s="23" t="s">
        <v>99</v>
      </c>
      <c r="F1354" s="23" t="s">
        <v>903</v>
      </c>
      <c r="G1354" s="23" t="s">
        <v>1774</v>
      </c>
      <c r="H1354" s="23" t="s">
        <v>4054</v>
      </c>
      <c r="J1354" s="24" t="n">
        <v>200</v>
      </c>
      <c r="K1354" s="0" t="n">
        <v>17408</v>
      </c>
      <c r="L1354" s="23" t="s">
        <v>1694</v>
      </c>
      <c r="M1354" s="0" t="n">
        <v>3</v>
      </c>
      <c r="N1354" s="23" t="s">
        <v>93</v>
      </c>
      <c r="O1354" s="0" t="n">
        <v>201</v>
      </c>
      <c r="P1354" s="23" t="s">
        <v>94</v>
      </c>
      <c r="Q1354" s="23" t="s">
        <v>4042</v>
      </c>
      <c r="R1354" s="23" t="n">
        <f aca="false">YEAR(A1354)</f>
        <v>2022</v>
      </c>
      <c r="S1354" s="23" t="n">
        <f aca="false">IF(R1354=2026,1,0)</f>
        <v>0</v>
      </c>
      <c r="T1354" s="23" t="n">
        <f aca="false">IF(OR(P1354="Individual",P1354="Committee",P1354="Union/Association",P1354="Aggregated Unitemized Receipts"),1,0)</f>
        <v>1</v>
      </c>
      <c r="U1354" s="0" t="str">
        <f aca="false">UPPER(TRIM(E1354))</f>
        <v>MA</v>
      </c>
      <c r="V1354" s="23" t="n">
        <f aca="false">IF(U1354="MA",1,0)</f>
        <v>1</v>
      </c>
      <c r="W1354" s="23" t="n">
        <f aca="false">IF(OR(ISNUMBER(SEARCH("malden",G1354)),ISNUMBER(SEARCH("malden",H1354))),1,0)</f>
        <v>0</v>
      </c>
      <c r="X1354" s="23" t="n">
        <f aca="false">IF(AND(TRIM(G1354)="",TRIM(H1354)=""),1,0)</f>
        <v>0</v>
      </c>
    </row>
    <row r="1355" customFormat="false" ht="15" hidden="false" customHeight="false" outlineLevel="0" collapsed="false">
      <c r="A1355" s="22" t="n">
        <v>44832</v>
      </c>
      <c r="B1355" s="23" t="s">
        <v>4055</v>
      </c>
      <c r="C1355" s="23" t="s">
        <v>4056</v>
      </c>
      <c r="D1355" s="23" t="s">
        <v>2224</v>
      </c>
      <c r="E1355" s="23" t="s">
        <v>99</v>
      </c>
      <c r="F1355" s="23" t="s">
        <v>2225</v>
      </c>
      <c r="G1355" s="23" t="s">
        <v>1774</v>
      </c>
      <c r="H1355" s="23" t="s">
        <v>4057</v>
      </c>
      <c r="J1355" s="24" t="n">
        <v>100</v>
      </c>
      <c r="K1355" s="0" t="n">
        <v>17408</v>
      </c>
      <c r="L1355" s="23" t="s">
        <v>1694</v>
      </c>
      <c r="M1355" s="0" t="n">
        <v>3</v>
      </c>
      <c r="N1355" s="23" t="s">
        <v>93</v>
      </c>
      <c r="O1355" s="0" t="n">
        <v>201</v>
      </c>
      <c r="P1355" s="23" t="s">
        <v>94</v>
      </c>
      <c r="Q1355" s="23" t="s">
        <v>4042</v>
      </c>
      <c r="R1355" s="23" t="n">
        <f aca="false">YEAR(A1355)</f>
        <v>2022</v>
      </c>
      <c r="S1355" s="23" t="n">
        <f aca="false">IF(R1355=2026,1,0)</f>
        <v>0</v>
      </c>
      <c r="T1355" s="23" t="n">
        <f aca="false">IF(OR(P1355="Individual",P1355="Committee",P1355="Union/Association",P1355="Aggregated Unitemized Receipts"),1,0)</f>
        <v>1</v>
      </c>
      <c r="U1355" s="0" t="str">
        <f aca="false">UPPER(TRIM(E1355))</f>
        <v>MA</v>
      </c>
      <c r="V1355" s="23" t="n">
        <f aca="false">IF(U1355="MA",1,0)</f>
        <v>1</v>
      </c>
      <c r="W1355" s="23" t="n">
        <f aca="false">IF(OR(ISNUMBER(SEARCH("malden",G1355)),ISNUMBER(SEARCH("malden",H1355))),1,0)</f>
        <v>0</v>
      </c>
      <c r="X1355" s="23" t="n">
        <f aca="false">IF(AND(TRIM(G1355)="",TRIM(H1355)=""),1,0)</f>
        <v>0</v>
      </c>
    </row>
    <row r="1356" customFormat="false" ht="15" hidden="false" customHeight="false" outlineLevel="0" collapsed="false">
      <c r="A1356" s="22" t="n">
        <v>44832</v>
      </c>
      <c r="B1356" s="23" t="s">
        <v>4058</v>
      </c>
      <c r="C1356" s="23" t="s">
        <v>4059</v>
      </c>
      <c r="D1356" s="23" t="s">
        <v>4060</v>
      </c>
      <c r="E1356" s="23" t="s">
        <v>257</v>
      </c>
      <c r="F1356" s="23" t="s">
        <v>4061</v>
      </c>
      <c r="G1356" s="23" t="s">
        <v>3139</v>
      </c>
      <c r="H1356" s="23" t="s">
        <v>4062</v>
      </c>
      <c r="J1356" s="24" t="n">
        <v>500</v>
      </c>
      <c r="K1356" s="0" t="n">
        <v>17408</v>
      </c>
      <c r="L1356" s="23" t="s">
        <v>1694</v>
      </c>
      <c r="M1356" s="0" t="n">
        <v>3</v>
      </c>
      <c r="N1356" s="23" t="s">
        <v>93</v>
      </c>
      <c r="O1356" s="0" t="n">
        <v>201</v>
      </c>
      <c r="P1356" s="23" t="s">
        <v>94</v>
      </c>
      <c r="Q1356" s="23" t="s">
        <v>4042</v>
      </c>
      <c r="R1356" s="23" t="n">
        <f aca="false">YEAR(A1356)</f>
        <v>2022</v>
      </c>
      <c r="S1356" s="23" t="n">
        <f aca="false">IF(R1356=2026,1,0)</f>
        <v>0</v>
      </c>
      <c r="T1356" s="23" t="n">
        <f aca="false">IF(OR(P1356="Individual",P1356="Committee",P1356="Union/Association",P1356="Aggregated Unitemized Receipts"),1,0)</f>
        <v>1</v>
      </c>
      <c r="U1356" s="0" t="str">
        <f aca="false">UPPER(TRIM(E1356))</f>
        <v>CA</v>
      </c>
      <c r="V1356" s="23" t="n">
        <f aca="false">IF(U1356="MA",1,0)</f>
        <v>0</v>
      </c>
      <c r="W1356" s="23" t="n">
        <f aca="false">IF(OR(ISNUMBER(SEARCH("malden",G1356)),ISNUMBER(SEARCH("malden",H1356))),1,0)</f>
        <v>0</v>
      </c>
      <c r="X1356" s="23" t="n">
        <f aca="false">IF(AND(TRIM(G1356)="",TRIM(H1356)=""),1,0)</f>
        <v>0</v>
      </c>
    </row>
    <row r="1357" customFormat="false" ht="15" hidden="false" customHeight="false" outlineLevel="0" collapsed="false">
      <c r="A1357" s="22" t="n">
        <v>44832</v>
      </c>
      <c r="B1357" s="23" t="s">
        <v>4063</v>
      </c>
      <c r="C1357" s="23" t="s">
        <v>4064</v>
      </c>
      <c r="D1357" s="23" t="s">
        <v>3436</v>
      </c>
      <c r="E1357" s="23" t="s">
        <v>99</v>
      </c>
      <c r="F1357" s="23" t="s">
        <v>3437</v>
      </c>
      <c r="G1357" s="23" t="s">
        <v>454</v>
      </c>
      <c r="H1357" s="23" t="s">
        <v>4065</v>
      </c>
      <c r="J1357" s="24" t="n">
        <v>100</v>
      </c>
      <c r="K1357" s="0" t="n">
        <v>17408</v>
      </c>
      <c r="L1357" s="23" t="s">
        <v>1694</v>
      </c>
      <c r="M1357" s="0" t="n">
        <v>3</v>
      </c>
      <c r="N1357" s="23" t="s">
        <v>93</v>
      </c>
      <c r="O1357" s="0" t="n">
        <v>201</v>
      </c>
      <c r="P1357" s="23" t="s">
        <v>94</v>
      </c>
      <c r="Q1357" s="23" t="s">
        <v>4042</v>
      </c>
      <c r="R1357" s="23" t="n">
        <f aca="false">YEAR(A1357)</f>
        <v>2022</v>
      </c>
      <c r="S1357" s="23" t="n">
        <f aca="false">IF(R1357=2026,1,0)</f>
        <v>0</v>
      </c>
      <c r="T1357" s="23" t="n">
        <f aca="false">IF(OR(P1357="Individual",P1357="Committee",P1357="Union/Association",P1357="Aggregated Unitemized Receipts"),1,0)</f>
        <v>1</v>
      </c>
      <c r="U1357" s="0" t="str">
        <f aca="false">UPPER(TRIM(E1357))</f>
        <v>MA</v>
      </c>
      <c r="V1357" s="23" t="n">
        <f aca="false">IF(U1357="MA",1,0)</f>
        <v>1</v>
      </c>
      <c r="W1357" s="23" t="n">
        <f aca="false">IF(OR(ISNUMBER(SEARCH("malden",G1357)),ISNUMBER(SEARCH("malden",H1357))),1,0)</f>
        <v>0</v>
      </c>
      <c r="X1357" s="23" t="n">
        <f aca="false">IF(AND(TRIM(G1357)="",TRIM(H1357)=""),1,0)</f>
        <v>0</v>
      </c>
    </row>
    <row r="1358" customFormat="false" ht="15" hidden="false" customHeight="false" outlineLevel="0" collapsed="false">
      <c r="A1358" s="22" t="n">
        <v>44832</v>
      </c>
      <c r="B1358" s="23" t="s">
        <v>3140</v>
      </c>
      <c r="C1358" s="23" t="s">
        <v>3141</v>
      </c>
      <c r="D1358" s="23" t="s">
        <v>2071</v>
      </c>
      <c r="E1358" s="23" t="s">
        <v>99</v>
      </c>
      <c r="F1358" s="23" t="s">
        <v>2850</v>
      </c>
      <c r="G1358" s="23" t="s">
        <v>1774</v>
      </c>
      <c r="H1358" s="23" t="s">
        <v>2851</v>
      </c>
      <c r="J1358" s="24" t="n">
        <v>200</v>
      </c>
      <c r="K1358" s="0" t="n">
        <v>17408</v>
      </c>
      <c r="L1358" s="23" t="s">
        <v>1694</v>
      </c>
      <c r="M1358" s="0" t="n">
        <v>3</v>
      </c>
      <c r="N1358" s="23" t="s">
        <v>93</v>
      </c>
      <c r="O1358" s="0" t="n">
        <v>201</v>
      </c>
      <c r="P1358" s="23" t="s">
        <v>94</v>
      </c>
      <c r="Q1358" s="23" t="s">
        <v>4042</v>
      </c>
      <c r="R1358" s="23" t="n">
        <f aca="false">YEAR(A1358)</f>
        <v>2022</v>
      </c>
      <c r="S1358" s="23" t="n">
        <f aca="false">IF(R1358=2026,1,0)</f>
        <v>0</v>
      </c>
      <c r="T1358" s="23" t="n">
        <f aca="false">IF(OR(P1358="Individual",P1358="Committee",P1358="Union/Association",P1358="Aggregated Unitemized Receipts"),1,0)</f>
        <v>1</v>
      </c>
      <c r="U1358" s="0" t="str">
        <f aca="false">UPPER(TRIM(E1358))</f>
        <v>MA</v>
      </c>
      <c r="V1358" s="23" t="n">
        <f aca="false">IF(U1358="MA",1,0)</f>
        <v>1</v>
      </c>
      <c r="W1358" s="23" t="n">
        <f aca="false">IF(OR(ISNUMBER(SEARCH("malden",G1358)),ISNUMBER(SEARCH("malden",H1358))),1,0)</f>
        <v>0</v>
      </c>
      <c r="X1358" s="23" t="n">
        <f aca="false">IF(AND(TRIM(G1358)="",TRIM(H1358)=""),1,0)</f>
        <v>0</v>
      </c>
    </row>
    <row r="1359" customFormat="false" ht="15" hidden="false" customHeight="false" outlineLevel="0" collapsed="false">
      <c r="A1359" s="22" t="n">
        <v>44832</v>
      </c>
      <c r="B1359" s="23" t="s">
        <v>4066</v>
      </c>
      <c r="C1359" s="23" t="s">
        <v>4067</v>
      </c>
      <c r="D1359" s="23" t="s">
        <v>601</v>
      </c>
      <c r="E1359" s="23" t="s">
        <v>99</v>
      </c>
      <c r="F1359" s="23" t="s">
        <v>1944</v>
      </c>
      <c r="G1359" s="23" t="s">
        <v>4068</v>
      </c>
      <c r="H1359" s="23" t="s">
        <v>4069</v>
      </c>
      <c r="J1359" s="24" t="n">
        <v>100</v>
      </c>
      <c r="K1359" s="0" t="n">
        <v>17408</v>
      </c>
      <c r="L1359" s="23" t="s">
        <v>1694</v>
      </c>
      <c r="M1359" s="0" t="n">
        <v>3</v>
      </c>
      <c r="N1359" s="23" t="s">
        <v>93</v>
      </c>
      <c r="O1359" s="0" t="n">
        <v>201</v>
      </c>
      <c r="P1359" s="23" t="s">
        <v>94</v>
      </c>
      <c r="Q1359" s="23" t="s">
        <v>4042</v>
      </c>
      <c r="R1359" s="23" t="n">
        <f aca="false">YEAR(A1359)</f>
        <v>2022</v>
      </c>
      <c r="S1359" s="23" t="n">
        <f aca="false">IF(R1359=2026,1,0)</f>
        <v>0</v>
      </c>
      <c r="T1359" s="23" t="n">
        <f aca="false">IF(OR(P1359="Individual",P1359="Committee",P1359="Union/Association",P1359="Aggregated Unitemized Receipts"),1,0)</f>
        <v>1</v>
      </c>
      <c r="U1359" s="0" t="str">
        <f aca="false">UPPER(TRIM(E1359))</f>
        <v>MA</v>
      </c>
      <c r="V1359" s="23" t="n">
        <f aca="false">IF(U1359="MA",1,0)</f>
        <v>1</v>
      </c>
      <c r="W1359" s="23" t="n">
        <f aca="false">IF(OR(ISNUMBER(SEARCH("malden",G1359)),ISNUMBER(SEARCH("malden",H1359))),1,0)</f>
        <v>0</v>
      </c>
      <c r="X1359" s="23" t="n">
        <f aca="false">IF(AND(TRIM(G1359)="",TRIM(H1359)=""),1,0)</f>
        <v>0</v>
      </c>
    </row>
    <row r="1360" customFormat="false" ht="15" hidden="false" customHeight="false" outlineLevel="0" collapsed="false">
      <c r="A1360" s="22" t="n">
        <v>44832</v>
      </c>
      <c r="B1360" s="23" t="s">
        <v>4070</v>
      </c>
      <c r="C1360" s="23" t="s">
        <v>4071</v>
      </c>
      <c r="D1360" s="23" t="s">
        <v>733</v>
      </c>
      <c r="E1360" s="23" t="s">
        <v>99</v>
      </c>
      <c r="F1360" s="23" t="s">
        <v>734</v>
      </c>
      <c r="G1360" s="23" t="s">
        <v>1774</v>
      </c>
      <c r="H1360" s="23" t="s">
        <v>4072</v>
      </c>
      <c r="J1360" s="24" t="n">
        <v>100</v>
      </c>
      <c r="K1360" s="0" t="n">
        <v>17408</v>
      </c>
      <c r="L1360" s="23" t="s">
        <v>1694</v>
      </c>
      <c r="M1360" s="0" t="n">
        <v>3</v>
      </c>
      <c r="N1360" s="23" t="s">
        <v>93</v>
      </c>
      <c r="O1360" s="0" t="n">
        <v>201</v>
      </c>
      <c r="P1360" s="23" t="s">
        <v>94</v>
      </c>
      <c r="Q1360" s="23" t="s">
        <v>4042</v>
      </c>
      <c r="R1360" s="23" t="n">
        <f aca="false">YEAR(A1360)</f>
        <v>2022</v>
      </c>
      <c r="S1360" s="23" t="n">
        <f aca="false">IF(R1360=2026,1,0)</f>
        <v>0</v>
      </c>
      <c r="T1360" s="23" t="n">
        <f aca="false">IF(OR(P1360="Individual",P1360="Committee",P1360="Union/Association",P1360="Aggregated Unitemized Receipts"),1,0)</f>
        <v>1</v>
      </c>
      <c r="U1360" s="0" t="str">
        <f aca="false">UPPER(TRIM(E1360))</f>
        <v>MA</v>
      </c>
      <c r="V1360" s="23" t="n">
        <f aca="false">IF(U1360="MA",1,0)</f>
        <v>1</v>
      </c>
      <c r="W1360" s="23" t="n">
        <f aca="false">IF(OR(ISNUMBER(SEARCH("malden",G1360)),ISNUMBER(SEARCH("malden",H1360))),1,0)</f>
        <v>0</v>
      </c>
      <c r="X1360" s="23" t="n">
        <f aca="false">IF(AND(TRIM(G1360)="",TRIM(H1360)=""),1,0)</f>
        <v>0</v>
      </c>
    </row>
    <row r="1361" customFormat="false" ht="15" hidden="false" customHeight="false" outlineLevel="0" collapsed="false">
      <c r="A1361" s="22" t="n">
        <v>44827</v>
      </c>
      <c r="B1361" s="23" t="s">
        <v>3886</v>
      </c>
      <c r="C1361" s="23" t="s">
        <v>3887</v>
      </c>
      <c r="D1361" s="23" t="s">
        <v>3888</v>
      </c>
      <c r="E1361" s="23" t="s">
        <v>99</v>
      </c>
      <c r="F1361" s="23" t="s">
        <v>3889</v>
      </c>
      <c r="G1361" s="23" t="s">
        <v>3890</v>
      </c>
      <c r="H1361" s="23" t="s">
        <v>3891</v>
      </c>
      <c r="J1361" s="24" t="n">
        <v>200</v>
      </c>
      <c r="K1361" s="0" t="n">
        <v>17408</v>
      </c>
      <c r="L1361" s="23" t="s">
        <v>1694</v>
      </c>
      <c r="M1361" s="0" t="n">
        <v>1</v>
      </c>
      <c r="N1361" s="23" t="s">
        <v>182</v>
      </c>
      <c r="O1361" s="0" t="n">
        <v>201</v>
      </c>
      <c r="P1361" s="23" t="s">
        <v>94</v>
      </c>
      <c r="Q1361" s="23" t="s">
        <v>4073</v>
      </c>
      <c r="R1361" s="23" t="n">
        <f aca="false">YEAR(A1361)</f>
        <v>2022</v>
      </c>
      <c r="S1361" s="23" t="n">
        <f aca="false">IF(R1361=2026,1,0)</f>
        <v>0</v>
      </c>
      <c r="T1361" s="23" t="n">
        <f aca="false">IF(OR(P1361="Individual",P1361="Committee",P1361="Union/Association",P1361="Aggregated Unitemized Receipts"),1,0)</f>
        <v>1</v>
      </c>
      <c r="U1361" s="0" t="str">
        <f aca="false">UPPER(TRIM(E1361))</f>
        <v>MA</v>
      </c>
      <c r="V1361" s="23" t="n">
        <f aca="false">IF(U1361="MA",1,0)</f>
        <v>1</v>
      </c>
      <c r="W1361" s="23" t="n">
        <f aca="false">IF(OR(ISNUMBER(SEARCH("malden",G1361)),ISNUMBER(SEARCH("malden",H1361))),1,0)</f>
        <v>0</v>
      </c>
      <c r="X1361" s="23" t="n">
        <f aca="false">IF(AND(TRIM(G1361)="",TRIM(H1361)=""),1,0)</f>
        <v>0</v>
      </c>
    </row>
    <row r="1362" customFormat="false" ht="15" hidden="false" customHeight="false" outlineLevel="0" collapsed="false">
      <c r="A1362" s="22" t="n">
        <v>44827</v>
      </c>
      <c r="B1362" s="23" t="s">
        <v>4074</v>
      </c>
      <c r="C1362" s="23" t="s">
        <v>4075</v>
      </c>
      <c r="D1362" s="23" t="s">
        <v>1492</v>
      </c>
      <c r="E1362" s="23" t="s">
        <v>99</v>
      </c>
      <c r="F1362" s="23" t="s">
        <v>1493</v>
      </c>
      <c r="G1362" s="23" t="s">
        <v>4076</v>
      </c>
      <c r="H1362" s="23" t="s">
        <v>4077</v>
      </c>
      <c r="J1362" s="24" t="n">
        <v>200</v>
      </c>
      <c r="K1362" s="0" t="n">
        <v>17408</v>
      </c>
      <c r="L1362" s="23" t="s">
        <v>1694</v>
      </c>
      <c r="M1362" s="0" t="n">
        <v>1</v>
      </c>
      <c r="N1362" s="23" t="s">
        <v>182</v>
      </c>
      <c r="O1362" s="0" t="n">
        <v>201</v>
      </c>
      <c r="P1362" s="23" t="s">
        <v>94</v>
      </c>
      <c r="Q1362" s="23" t="s">
        <v>4073</v>
      </c>
      <c r="R1362" s="23" t="n">
        <f aca="false">YEAR(A1362)</f>
        <v>2022</v>
      </c>
      <c r="S1362" s="23" t="n">
        <f aca="false">IF(R1362=2026,1,0)</f>
        <v>0</v>
      </c>
      <c r="T1362" s="23" t="n">
        <f aca="false">IF(OR(P1362="Individual",P1362="Committee",P1362="Union/Association",P1362="Aggregated Unitemized Receipts"),1,0)</f>
        <v>1</v>
      </c>
      <c r="U1362" s="0" t="str">
        <f aca="false">UPPER(TRIM(E1362))</f>
        <v>MA</v>
      </c>
      <c r="V1362" s="23" t="n">
        <f aca="false">IF(U1362="MA",1,0)</f>
        <v>1</v>
      </c>
      <c r="W1362" s="23" t="n">
        <f aca="false">IF(OR(ISNUMBER(SEARCH("malden",G1362)),ISNUMBER(SEARCH("malden",H1362))),1,0)</f>
        <v>0</v>
      </c>
      <c r="X1362" s="23" t="n">
        <f aca="false">IF(AND(TRIM(G1362)="",TRIM(H1362)=""),1,0)</f>
        <v>0</v>
      </c>
    </row>
    <row r="1363" customFormat="false" ht="15" hidden="false" customHeight="false" outlineLevel="0" collapsed="false">
      <c r="A1363" s="22" t="n">
        <v>44827</v>
      </c>
      <c r="B1363" s="23" t="s">
        <v>4078</v>
      </c>
      <c r="C1363" s="23" t="s">
        <v>4079</v>
      </c>
      <c r="D1363" s="23" t="s">
        <v>450</v>
      </c>
      <c r="E1363" s="23" t="s">
        <v>99</v>
      </c>
      <c r="F1363" s="23" t="s">
        <v>4080</v>
      </c>
      <c r="J1363" s="24" t="n">
        <v>100</v>
      </c>
      <c r="K1363" s="0" t="n">
        <v>17408</v>
      </c>
      <c r="L1363" s="23" t="s">
        <v>1694</v>
      </c>
      <c r="M1363" s="0" t="n">
        <v>1</v>
      </c>
      <c r="N1363" s="23" t="s">
        <v>182</v>
      </c>
      <c r="O1363" s="0" t="n">
        <v>202</v>
      </c>
      <c r="P1363" s="23" t="s">
        <v>206</v>
      </c>
      <c r="Q1363" s="23" t="s">
        <v>4073</v>
      </c>
      <c r="R1363" s="23" t="n">
        <f aca="false">YEAR(A1363)</f>
        <v>2022</v>
      </c>
      <c r="S1363" s="23" t="n">
        <f aca="false">IF(R1363=2026,1,0)</f>
        <v>0</v>
      </c>
      <c r="T1363" s="23" t="n">
        <f aca="false">IF(OR(P1363="Individual",P1363="Committee",P1363="Union/Association",P1363="Aggregated Unitemized Receipts"),1,0)</f>
        <v>1</v>
      </c>
      <c r="U1363" s="0" t="str">
        <f aca="false">UPPER(TRIM(E1363))</f>
        <v>MA</v>
      </c>
      <c r="V1363" s="23" t="n">
        <f aca="false">IF(U1363="MA",1,0)</f>
        <v>1</v>
      </c>
      <c r="W1363" s="23" t="n">
        <f aca="false">IF(OR(ISNUMBER(SEARCH("malden",G1363)),ISNUMBER(SEARCH("malden",H1363))),1,0)</f>
        <v>0</v>
      </c>
      <c r="X1363" s="23" t="n">
        <f aca="false">IF(AND(TRIM(G1363)="",TRIM(H1363)=""),1,0)</f>
        <v>1</v>
      </c>
    </row>
    <row r="1364" customFormat="false" ht="15" hidden="false" customHeight="false" outlineLevel="0" collapsed="false">
      <c r="A1364" s="22" t="n">
        <v>44827</v>
      </c>
      <c r="B1364" s="23" t="s">
        <v>4081</v>
      </c>
      <c r="C1364" s="23" t="s">
        <v>4082</v>
      </c>
      <c r="D1364" s="23" t="s">
        <v>1157</v>
      </c>
      <c r="E1364" s="23" t="s">
        <v>99</v>
      </c>
      <c r="F1364" s="23" t="s">
        <v>1158</v>
      </c>
      <c r="G1364" s="23" t="s">
        <v>4083</v>
      </c>
      <c r="H1364" s="23" t="s">
        <v>1726</v>
      </c>
      <c r="J1364" s="24" t="n">
        <v>50</v>
      </c>
      <c r="K1364" s="0" t="n">
        <v>17408</v>
      </c>
      <c r="L1364" s="23" t="s">
        <v>1694</v>
      </c>
      <c r="M1364" s="0" t="n">
        <v>1</v>
      </c>
      <c r="N1364" s="23" t="s">
        <v>182</v>
      </c>
      <c r="O1364" s="0" t="n">
        <v>201</v>
      </c>
      <c r="P1364" s="23" t="s">
        <v>94</v>
      </c>
      <c r="Q1364" s="23" t="s">
        <v>4073</v>
      </c>
      <c r="R1364" s="23" t="n">
        <f aca="false">YEAR(A1364)</f>
        <v>2022</v>
      </c>
      <c r="S1364" s="23" t="n">
        <f aca="false">IF(R1364=2026,1,0)</f>
        <v>0</v>
      </c>
      <c r="T1364" s="23" t="n">
        <f aca="false">IF(OR(P1364="Individual",P1364="Committee",P1364="Union/Association",P1364="Aggregated Unitemized Receipts"),1,0)</f>
        <v>1</v>
      </c>
      <c r="U1364" s="0" t="str">
        <f aca="false">UPPER(TRIM(E1364))</f>
        <v>MA</v>
      </c>
      <c r="V1364" s="23" t="n">
        <f aca="false">IF(U1364="MA",1,0)</f>
        <v>1</v>
      </c>
      <c r="W1364" s="23" t="n">
        <f aca="false">IF(OR(ISNUMBER(SEARCH("malden",G1364)),ISNUMBER(SEARCH("malden",H1364))),1,0)</f>
        <v>0</v>
      </c>
      <c r="X1364" s="23" t="n">
        <f aca="false">IF(AND(TRIM(G1364)="",TRIM(H1364)=""),1,0)</f>
        <v>0</v>
      </c>
    </row>
    <row r="1365" customFormat="false" ht="15" hidden="false" customHeight="false" outlineLevel="0" collapsed="false">
      <c r="A1365" s="22" t="n">
        <v>44827</v>
      </c>
      <c r="B1365" s="23" t="s">
        <v>4084</v>
      </c>
      <c r="C1365" s="23" t="s">
        <v>4085</v>
      </c>
      <c r="D1365" s="23" t="s">
        <v>2278</v>
      </c>
      <c r="E1365" s="23" t="s">
        <v>99</v>
      </c>
      <c r="F1365" s="23" t="s">
        <v>2279</v>
      </c>
      <c r="G1365" s="23" t="s">
        <v>4086</v>
      </c>
      <c r="H1365" s="23" t="s">
        <v>4087</v>
      </c>
      <c r="J1365" s="24" t="n">
        <v>50</v>
      </c>
      <c r="K1365" s="0" t="n">
        <v>17408</v>
      </c>
      <c r="L1365" s="23" t="s">
        <v>1694</v>
      </c>
      <c r="M1365" s="0" t="n">
        <v>1</v>
      </c>
      <c r="N1365" s="23" t="s">
        <v>182</v>
      </c>
      <c r="O1365" s="0" t="n">
        <v>201</v>
      </c>
      <c r="P1365" s="23" t="s">
        <v>94</v>
      </c>
      <c r="Q1365" s="23" t="s">
        <v>4073</v>
      </c>
      <c r="R1365" s="23" t="n">
        <f aca="false">YEAR(A1365)</f>
        <v>2022</v>
      </c>
      <c r="S1365" s="23" t="n">
        <f aca="false">IF(R1365=2026,1,0)</f>
        <v>0</v>
      </c>
      <c r="T1365" s="23" t="n">
        <f aca="false">IF(OR(P1365="Individual",P1365="Committee",P1365="Union/Association",P1365="Aggregated Unitemized Receipts"),1,0)</f>
        <v>1</v>
      </c>
      <c r="U1365" s="0" t="str">
        <f aca="false">UPPER(TRIM(E1365))</f>
        <v>MA</v>
      </c>
      <c r="V1365" s="23" t="n">
        <f aca="false">IF(U1365="MA",1,0)</f>
        <v>1</v>
      </c>
      <c r="W1365" s="23" t="n">
        <f aca="false">IF(OR(ISNUMBER(SEARCH("malden",G1365)),ISNUMBER(SEARCH("malden",H1365))),1,0)</f>
        <v>0</v>
      </c>
      <c r="X1365" s="23" t="n">
        <f aca="false">IF(AND(TRIM(G1365)="",TRIM(H1365)=""),1,0)</f>
        <v>0</v>
      </c>
    </row>
    <row r="1366" customFormat="false" ht="15" hidden="false" customHeight="false" outlineLevel="0" collapsed="false">
      <c r="A1366" s="22" t="n">
        <v>44827</v>
      </c>
      <c r="B1366" s="23" t="s">
        <v>3618</v>
      </c>
      <c r="C1366" s="23" t="s">
        <v>4088</v>
      </c>
      <c r="D1366" s="23" t="s">
        <v>629</v>
      </c>
      <c r="E1366" s="23" t="s">
        <v>99</v>
      </c>
      <c r="F1366" s="23" t="s">
        <v>630</v>
      </c>
      <c r="G1366" s="23" t="s">
        <v>3025</v>
      </c>
      <c r="H1366" s="23" t="s">
        <v>4089</v>
      </c>
      <c r="J1366" s="24" t="n">
        <v>200</v>
      </c>
      <c r="K1366" s="0" t="n">
        <v>17408</v>
      </c>
      <c r="L1366" s="23" t="s">
        <v>1694</v>
      </c>
      <c r="M1366" s="0" t="n">
        <v>1</v>
      </c>
      <c r="N1366" s="23" t="s">
        <v>182</v>
      </c>
      <c r="O1366" s="0" t="n">
        <v>201</v>
      </c>
      <c r="P1366" s="23" t="s">
        <v>94</v>
      </c>
      <c r="Q1366" s="23" t="s">
        <v>4073</v>
      </c>
      <c r="R1366" s="23" t="n">
        <f aca="false">YEAR(A1366)</f>
        <v>2022</v>
      </c>
      <c r="S1366" s="23" t="n">
        <f aca="false">IF(R1366=2026,1,0)</f>
        <v>0</v>
      </c>
      <c r="T1366" s="23" t="n">
        <f aca="false">IF(OR(P1366="Individual",P1366="Committee",P1366="Union/Association",P1366="Aggregated Unitemized Receipts"),1,0)</f>
        <v>1</v>
      </c>
      <c r="U1366" s="0" t="str">
        <f aca="false">UPPER(TRIM(E1366))</f>
        <v>MA</v>
      </c>
      <c r="V1366" s="23" t="n">
        <f aca="false">IF(U1366="MA",1,0)</f>
        <v>1</v>
      </c>
      <c r="W1366" s="23" t="n">
        <f aca="false">IF(OR(ISNUMBER(SEARCH("malden",G1366)),ISNUMBER(SEARCH("malden",H1366))),1,0)</f>
        <v>0</v>
      </c>
      <c r="X1366" s="23" t="n">
        <f aca="false">IF(AND(TRIM(G1366)="",TRIM(H1366)=""),1,0)</f>
        <v>0</v>
      </c>
    </row>
    <row r="1367" customFormat="false" ht="15" hidden="false" customHeight="false" outlineLevel="0" collapsed="false">
      <c r="A1367" s="22" t="n">
        <v>44827</v>
      </c>
      <c r="B1367" s="23" t="s">
        <v>2452</v>
      </c>
      <c r="C1367" s="23" t="s">
        <v>2453</v>
      </c>
      <c r="D1367" s="23" t="s">
        <v>413</v>
      </c>
      <c r="E1367" s="23" t="s">
        <v>99</v>
      </c>
      <c r="F1367" s="23" t="s">
        <v>419</v>
      </c>
      <c r="G1367" s="23" t="s">
        <v>2454</v>
      </c>
      <c r="H1367" s="23" t="s">
        <v>2455</v>
      </c>
      <c r="J1367" s="24" t="n">
        <v>200</v>
      </c>
      <c r="K1367" s="0" t="n">
        <v>17408</v>
      </c>
      <c r="L1367" s="23" t="s">
        <v>1694</v>
      </c>
      <c r="M1367" s="0" t="n">
        <v>1</v>
      </c>
      <c r="N1367" s="23" t="s">
        <v>182</v>
      </c>
      <c r="O1367" s="0" t="n">
        <v>201</v>
      </c>
      <c r="P1367" s="23" t="s">
        <v>94</v>
      </c>
      <c r="Q1367" s="23" t="s">
        <v>4073</v>
      </c>
      <c r="R1367" s="23" t="n">
        <f aca="false">YEAR(A1367)</f>
        <v>2022</v>
      </c>
      <c r="S1367" s="23" t="n">
        <f aca="false">IF(R1367=2026,1,0)</f>
        <v>0</v>
      </c>
      <c r="T1367" s="23" t="n">
        <f aca="false">IF(OR(P1367="Individual",P1367="Committee",P1367="Union/Association",P1367="Aggregated Unitemized Receipts"),1,0)</f>
        <v>1</v>
      </c>
      <c r="U1367" s="0" t="str">
        <f aca="false">UPPER(TRIM(E1367))</f>
        <v>MA</v>
      </c>
      <c r="V1367" s="23" t="n">
        <f aca="false">IF(U1367="MA",1,0)</f>
        <v>1</v>
      </c>
      <c r="W1367" s="23" t="n">
        <f aca="false">IF(OR(ISNUMBER(SEARCH("malden",G1367)),ISNUMBER(SEARCH("malden",H1367))),1,0)</f>
        <v>0</v>
      </c>
      <c r="X1367" s="23" t="n">
        <f aca="false">IF(AND(TRIM(G1367)="",TRIM(H1367)=""),1,0)</f>
        <v>0</v>
      </c>
    </row>
    <row r="1368" customFormat="false" ht="15" hidden="false" customHeight="false" outlineLevel="0" collapsed="false">
      <c r="A1368" s="22" t="n">
        <v>44827</v>
      </c>
      <c r="B1368" s="23" t="s">
        <v>2826</v>
      </c>
      <c r="C1368" s="23" t="s">
        <v>3403</v>
      </c>
      <c r="D1368" s="23" t="s">
        <v>1714</v>
      </c>
      <c r="E1368" s="23" t="s">
        <v>99</v>
      </c>
      <c r="F1368" s="23" t="s">
        <v>1536</v>
      </c>
      <c r="G1368" s="23" t="s">
        <v>454</v>
      </c>
      <c r="H1368" s="23" t="s">
        <v>4090</v>
      </c>
      <c r="J1368" s="24" t="n">
        <v>200</v>
      </c>
      <c r="K1368" s="0" t="n">
        <v>17408</v>
      </c>
      <c r="L1368" s="23" t="s">
        <v>1694</v>
      </c>
      <c r="M1368" s="0" t="n">
        <v>1</v>
      </c>
      <c r="N1368" s="23" t="s">
        <v>182</v>
      </c>
      <c r="O1368" s="0" t="n">
        <v>201</v>
      </c>
      <c r="P1368" s="23" t="s">
        <v>94</v>
      </c>
      <c r="Q1368" s="23" t="s">
        <v>4073</v>
      </c>
      <c r="R1368" s="23" t="n">
        <f aca="false">YEAR(A1368)</f>
        <v>2022</v>
      </c>
      <c r="S1368" s="23" t="n">
        <f aca="false">IF(R1368=2026,1,0)</f>
        <v>0</v>
      </c>
      <c r="T1368" s="23" t="n">
        <f aca="false">IF(OR(P1368="Individual",P1368="Committee",P1368="Union/Association",P1368="Aggregated Unitemized Receipts"),1,0)</f>
        <v>1</v>
      </c>
      <c r="U1368" s="0" t="str">
        <f aca="false">UPPER(TRIM(E1368))</f>
        <v>MA</v>
      </c>
      <c r="V1368" s="23" t="n">
        <f aca="false">IF(U1368="MA",1,0)</f>
        <v>1</v>
      </c>
      <c r="W1368" s="23" t="n">
        <f aca="false">IF(OR(ISNUMBER(SEARCH("malden",G1368)),ISNUMBER(SEARCH("malden",H1368))),1,0)</f>
        <v>0</v>
      </c>
      <c r="X1368" s="23" t="n">
        <f aca="false">IF(AND(TRIM(G1368)="",TRIM(H1368)=""),1,0)</f>
        <v>0</v>
      </c>
    </row>
    <row r="1369" customFormat="false" ht="15" hidden="false" customHeight="false" outlineLevel="0" collapsed="false">
      <c r="A1369" s="22" t="n">
        <v>44827</v>
      </c>
      <c r="B1369" s="23" t="s">
        <v>3184</v>
      </c>
      <c r="C1369" s="23" t="s">
        <v>3185</v>
      </c>
      <c r="D1369" s="23" t="s">
        <v>3054</v>
      </c>
      <c r="E1369" s="23" t="s">
        <v>99</v>
      </c>
      <c r="F1369" s="23" t="s">
        <v>3055</v>
      </c>
      <c r="G1369" s="23" t="s">
        <v>166</v>
      </c>
      <c r="H1369" s="23" t="s">
        <v>3903</v>
      </c>
      <c r="J1369" s="24" t="n">
        <v>200</v>
      </c>
      <c r="K1369" s="0" t="n">
        <v>17408</v>
      </c>
      <c r="L1369" s="23" t="s">
        <v>1694</v>
      </c>
      <c r="M1369" s="0" t="n">
        <v>1</v>
      </c>
      <c r="N1369" s="23" t="s">
        <v>182</v>
      </c>
      <c r="O1369" s="0" t="n">
        <v>201</v>
      </c>
      <c r="P1369" s="23" t="s">
        <v>94</v>
      </c>
      <c r="Q1369" s="23" t="s">
        <v>4073</v>
      </c>
      <c r="R1369" s="23" t="n">
        <f aca="false">YEAR(A1369)</f>
        <v>2022</v>
      </c>
      <c r="S1369" s="23" t="n">
        <f aca="false">IF(R1369=2026,1,0)</f>
        <v>0</v>
      </c>
      <c r="T1369" s="23" t="n">
        <f aca="false">IF(OR(P1369="Individual",P1369="Committee",P1369="Union/Association",P1369="Aggregated Unitemized Receipts"),1,0)</f>
        <v>1</v>
      </c>
      <c r="U1369" s="0" t="str">
        <f aca="false">UPPER(TRIM(E1369))</f>
        <v>MA</v>
      </c>
      <c r="V1369" s="23" t="n">
        <f aca="false">IF(U1369="MA",1,0)</f>
        <v>1</v>
      </c>
      <c r="W1369" s="23" t="n">
        <f aca="false">IF(OR(ISNUMBER(SEARCH("malden",G1369)),ISNUMBER(SEARCH("malden",H1369))),1,0)</f>
        <v>0</v>
      </c>
      <c r="X1369" s="23" t="n">
        <f aca="false">IF(AND(TRIM(G1369)="",TRIM(H1369)=""),1,0)</f>
        <v>0</v>
      </c>
    </row>
    <row r="1370" customFormat="false" ht="15" hidden="false" customHeight="false" outlineLevel="0" collapsed="false">
      <c r="A1370" s="22" t="n">
        <v>44827</v>
      </c>
      <c r="B1370" s="23" t="s">
        <v>4091</v>
      </c>
      <c r="C1370" s="23" t="s">
        <v>4092</v>
      </c>
      <c r="D1370" s="23" t="s">
        <v>450</v>
      </c>
      <c r="E1370" s="23" t="s">
        <v>99</v>
      </c>
      <c r="F1370" s="23" t="s">
        <v>2117</v>
      </c>
      <c r="J1370" s="24" t="n">
        <v>250</v>
      </c>
      <c r="K1370" s="0" t="n">
        <v>17408</v>
      </c>
      <c r="L1370" s="23" t="s">
        <v>1694</v>
      </c>
      <c r="M1370" s="0" t="n">
        <v>1</v>
      </c>
      <c r="N1370" s="23" t="s">
        <v>182</v>
      </c>
      <c r="O1370" s="0" t="n">
        <v>202</v>
      </c>
      <c r="P1370" s="23" t="s">
        <v>206</v>
      </c>
      <c r="Q1370" s="23" t="s">
        <v>4073</v>
      </c>
      <c r="R1370" s="23" t="n">
        <f aca="false">YEAR(A1370)</f>
        <v>2022</v>
      </c>
      <c r="S1370" s="23" t="n">
        <f aca="false">IF(R1370=2026,1,0)</f>
        <v>0</v>
      </c>
      <c r="T1370" s="23" t="n">
        <f aca="false">IF(OR(P1370="Individual",P1370="Committee",P1370="Union/Association",P1370="Aggregated Unitemized Receipts"),1,0)</f>
        <v>1</v>
      </c>
      <c r="U1370" s="0" t="str">
        <f aca="false">UPPER(TRIM(E1370))</f>
        <v>MA</v>
      </c>
      <c r="V1370" s="23" t="n">
        <f aca="false">IF(U1370="MA",1,0)</f>
        <v>1</v>
      </c>
      <c r="W1370" s="23" t="n">
        <f aca="false">IF(OR(ISNUMBER(SEARCH("malden",G1370)),ISNUMBER(SEARCH("malden",H1370))),1,0)</f>
        <v>0</v>
      </c>
      <c r="X1370" s="23" t="n">
        <f aca="false">IF(AND(TRIM(G1370)="",TRIM(H1370)=""),1,0)</f>
        <v>1</v>
      </c>
    </row>
    <row r="1371" customFormat="false" ht="15" hidden="false" customHeight="false" outlineLevel="0" collapsed="false">
      <c r="A1371" s="22" t="n">
        <v>44827</v>
      </c>
      <c r="B1371" s="23" t="s">
        <v>4093</v>
      </c>
      <c r="C1371" s="23" t="s">
        <v>3441</v>
      </c>
      <c r="D1371" s="23" t="s">
        <v>450</v>
      </c>
      <c r="E1371" s="23" t="s">
        <v>99</v>
      </c>
      <c r="F1371" s="23" t="s">
        <v>1164</v>
      </c>
      <c r="J1371" s="24" t="n">
        <v>500</v>
      </c>
      <c r="K1371" s="0" t="n">
        <v>17408</v>
      </c>
      <c r="L1371" s="23" t="s">
        <v>1694</v>
      </c>
      <c r="M1371" s="0" t="n">
        <v>1</v>
      </c>
      <c r="N1371" s="23" t="s">
        <v>182</v>
      </c>
      <c r="O1371" s="0" t="n">
        <v>202</v>
      </c>
      <c r="P1371" s="23" t="s">
        <v>206</v>
      </c>
      <c r="Q1371" s="23" t="s">
        <v>4073</v>
      </c>
      <c r="R1371" s="23" t="n">
        <f aca="false">YEAR(A1371)</f>
        <v>2022</v>
      </c>
      <c r="S1371" s="23" t="n">
        <f aca="false">IF(R1371=2026,1,0)</f>
        <v>0</v>
      </c>
      <c r="T1371" s="23" t="n">
        <f aca="false">IF(OR(P1371="Individual",P1371="Committee",P1371="Union/Association",P1371="Aggregated Unitemized Receipts"),1,0)</f>
        <v>1</v>
      </c>
      <c r="U1371" s="0" t="str">
        <f aca="false">UPPER(TRIM(E1371))</f>
        <v>MA</v>
      </c>
      <c r="V1371" s="23" t="n">
        <f aca="false">IF(U1371="MA",1,0)</f>
        <v>1</v>
      </c>
      <c r="W1371" s="23" t="n">
        <f aca="false">IF(OR(ISNUMBER(SEARCH("malden",G1371)),ISNUMBER(SEARCH("malden",H1371))),1,0)</f>
        <v>0</v>
      </c>
      <c r="X1371" s="23" t="n">
        <f aca="false">IF(AND(TRIM(G1371)="",TRIM(H1371)=""),1,0)</f>
        <v>1</v>
      </c>
    </row>
    <row r="1372" customFormat="false" ht="15" hidden="false" customHeight="false" outlineLevel="0" collapsed="false">
      <c r="A1372" s="22" t="n">
        <v>44827</v>
      </c>
      <c r="B1372" s="23" t="s">
        <v>3254</v>
      </c>
      <c r="C1372" s="23" t="s">
        <v>3255</v>
      </c>
      <c r="D1372" s="23" t="s">
        <v>319</v>
      </c>
      <c r="E1372" s="23" t="s">
        <v>99</v>
      </c>
      <c r="F1372" s="23" t="s">
        <v>320</v>
      </c>
      <c r="G1372" s="23" t="s">
        <v>4094</v>
      </c>
      <c r="H1372" s="23" t="s">
        <v>3256</v>
      </c>
      <c r="J1372" s="24" t="n">
        <v>100</v>
      </c>
      <c r="K1372" s="0" t="n">
        <v>17408</v>
      </c>
      <c r="L1372" s="23" t="s">
        <v>1694</v>
      </c>
      <c r="M1372" s="0" t="n">
        <v>1</v>
      </c>
      <c r="N1372" s="23" t="s">
        <v>182</v>
      </c>
      <c r="O1372" s="0" t="n">
        <v>201</v>
      </c>
      <c r="P1372" s="23" t="s">
        <v>94</v>
      </c>
      <c r="Q1372" s="23" t="s">
        <v>4073</v>
      </c>
      <c r="R1372" s="23" t="n">
        <f aca="false">YEAR(A1372)</f>
        <v>2022</v>
      </c>
      <c r="S1372" s="23" t="n">
        <f aca="false">IF(R1372=2026,1,0)</f>
        <v>0</v>
      </c>
      <c r="T1372" s="23" t="n">
        <f aca="false">IF(OR(P1372="Individual",P1372="Committee",P1372="Union/Association",P1372="Aggregated Unitemized Receipts"),1,0)</f>
        <v>1</v>
      </c>
      <c r="U1372" s="0" t="str">
        <f aca="false">UPPER(TRIM(E1372))</f>
        <v>MA</v>
      </c>
      <c r="V1372" s="23" t="n">
        <f aca="false">IF(U1372="MA",1,0)</f>
        <v>1</v>
      </c>
      <c r="W1372" s="23" t="n">
        <f aca="false">IF(OR(ISNUMBER(SEARCH("malden",G1372)),ISNUMBER(SEARCH("malden",H1372))),1,0)</f>
        <v>0</v>
      </c>
      <c r="X1372" s="23" t="n">
        <f aca="false">IF(AND(TRIM(G1372)="",TRIM(H1372)=""),1,0)</f>
        <v>0</v>
      </c>
    </row>
    <row r="1373" customFormat="false" ht="15" hidden="false" customHeight="false" outlineLevel="0" collapsed="false">
      <c r="A1373" s="22" t="n">
        <v>44827</v>
      </c>
      <c r="B1373" s="23" t="s">
        <v>4095</v>
      </c>
      <c r="C1373" s="23" t="s">
        <v>4096</v>
      </c>
      <c r="D1373" s="23" t="s">
        <v>1476</v>
      </c>
      <c r="E1373" s="23" t="s">
        <v>99</v>
      </c>
      <c r="F1373" s="23" t="s">
        <v>1477</v>
      </c>
      <c r="G1373" s="23" t="s">
        <v>1076</v>
      </c>
      <c r="H1373" s="23" t="s">
        <v>4097</v>
      </c>
      <c r="J1373" s="24" t="n">
        <v>250</v>
      </c>
      <c r="K1373" s="0" t="n">
        <v>17408</v>
      </c>
      <c r="L1373" s="23" t="s">
        <v>1694</v>
      </c>
      <c r="M1373" s="0" t="n">
        <v>1</v>
      </c>
      <c r="N1373" s="23" t="s">
        <v>182</v>
      </c>
      <c r="O1373" s="0" t="n">
        <v>201</v>
      </c>
      <c r="P1373" s="23" t="s">
        <v>94</v>
      </c>
      <c r="Q1373" s="23" t="s">
        <v>4073</v>
      </c>
      <c r="R1373" s="23" t="n">
        <f aca="false">YEAR(A1373)</f>
        <v>2022</v>
      </c>
      <c r="S1373" s="23" t="n">
        <f aca="false">IF(R1373=2026,1,0)</f>
        <v>0</v>
      </c>
      <c r="T1373" s="23" t="n">
        <f aca="false">IF(OR(P1373="Individual",P1373="Committee",P1373="Union/Association",P1373="Aggregated Unitemized Receipts"),1,0)</f>
        <v>1</v>
      </c>
      <c r="U1373" s="0" t="str">
        <f aca="false">UPPER(TRIM(E1373))</f>
        <v>MA</v>
      </c>
      <c r="V1373" s="23" t="n">
        <f aca="false">IF(U1373="MA",1,0)</f>
        <v>1</v>
      </c>
      <c r="W1373" s="23" t="n">
        <f aca="false">IF(OR(ISNUMBER(SEARCH("malden",G1373)),ISNUMBER(SEARCH("malden",H1373))),1,0)</f>
        <v>0</v>
      </c>
      <c r="X1373" s="23" t="n">
        <f aca="false">IF(AND(TRIM(G1373)="",TRIM(H1373)=""),1,0)</f>
        <v>0</v>
      </c>
    </row>
    <row r="1374" customFormat="false" ht="15" hidden="false" customHeight="false" outlineLevel="0" collapsed="false">
      <c r="A1374" s="22" t="n">
        <v>44826</v>
      </c>
      <c r="B1374" s="23" t="s">
        <v>1938</v>
      </c>
      <c r="C1374" s="23" t="s">
        <v>1939</v>
      </c>
      <c r="D1374" s="23" t="s">
        <v>1935</v>
      </c>
      <c r="E1374" s="23" t="s">
        <v>99</v>
      </c>
      <c r="F1374" s="23" t="s">
        <v>1936</v>
      </c>
      <c r="G1374" s="23" t="s">
        <v>1940</v>
      </c>
      <c r="H1374" s="23" t="s">
        <v>1941</v>
      </c>
      <c r="J1374" s="24" t="n">
        <v>200</v>
      </c>
      <c r="K1374" s="0" t="n">
        <v>17408</v>
      </c>
      <c r="L1374" s="23" t="s">
        <v>1694</v>
      </c>
      <c r="M1374" s="0" t="n">
        <v>1</v>
      </c>
      <c r="N1374" s="23" t="s">
        <v>182</v>
      </c>
      <c r="O1374" s="0" t="n">
        <v>201</v>
      </c>
      <c r="P1374" s="23" t="s">
        <v>94</v>
      </c>
      <c r="Q1374" s="23" t="s">
        <v>4098</v>
      </c>
      <c r="R1374" s="23" t="n">
        <f aca="false">YEAR(A1374)</f>
        <v>2022</v>
      </c>
      <c r="S1374" s="23" t="n">
        <f aca="false">IF(R1374=2026,1,0)</f>
        <v>0</v>
      </c>
      <c r="T1374" s="23" t="n">
        <f aca="false">IF(OR(P1374="Individual",P1374="Committee",P1374="Union/Association",P1374="Aggregated Unitemized Receipts"),1,0)</f>
        <v>1</v>
      </c>
      <c r="U1374" s="0" t="str">
        <f aca="false">UPPER(TRIM(E1374))</f>
        <v>MA</v>
      </c>
      <c r="V1374" s="23" t="n">
        <f aca="false">IF(U1374="MA",1,0)</f>
        <v>1</v>
      </c>
      <c r="W1374" s="23" t="n">
        <f aca="false">IF(OR(ISNUMBER(SEARCH("malden",G1374)),ISNUMBER(SEARCH("malden",H1374))),1,0)</f>
        <v>0</v>
      </c>
      <c r="X1374" s="23" t="n">
        <f aca="false">IF(AND(TRIM(G1374)="",TRIM(H1374)=""),1,0)</f>
        <v>0</v>
      </c>
    </row>
    <row r="1375" customFormat="false" ht="15" hidden="false" customHeight="false" outlineLevel="0" collapsed="false">
      <c r="A1375" s="22" t="n">
        <v>44824</v>
      </c>
      <c r="B1375" s="23" t="s">
        <v>4099</v>
      </c>
      <c r="C1375" s="23" t="s">
        <v>4100</v>
      </c>
      <c r="D1375" s="23" t="s">
        <v>4101</v>
      </c>
      <c r="E1375" s="23" t="s">
        <v>99</v>
      </c>
      <c r="F1375" s="23" t="s">
        <v>4102</v>
      </c>
      <c r="G1375" s="23" t="s">
        <v>4103</v>
      </c>
      <c r="H1375" s="23" t="s">
        <v>4104</v>
      </c>
      <c r="J1375" s="24" t="n">
        <v>100</v>
      </c>
      <c r="K1375" s="0" t="n">
        <v>17408</v>
      </c>
      <c r="L1375" s="23" t="s">
        <v>1694</v>
      </c>
      <c r="M1375" s="0" t="n">
        <v>3</v>
      </c>
      <c r="N1375" s="23" t="s">
        <v>93</v>
      </c>
      <c r="O1375" s="0" t="n">
        <v>201</v>
      </c>
      <c r="P1375" s="23" t="s">
        <v>94</v>
      </c>
      <c r="Q1375" s="23" t="s">
        <v>4105</v>
      </c>
      <c r="R1375" s="23" t="n">
        <f aca="false">YEAR(A1375)</f>
        <v>2022</v>
      </c>
      <c r="S1375" s="23" t="n">
        <f aca="false">IF(R1375=2026,1,0)</f>
        <v>0</v>
      </c>
      <c r="T1375" s="23" t="n">
        <f aca="false">IF(OR(P1375="Individual",P1375="Committee",P1375="Union/Association",P1375="Aggregated Unitemized Receipts"),1,0)</f>
        <v>1</v>
      </c>
      <c r="U1375" s="0" t="str">
        <f aca="false">UPPER(TRIM(E1375))</f>
        <v>MA</v>
      </c>
      <c r="V1375" s="23" t="n">
        <f aca="false">IF(U1375="MA",1,0)</f>
        <v>1</v>
      </c>
      <c r="W1375" s="23" t="n">
        <f aca="false">IF(OR(ISNUMBER(SEARCH("malden",G1375)),ISNUMBER(SEARCH("malden",H1375))),1,0)</f>
        <v>0</v>
      </c>
      <c r="X1375" s="23" t="n">
        <f aca="false">IF(AND(TRIM(G1375)="",TRIM(H1375)=""),1,0)</f>
        <v>0</v>
      </c>
    </row>
    <row r="1376" customFormat="false" ht="15" hidden="false" customHeight="false" outlineLevel="0" collapsed="false">
      <c r="A1376" s="22" t="n">
        <v>44824</v>
      </c>
      <c r="B1376" s="23" t="s">
        <v>3445</v>
      </c>
      <c r="C1376" s="23" t="s">
        <v>3446</v>
      </c>
      <c r="D1376" s="23" t="s">
        <v>450</v>
      </c>
      <c r="E1376" s="23" t="s">
        <v>99</v>
      </c>
      <c r="F1376" s="23" t="s">
        <v>1536</v>
      </c>
      <c r="G1376" s="23" t="s">
        <v>454</v>
      </c>
      <c r="H1376" s="23" t="s">
        <v>1736</v>
      </c>
      <c r="J1376" s="24" t="n">
        <v>200</v>
      </c>
      <c r="K1376" s="0" t="n">
        <v>17408</v>
      </c>
      <c r="L1376" s="23" t="s">
        <v>1694</v>
      </c>
      <c r="M1376" s="0" t="n">
        <v>3</v>
      </c>
      <c r="N1376" s="23" t="s">
        <v>93</v>
      </c>
      <c r="O1376" s="0" t="n">
        <v>201</v>
      </c>
      <c r="P1376" s="23" t="s">
        <v>94</v>
      </c>
      <c r="Q1376" s="23" t="s">
        <v>4105</v>
      </c>
      <c r="R1376" s="23" t="n">
        <f aca="false">YEAR(A1376)</f>
        <v>2022</v>
      </c>
      <c r="S1376" s="23" t="n">
        <f aca="false">IF(R1376=2026,1,0)</f>
        <v>0</v>
      </c>
      <c r="T1376" s="23" t="n">
        <f aca="false">IF(OR(P1376="Individual",P1376="Committee",P1376="Union/Association",P1376="Aggregated Unitemized Receipts"),1,0)</f>
        <v>1</v>
      </c>
      <c r="U1376" s="0" t="str">
        <f aca="false">UPPER(TRIM(E1376))</f>
        <v>MA</v>
      </c>
      <c r="V1376" s="23" t="n">
        <f aca="false">IF(U1376="MA",1,0)</f>
        <v>1</v>
      </c>
      <c r="W1376" s="23" t="n">
        <f aca="false">IF(OR(ISNUMBER(SEARCH("malden",G1376)),ISNUMBER(SEARCH("malden",H1376))),1,0)</f>
        <v>0</v>
      </c>
      <c r="X1376" s="23" t="n">
        <f aca="false">IF(AND(TRIM(G1376)="",TRIM(H1376)=""),1,0)</f>
        <v>0</v>
      </c>
    </row>
    <row r="1377" customFormat="false" ht="15" hidden="false" customHeight="false" outlineLevel="0" collapsed="false">
      <c r="A1377" s="22" t="n">
        <v>44824</v>
      </c>
      <c r="B1377" s="23" t="s">
        <v>4106</v>
      </c>
      <c r="C1377" s="23" t="s">
        <v>4107</v>
      </c>
      <c r="D1377" s="23" t="s">
        <v>3925</v>
      </c>
      <c r="E1377" s="23" t="s">
        <v>99</v>
      </c>
      <c r="F1377" s="23" t="s">
        <v>3926</v>
      </c>
      <c r="G1377" s="23" t="s">
        <v>4108</v>
      </c>
      <c r="H1377" s="23" t="s">
        <v>4109</v>
      </c>
      <c r="J1377" s="24" t="n">
        <v>50</v>
      </c>
      <c r="K1377" s="0" t="n">
        <v>17408</v>
      </c>
      <c r="L1377" s="23" t="s">
        <v>1694</v>
      </c>
      <c r="M1377" s="0" t="n">
        <v>3</v>
      </c>
      <c r="N1377" s="23" t="s">
        <v>93</v>
      </c>
      <c r="O1377" s="0" t="n">
        <v>201</v>
      </c>
      <c r="P1377" s="23" t="s">
        <v>94</v>
      </c>
      <c r="Q1377" s="23" t="s">
        <v>4105</v>
      </c>
      <c r="R1377" s="23" t="n">
        <f aca="false">YEAR(A1377)</f>
        <v>2022</v>
      </c>
      <c r="S1377" s="23" t="n">
        <f aca="false">IF(R1377=2026,1,0)</f>
        <v>0</v>
      </c>
      <c r="T1377" s="23" t="n">
        <f aca="false">IF(OR(P1377="Individual",P1377="Committee",P1377="Union/Association",P1377="Aggregated Unitemized Receipts"),1,0)</f>
        <v>1</v>
      </c>
      <c r="U1377" s="0" t="str">
        <f aca="false">UPPER(TRIM(E1377))</f>
        <v>MA</v>
      </c>
      <c r="V1377" s="23" t="n">
        <f aca="false">IF(U1377="MA",1,0)</f>
        <v>1</v>
      </c>
      <c r="W1377" s="23" t="n">
        <f aca="false">IF(OR(ISNUMBER(SEARCH("malden",G1377)),ISNUMBER(SEARCH("malden",H1377))),1,0)</f>
        <v>0</v>
      </c>
      <c r="X1377" s="23" t="n">
        <f aca="false">IF(AND(TRIM(G1377)="",TRIM(H1377)=""),1,0)</f>
        <v>0</v>
      </c>
    </row>
    <row r="1378" customFormat="false" ht="15" hidden="false" customHeight="false" outlineLevel="0" collapsed="false">
      <c r="A1378" s="22" t="n">
        <v>44824</v>
      </c>
      <c r="B1378" s="23" t="s">
        <v>3765</v>
      </c>
      <c r="C1378" s="23" t="s">
        <v>3766</v>
      </c>
      <c r="D1378" s="23" t="s">
        <v>2278</v>
      </c>
      <c r="E1378" s="23" t="s">
        <v>99</v>
      </c>
      <c r="F1378" s="23" t="s">
        <v>2279</v>
      </c>
      <c r="G1378" s="23" t="s">
        <v>3767</v>
      </c>
      <c r="H1378" s="23" t="s">
        <v>3758</v>
      </c>
      <c r="J1378" s="24" t="n">
        <v>100</v>
      </c>
      <c r="K1378" s="0" t="n">
        <v>17408</v>
      </c>
      <c r="L1378" s="23" t="s">
        <v>1694</v>
      </c>
      <c r="M1378" s="0" t="n">
        <v>3</v>
      </c>
      <c r="N1378" s="23" t="s">
        <v>93</v>
      </c>
      <c r="O1378" s="0" t="n">
        <v>201</v>
      </c>
      <c r="P1378" s="23" t="s">
        <v>94</v>
      </c>
      <c r="Q1378" s="23" t="s">
        <v>4105</v>
      </c>
      <c r="R1378" s="23" t="n">
        <f aca="false">YEAR(A1378)</f>
        <v>2022</v>
      </c>
      <c r="S1378" s="23" t="n">
        <f aca="false">IF(R1378=2026,1,0)</f>
        <v>0</v>
      </c>
      <c r="T1378" s="23" t="n">
        <f aca="false">IF(OR(P1378="Individual",P1378="Committee",P1378="Union/Association",P1378="Aggregated Unitemized Receipts"),1,0)</f>
        <v>1</v>
      </c>
      <c r="U1378" s="0" t="str">
        <f aca="false">UPPER(TRIM(E1378))</f>
        <v>MA</v>
      </c>
      <c r="V1378" s="23" t="n">
        <f aca="false">IF(U1378="MA",1,0)</f>
        <v>1</v>
      </c>
      <c r="W1378" s="23" t="n">
        <f aca="false">IF(OR(ISNUMBER(SEARCH("malden",G1378)),ISNUMBER(SEARCH("malden",H1378))),1,0)</f>
        <v>0</v>
      </c>
      <c r="X1378" s="23" t="n">
        <f aca="false">IF(AND(TRIM(G1378)="",TRIM(H1378)=""),1,0)</f>
        <v>0</v>
      </c>
    </row>
    <row r="1379" customFormat="false" ht="15" hidden="false" customHeight="false" outlineLevel="0" collapsed="false">
      <c r="A1379" s="22" t="n">
        <v>44824</v>
      </c>
      <c r="B1379" s="23" t="s">
        <v>3807</v>
      </c>
      <c r="C1379" s="23" t="s">
        <v>4110</v>
      </c>
      <c r="D1379" s="23" t="s">
        <v>319</v>
      </c>
      <c r="E1379" s="23" t="s">
        <v>99</v>
      </c>
      <c r="F1379" s="23" t="s">
        <v>320</v>
      </c>
      <c r="G1379" s="23" t="s">
        <v>180</v>
      </c>
      <c r="H1379" s="23" t="s">
        <v>4111</v>
      </c>
      <c r="J1379" s="24" t="n">
        <v>40</v>
      </c>
      <c r="K1379" s="0" t="n">
        <v>17408</v>
      </c>
      <c r="L1379" s="23" t="s">
        <v>1694</v>
      </c>
      <c r="M1379" s="0" t="n">
        <v>6</v>
      </c>
      <c r="N1379" s="23" t="s">
        <v>265</v>
      </c>
      <c r="O1379" s="0" t="n">
        <v>201</v>
      </c>
      <c r="P1379" s="23" t="s">
        <v>94</v>
      </c>
      <c r="Q1379" s="23" t="s">
        <v>4105</v>
      </c>
      <c r="R1379" s="23" t="n">
        <f aca="false">YEAR(A1379)</f>
        <v>2022</v>
      </c>
      <c r="S1379" s="23" t="n">
        <f aca="false">IF(R1379=2026,1,0)</f>
        <v>0</v>
      </c>
      <c r="T1379" s="23" t="n">
        <f aca="false">IF(OR(P1379="Individual",P1379="Committee",P1379="Union/Association",P1379="Aggregated Unitemized Receipts"),1,0)</f>
        <v>1</v>
      </c>
      <c r="U1379" s="0" t="str">
        <f aca="false">UPPER(TRIM(E1379))</f>
        <v>MA</v>
      </c>
      <c r="V1379" s="23" t="n">
        <f aca="false">IF(U1379="MA",1,0)</f>
        <v>1</v>
      </c>
      <c r="W1379" s="23" t="n">
        <f aca="false">IF(OR(ISNUMBER(SEARCH("malden",G1379)),ISNUMBER(SEARCH("malden",H1379))),1,0)</f>
        <v>0</v>
      </c>
      <c r="X1379" s="23" t="n">
        <f aca="false">IF(AND(TRIM(G1379)="",TRIM(H1379)=""),1,0)</f>
        <v>0</v>
      </c>
    </row>
    <row r="1380" customFormat="false" ht="15" hidden="false" customHeight="false" outlineLevel="0" collapsed="false">
      <c r="A1380" s="22" t="n">
        <v>44820</v>
      </c>
      <c r="B1380" s="23" t="s">
        <v>4112</v>
      </c>
      <c r="C1380" s="23" t="s">
        <v>3671</v>
      </c>
      <c r="D1380" s="23" t="s">
        <v>450</v>
      </c>
      <c r="E1380" s="23" t="s">
        <v>99</v>
      </c>
      <c r="F1380" s="23" t="s">
        <v>2422</v>
      </c>
      <c r="J1380" s="24" t="n">
        <v>100</v>
      </c>
      <c r="K1380" s="0" t="n">
        <v>17408</v>
      </c>
      <c r="L1380" s="23" t="s">
        <v>1694</v>
      </c>
      <c r="M1380" s="0" t="n">
        <v>1</v>
      </c>
      <c r="N1380" s="23" t="s">
        <v>182</v>
      </c>
      <c r="O1380" s="0" t="n">
        <v>202</v>
      </c>
      <c r="P1380" s="23" t="s">
        <v>206</v>
      </c>
      <c r="Q1380" s="23" t="s">
        <v>4113</v>
      </c>
      <c r="R1380" s="23" t="n">
        <f aca="false">YEAR(A1380)</f>
        <v>2022</v>
      </c>
      <c r="S1380" s="23" t="n">
        <f aca="false">IF(R1380=2026,1,0)</f>
        <v>0</v>
      </c>
      <c r="T1380" s="23" t="n">
        <f aca="false">IF(OR(P1380="Individual",P1380="Committee",P1380="Union/Association",P1380="Aggregated Unitemized Receipts"),1,0)</f>
        <v>1</v>
      </c>
      <c r="U1380" s="0" t="str">
        <f aca="false">UPPER(TRIM(E1380))</f>
        <v>MA</v>
      </c>
      <c r="V1380" s="23" t="n">
        <f aca="false">IF(U1380="MA",1,0)</f>
        <v>1</v>
      </c>
      <c r="W1380" s="23" t="n">
        <f aca="false">IF(OR(ISNUMBER(SEARCH("malden",G1380)),ISNUMBER(SEARCH("malden",H1380))),1,0)</f>
        <v>0</v>
      </c>
      <c r="X1380" s="23" t="n">
        <f aca="false">IF(AND(TRIM(G1380)="",TRIM(H1380)=""),1,0)</f>
        <v>1</v>
      </c>
    </row>
    <row r="1381" customFormat="false" ht="15" hidden="false" customHeight="false" outlineLevel="0" collapsed="false">
      <c r="A1381" s="22" t="n">
        <v>44820</v>
      </c>
      <c r="B1381" s="23" t="s">
        <v>4114</v>
      </c>
      <c r="C1381" s="23" t="s">
        <v>4115</v>
      </c>
      <c r="D1381" s="23" t="s">
        <v>319</v>
      </c>
      <c r="E1381" s="23" t="s">
        <v>99</v>
      </c>
      <c r="F1381" s="23" t="s">
        <v>320</v>
      </c>
      <c r="G1381" s="23" t="s">
        <v>174</v>
      </c>
      <c r="J1381" s="24" t="n">
        <v>100</v>
      </c>
      <c r="K1381" s="0" t="n">
        <v>17408</v>
      </c>
      <c r="L1381" s="23" t="s">
        <v>1694</v>
      </c>
      <c r="M1381" s="0" t="n">
        <v>1</v>
      </c>
      <c r="N1381" s="23" t="s">
        <v>182</v>
      </c>
      <c r="O1381" s="0" t="n">
        <v>201</v>
      </c>
      <c r="P1381" s="23" t="s">
        <v>94</v>
      </c>
      <c r="Q1381" s="23" t="s">
        <v>4113</v>
      </c>
      <c r="R1381" s="23" t="n">
        <f aca="false">YEAR(A1381)</f>
        <v>2022</v>
      </c>
      <c r="S1381" s="23" t="n">
        <f aca="false">IF(R1381=2026,1,0)</f>
        <v>0</v>
      </c>
      <c r="T1381" s="23" t="n">
        <f aca="false">IF(OR(P1381="Individual",P1381="Committee",P1381="Union/Association",P1381="Aggregated Unitemized Receipts"),1,0)</f>
        <v>1</v>
      </c>
      <c r="U1381" s="0" t="str">
        <f aca="false">UPPER(TRIM(E1381))</f>
        <v>MA</v>
      </c>
      <c r="V1381" s="23" t="n">
        <f aca="false">IF(U1381="MA",1,0)</f>
        <v>1</v>
      </c>
      <c r="W1381" s="23" t="n">
        <f aca="false">IF(OR(ISNUMBER(SEARCH("malden",G1381)),ISNUMBER(SEARCH("malden",H1381))),1,0)</f>
        <v>0</v>
      </c>
      <c r="X1381" s="23" t="n">
        <f aca="false">IF(AND(TRIM(G1381)="",TRIM(H1381)=""),1,0)</f>
        <v>0</v>
      </c>
    </row>
    <row r="1382" customFormat="false" ht="15" hidden="false" customHeight="false" outlineLevel="0" collapsed="false">
      <c r="A1382" s="22" t="n">
        <v>44820</v>
      </c>
      <c r="B1382" s="23" t="s">
        <v>3670</v>
      </c>
      <c r="C1382" s="23" t="s">
        <v>3671</v>
      </c>
      <c r="D1382" s="23" t="s">
        <v>450</v>
      </c>
      <c r="E1382" s="23" t="s">
        <v>4116</v>
      </c>
      <c r="F1382" s="23" t="s">
        <v>2422</v>
      </c>
      <c r="J1382" s="24" t="n">
        <v>300</v>
      </c>
      <c r="K1382" s="0" t="n">
        <v>17408</v>
      </c>
      <c r="L1382" s="23" t="s">
        <v>1694</v>
      </c>
      <c r="M1382" s="0" t="n">
        <v>1</v>
      </c>
      <c r="N1382" s="23" t="s">
        <v>182</v>
      </c>
      <c r="O1382" s="0" t="n">
        <v>202</v>
      </c>
      <c r="P1382" s="23" t="s">
        <v>206</v>
      </c>
      <c r="Q1382" s="23" t="s">
        <v>4113</v>
      </c>
      <c r="R1382" s="23" t="n">
        <f aca="false">YEAR(A1382)</f>
        <v>2022</v>
      </c>
      <c r="S1382" s="23" t="n">
        <f aca="false">IF(R1382=2026,1,0)</f>
        <v>0</v>
      </c>
      <c r="T1382" s="23" t="n">
        <f aca="false">IF(OR(P1382="Individual",P1382="Committee",P1382="Union/Association",P1382="Aggregated Unitemized Receipts"),1,0)</f>
        <v>1</v>
      </c>
      <c r="U1382" s="0" t="str">
        <f aca="false">UPPER(TRIM(E1382))</f>
        <v>MA</v>
      </c>
      <c r="V1382" s="23" t="n">
        <f aca="false">IF(U1382="MA",1,0)</f>
        <v>1</v>
      </c>
      <c r="W1382" s="23" t="n">
        <f aca="false">IF(OR(ISNUMBER(SEARCH("malden",G1382)),ISNUMBER(SEARCH("malden",H1382))),1,0)</f>
        <v>0</v>
      </c>
      <c r="X1382" s="23" t="n">
        <f aca="false">IF(AND(TRIM(G1382)="",TRIM(H1382)=""),1,0)</f>
        <v>1</v>
      </c>
    </row>
    <row r="1383" customFormat="false" ht="15" hidden="false" customHeight="false" outlineLevel="0" collapsed="false">
      <c r="A1383" s="22" t="n">
        <v>44820</v>
      </c>
      <c r="B1383" s="23" t="s">
        <v>4117</v>
      </c>
      <c r="C1383" s="23" t="s">
        <v>4118</v>
      </c>
      <c r="D1383" s="23" t="s">
        <v>607</v>
      </c>
      <c r="E1383" s="23" t="s">
        <v>99</v>
      </c>
      <c r="F1383" s="23" t="s">
        <v>608</v>
      </c>
      <c r="G1383" s="23" t="s">
        <v>2476</v>
      </c>
      <c r="H1383" s="23" t="s">
        <v>4119</v>
      </c>
      <c r="J1383" s="24" t="n">
        <v>250</v>
      </c>
      <c r="K1383" s="0" t="n">
        <v>17408</v>
      </c>
      <c r="L1383" s="23" t="s">
        <v>1694</v>
      </c>
      <c r="M1383" s="0" t="n">
        <v>1</v>
      </c>
      <c r="N1383" s="23" t="s">
        <v>182</v>
      </c>
      <c r="O1383" s="0" t="n">
        <v>201</v>
      </c>
      <c r="P1383" s="23" t="s">
        <v>94</v>
      </c>
      <c r="Q1383" s="23" t="s">
        <v>4113</v>
      </c>
      <c r="R1383" s="23" t="n">
        <f aca="false">YEAR(A1383)</f>
        <v>2022</v>
      </c>
      <c r="S1383" s="23" t="n">
        <f aca="false">IF(R1383=2026,1,0)</f>
        <v>0</v>
      </c>
      <c r="T1383" s="23" t="n">
        <f aca="false">IF(OR(P1383="Individual",P1383="Committee",P1383="Union/Association",P1383="Aggregated Unitemized Receipts"),1,0)</f>
        <v>1</v>
      </c>
      <c r="U1383" s="0" t="str">
        <f aca="false">UPPER(TRIM(E1383))</f>
        <v>MA</v>
      </c>
      <c r="V1383" s="23" t="n">
        <f aca="false">IF(U1383="MA",1,0)</f>
        <v>1</v>
      </c>
      <c r="W1383" s="23" t="n">
        <f aca="false">IF(OR(ISNUMBER(SEARCH("malden",G1383)),ISNUMBER(SEARCH("malden",H1383))),1,0)</f>
        <v>0</v>
      </c>
      <c r="X1383" s="23" t="n">
        <f aca="false">IF(AND(TRIM(G1383)="",TRIM(H1383)=""),1,0)</f>
        <v>0</v>
      </c>
    </row>
    <row r="1384" customFormat="false" ht="15" hidden="false" customHeight="false" outlineLevel="0" collapsed="false">
      <c r="A1384" s="22" t="n">
        <v>44819</v>
      </c>
      <c r="B1384" s="23" t="s">
        <v>1696</v>
      </c>
      <c r="C1384" s="23" t="s">
        <v>3835</v>
      </c>
      <c r="D1384" s="23" t="s">
        <v>319</v>
      </c>
      <c r="E1384" s="23" t="s">
        <v>99</v>
      </c>
      <c r="F1384" s="23" t="s">
        <v>320</v>
      </c>
      <c r="G1384" s="23" t="s">
        <v>2095</v>
      </c>
      <c r="H1384" s="23" t="s">
        <v>91</v>
      </c>
      <c r="J1384" s="24" t="n">
        <v>25</v>
      </c>
      <c r="K1384" s="0" t="n">
        <v>17408</v>
      </c>
      <c r="L1384" s="23" t="s">
        <v>1694</v>
      </c>
      <c r="M1384" s="0" t="n">
        <v>3</v>
      </c>
      <c r="N1384" s="23" t="s">
        <v>93</v>
      </c>
      <c r="O1384" s="0" t="n">
        <v>201</v>
      </c>
      <c r="P1384" s="23" t="s">
        <v>94</v>
      </c>
      <c r="Q1384" s="23" t="s">
        <v>4120</v>
      </c>
      <c r="R1384" s="23" t="n">
        <f aca="false">YEAR(A1384)</f>
        <v>2022</v>
      </c>
      <c r="S1384" s="23" t="n">
        <f aca="false">IF(R1384=2026,1,0)</f>
        <v>0</v>
      </c>
      <c r="T1384" s="23" t="n">
        <f aca="false">IF(OR(P1384="Individual",P1384="Committee",P1384="Union/Association",P1384="Aggregated Unitemized Receipts"),1,0)</f>
        <v>1</v>
      </c>
      <c r="U1384" s="0" t="str">
        <f aca="false">UPPER(TRIM(E1384))</f>
        <v>MA</v>
      </c>
      <c r="V1384" s="23" t="n">
        <f aca="false">IF(U1384="MA",1,0)</f>
        <v>1</v>
      </c>
      <c r="W1384" s="23" t="n">
        <f aca="false">IF(OR(ISNUMBER(SEARCH("malden",G1384)),ISNUMBER(SEARCH("malden",H1384))),1,0)</f>
        <v>0</v>
      </c>
      <c r="X1384" s="23" t="n">
        <f aca="false">IF(AND(TRIM(G1384)="",TRIM(H1384)=""),1,0)</f>
        <v>0</v>
      </c>
    </row>
    <row r="1385" customFormat="false" ht="15" hidden="false" customHeight="false" outlineLevel="0" collapsed="false">
      <c r="A1385" s="22" t="n">
        <v>44819</v>
      </c>
      <c r="B1385" s="23" t="s">
        <v>2491</v>
      </c>
      <c r="C1385" s="23" t="s">
        <v>2492</v>
      </c>
      <c r="D1385" s="23" t="s">
        <v>2493</v>
      </c>
      <c r="E1385" s="23" t="s">
        <v>99</v>
      </c>
      <c r="F1385" s="23" t="s">
        <v>2494</v>
      </c>
      <c r="G1385" s="23" t="s">
        <v>237</v>
      </c>
      <c r="H1385" s="23" t="s">
        <v>2495</v>
      </c>
      <c r="J1385" s="24" t="n">
        <v>200</v>
      </c>
      <c r="K1385" s="0" t="n">
        <v>17408</v>
      </c>
      <c r="L1385" s="23" t="s">
        <v>1694</v>
      </c>
      <c r="M1385" s="0" t="n">
        <v>3</v>
      </c>
      <c r="N1385" s="23" t="s">
        <v>93</v>
      </c>
      <c r="O1385" s="0" t="n">
        <v>201</v>
      </c>
      <c r="P1385" s="23" t="s">
        <v>94</v>
      </c>
      <c r="Q1385" s="23" t="s">
        <v>4120</v>
      </c>
      <c r="R1385" s="23" t="n">
        <f aca="false">YEAR(A1385)</f>
        <v>2022</v>
      </c>
      <c r="S1385" s="23" t="n">
        <f aca="false">IF(R1385=2026,1,0)</f>
        <v>0</v>
      </c>
      <c r="T1385" s="23" t="n">
        <f aca="false">IF(OR(P1385="Individual",P1385="Committee",P1385="Union/Association",P1385="Aggregated Unitemized Receipts"),1,0)</f>
        <v>1</v>
      </c>
      <c r="U1385" s="0" t="str">
        <f aca="false">UPPER(TRIM(E1385))</f>
        <v>MA</v>
      </c>
      <c r="V1385" s="23" t="n">
        <f aca="false">IF(U1385="MA",1,0)</f>
        <v>1</v>
      </c>
      <c r="W1385" s="23" t="n">
        <f aca="false">IF(OR(ISNUMBER(SEARCH("malden",G1385)),ISNUMBER(SEARCH("malden",H1385))),1,0)</f>
        <v>0</v>
      </c>
      <c r="X1385" s="23" t="n">
        <f aca="false">IF(AND(TRIM(G1385)="",TRIM(H1385)=""),1,0)</f>
        <v>0</v>
      </c>
    </row>
    <row r="1386" customFormat="false" ht="15" hidden="false" customHeight="false" outlineLevel="0" collapsed="false">
      <c r="A1386" s="22" t="n">
        <v>44819</v>
      </c>
      <c r="B1386" s="23" t="s">
        <v>4121</v>
      </c>
      <c r="C1386" s="23" t="s">
        <v>4122</v>
      </c>
      <c r="D1386" s="23" t="s">
        <v>1923</v>
      </c>
      <c r="E1386" s="23" t="s">
        <v>99</v>
      </c>
      <c r="F1386" s="23" t="s">
        <v>1924</v>
      </c>
      <c r="G1386" s="23" t="s">
        <v>110</v>
      </c>
      <c r="H1386" s="23" t="s">
        <v>4123</v>
      </c>
      <c r="J1386" s="24" t="n">
        <v>100</v>
      </c>
      <c r="K1386" s="0" t="n">
        <v>17408</v>
      </c>
      <c r="L1386" s="23" t="s">
        <v>1694</v>
      </c>
      <c r="M1386" s="0" t="n">
        <v>3</v>
      </c>
      <c r="N1386" s="23" t="s">
        <v>93</v>
      </c>
      <c r="O1386" s="0" t="n">
        <v>201</v>
      </c>
      <c r="P1386" s="23" t="s">
        <v>94</v>
      </c>
      <c r="Q1386" s="23" t="s">
        <v>4120</v>
      </c>
      <c r="R1386" s="23" t="n">
        <f aca="false">YEAR(A1386)</f>
        <v>2022</v>
      </c>
      <c r="S1386" s="23" t="n">
        <f aca="false">IF(R1386=2026,1,0)</f>
        <v>0</v>
      </c>
      <c r="T1386" s="23" t="n">
        <f aca="false">IF(OR(P1386="Individual",P1386="Committee",P1386="Union/Association",P1386="Aggregated Unitemized Receipts"),1,0)</f>
        <v>1</v>
      </c>
      <c r="U1386" s="0" t="str">
        <f aca="false">UPPER(TRIM(E1386))</f>
        <v>MA</v>
      </c>
      <c r="V1386" s="23" t="n">
        <f aca="false">IF(U1386="MA",1,0)</f>
        <v>1</v>
      </c>
      <c r="W1386" s="23" t="n">
        <f aca="false">IF(OR(ISNUMBER(SEARCH("malden",G1386)),ISNUMBER(SEARCH("malden",H1386))),1,0)</f>
        <v>0</v>
      </c>
      <c r="X1386" s="23" t="n">
        <f aca="false">IF(AND(TRIM(G1386)="",TRIM(H1386)=""),1,0)</f>
        <v>0</v>
      </c>
    </row>
    <row r="1387" customFormat="false" ht="15" hidden="false" customHeight="false" outlineLevel="0" collapsed="false">
      <c r="A1387" s="22" t="n">
        <v>44819</v>
      </c>
      <c r="B1387" s="23" t="s">
        <v>2805</v>
      </c>
      <c r="C1387" s="23" t="s">
        <v>3347</v>
      </c>
      <c r="D1387" s="23" t="s">
        <v>450</v>
      </c>
      <c r="E1387" s="23" t="s">
        <v>99</v>
      </c>
      <c r="F1387" s="23" t="s">
        <v>1927</v>
      </c>
      <c r="G1387" s="23" t="s">
        <v>1774</v>
      </c>
      <c r="H1387" s="23" t="s">
        <v>3348</v>
      </c>
      <c r="J1387" s="24" t="n">
        <v>200</v>
      </c>
      <c r="K1387" s="0" t="n">
        <v>17408</v>
      </c>
      <c r="L1387" s="23" t="s">
        <v>1694</v>
      </c>
      <c r="M1387" s="0" t="n">
        <v>3</v>
      </c>
      <c r="N1387" s="23" t="s">
        <v>93</v>
      </c>
      <c r="O1387" s="0" t="n">
        <v>201</v>
      </c>
      <c r="P1387" s="23" t="s">
        <v>94</v>
      </c>
      <c r="Q1387" s="23" t="s">
        <v>4120</v>
      </c>
      <c r="R1387" s="23" t="n">
        <f aca="false">YEAR(A1387)</f>
        <v>2022</v>
      </c>
      <c r="S1387" s="23" t="n">
        <f aca="false">IF(R1387=2026,1,0)</f>
        <v>0</v>
      </c>
      <c r="T1387" s="23" t="n">
        <f aca="false">IF(OR(P1387="Individual",P1387="Committee",P1387="Union/Association",P1387="Aggregated Unitemized Receipts"),1,0)</f>
        <v>1</v>
      </c>
      <c r="U1387" s="0" t="str">
        <f aca="false">UPPER(TRIM(E1387))</f>
        <v>MA</v>
      </c>
      <c r="V1387" s="23" t="n">
        <f aca="false">IF(U1387="MA",1,0)</f>
        <v>1</v>
      </c>
      <c r="W1387" s="23" t="n">
        <f aca="false">IF(OR(ISNUMBER(SEARCH("malden",G1387)),ISNUMBER(SEARCH("malden",H1387))),1,0)</f>
        <v>0</v>
      </c>
      <c r="X1387" s="23" t="n">
        <f aca="false">IF(AND(TRIM(G1387)="",TRIM(H1387)=""),1,0)</f>
        <v>0</v>
      </c>
    </row>
    <row r="1388" customFormat="false" ht="15" hidden="false" customHeight="false" outlineLevel="0" collapsed="false">
      <c r="A1388" s="22" t="n">
        <v>44819</v>
      </c>
      <c r="B1388" s="23" t="s">
        <v>2590</v>
      </c>
      <c r="C1388" s="23" t="s">
        <v>3292</v>
      </c>
      <c r="D1388" s="23" t="s">
        <v>319</v>
      </c>
      <c r="E1388" s="23" t="s">
        <v>99</v>
      </c>
      <c r="F1388" s="23" t="s">
        <v>320</v>
      </c>
      <c r="G1388" s="23" t="s">
        <v>3293</v>
      </c>
      <c r="H1388" s="23" t="s">
        <v>2593</v>
      </c>
      <c r="J1388" s="24" t="n">
        <v>50</v>
      </c>
      <c r="K1388" s="0" t="n">
        <v>17408</v>
      </c>
      <c r="L1388" s="23" t="s">
        <v>1694</v>
      </c>
      <c r="M1388" s="0" t="n">
        <v>3</v>
      </c>
      <c r="N1388" s="23" t="s">
        <v>93</v>
      </c>
      <c r="O1388" s="0" t="n">
        <v>201</v>
      </c>
      <c r="P1388" s="23" t="s">
        <v>94</v>
      </c>
      <c r="Q1388" s="23" t="s">
        <v>4120</v>
      </c>
      <c r="R1388" s="23" t="n">
        <f aca="false">YEAR(A1388)</f>
        <v>2022</v>
      </c>
      <c r="S1388" s="23" t="n">
        <f aca="false">IF(R1388=2026,1,0)</f>
        <v>0</v>
      </c>
      <c r="T1388" s="23" t="n">
        <f aca="false">IF(OR(P1388="Individual",P1388="Committee",P1388="Union/Association",P1388="Aggregated Unitemized Receipts"),1,0)</f>
        <v>1</v>
      </c>
      <c r="U1388" s="0" t="str">
        <f aca="false">UPPER(TRIM(E1388))</f>
        <v>MA</v>
      </c>
      <c r="V1388" s="23" t="n">
        <f aca="false">IF(U1388="MA",1,0)</f>
        <v>1</v>
      </c>
      <c r="W1388" s="23" t="n">
        <f aca="false">IF(OR(ISNUMBER(SEARCH("malden",G1388)),ISNUMBER(SEARCH("malden",H1388))),1,0)</f>
        <v>0</v>
      </c>
      <c r="X1388" s="23" t="n">
        <f aca="false">IF(AND(TRIM(G1388)="",TRIM(H1388)=""),1,0)</f>
        <v>0</v>
      </c>
    </row>
    <row r="1389" customFormat="false" ht="15" hidden="false" customHeight="false" outlineLevel="0" collapsed="false">
      <c r="A1389" s="22" t="n">
        <v>44819</v>
      </c>
      <c r="B1389" s="23" t="s">
        <v>3660</v>
      </c>
      <c r="C1389" s="23" t="s">
        <v>3661</v>
      </c>
      <c r="D1389" s="23" t="s">
        <v>607</v>
      </c>
      <c r="E1389" s="23" t="s">
        <v>99</v>
      </c>
      <c r="F1389" s="23" t="s">
        <v>608</v>
      </c>
      <c r="G1389" s="23" t="s">
        <v>213</v>
      </c>
      <c r="H1389" s="23" t="s">
        <v>3662</v>
      </c>
      <c r="J1389" s="24" t="n">
        <v>10</v>
      </c>
      <c r="K1389" s="0" t="n">
        <v>17408</v>
      </c>
      <c r="L1389" s="23" t="s">
        <v>1694</v>
      </c>
      <c r="M1389" s="0" t="n">
        <v>3</v>
      </c>
      <c r="N1389" s="23" t="s">
        <v>93</v>
      </c>
      <c r="O1389" s="0" t="n">
        <v>201</v>
      </c>
      <c r="P1389" s="23" t="s">
        <v>94</v>
      </c>
      <c r="Q1389" s="23" t="s">
        <v>4120</v>
      </c>
      <c r="R1389" s="23" t="n">
        <f aca="false">YEAR(A1389)</f>
        <v>2022</v>
      </c>
      <c r="S1389" s="23" t="n">
        <f aca="false">IF(R1389=2026,1,0)</f>
        <v>0</v>
      </c>
      <c r="T1389" s="23" t="n">
        <f aca="false">IF(OR(P1389="Individual",P1389="Committee",P1389="Union/Association",P1389="Aggregated Unitemized Receipts"),1,0)</f>
        <v>1</v>
      </c>
      <c r="U1389" s="0" t="str">
        <f aca="false">UPPER(TRIM(E1389))</f>
        <v>MA</v>
      </c>
      <c r="V1389" s="23" t="n">
        <f aca="false">IF(U1389="MA",1,0)</f>
        <v>1</v>
      </c>
      <c r="W1389" s="23" t="n">
        <f aca="false">IF(OR(ISNUMBER(SEARCH("malden",G1389)),ISNUMBER(SEARCH("malden",H1389))),1,0)</f>
        <v>0</v>
      </c>
      <c r="X1389" s="23" t="n">
        <f aca="false">IF(AND(TRIM(G1389)="",TRIM(H1389)=""),1,0)</f>
        <v>0</v>
      </c>
    </row>
    <row r="1390" customFormat="false" ht="15" hidden="false" customHeight="false" outlineLevel="0" collapsed="false">
      <c r="A1390" s="22" t="n">
        <v>44819</v>
      </c>
      <c r="B1390" s="23" t="s">
        <v>2364</v>
      </c>
      <c r="C1390" s="23" t="s">
        <v>3407</v>
      </c>
      <c r="D1390" s="23" t="s">
        <v>413</v>
      </c>
      <c r="E1390" s="23" t="s">
        <v>99</v>
      </c>
      <c r="F1390" s="23" t="s">
        <v>419</v>
      </c>
      <c r="G1390" s="23" t="s">
        <v>812</v>
      </c>
      <c r="H1390" s="23" t="s">
        <v>2366</v>
      </c>
      <c r="J1390" s="24" t="n">
        <v>100</v>
      </c>
      <c r="K1390" s="0" t="n">
        <v>17408</v>
      </c>
      <c r="L1390" s="23" t="s">
        <v>1694</v>
      </c>
      <c r="M1390" s="0" t="n">
        <v>3</v>
      </c>
      <c r="N1390" s="23" t="s">
        <v>93</v>
      </c>
      <c r="O1390" s="0" t="n">
        <v>201</v>
      </c>
      <c r="P1390" s="23" t="s">
        <v>94</v>
      </c>
      <c r="Q1390" s="23" t="s">
        <v>4120</v>
      </c>
      <c r="R1390" s="23" t="n">
        <f aca="false">YEAR(A1390)</f>
        <v>2022</v>
      </c>
      <c r="S1390" s="23" t="n">
        <f aca="false">IF(R1390=2026,1,0)</f>
        <v>0</v>
      </c>
      <c r="T1390" s="23" t="n">
        <f aca="false">IF(OR(P1390="Individual",P1390="Committee",P1390="Union/Association",P1390="Aggregated Unitemized Receipts"),1,0)</f>
        <v>1</v>
      </c>
      <c r="U1390" s="0" t="str">
        <f aca="false">UPPER(TRIM(E1390))</f>
        <v>MA</v>
      </c>
      <c r="V1390" s="23" t="n">
        <f aca="false">IF(U1390="MA",1,0)</f>
        <v>1</v>
      </c>
      <c r="W1390" s="23" t="n">
        <f aca="false">IF(OR(ISNUMBER(SEARCH("malden",G1390)),ISNUMBER(SEARCH("malden",H1390))),1,0)</f>
        <v>0</v>
      </c>
      <c r="X1390" s="23" t="n">
        <f aca="false">IF(AND(TRIM(G1390)="",TRIM(H1390)=""),1,0)</f>
        <v>0</v>
      </c>
    </row>
    <row r="1391" customFormat="false" ht="15" hidden="false" customHeight="false" outlineLevel="0" collapsed="false">
      <c r="A1391" s="22" t="n">
        <v>44819</v>
      </c>
      <c r="B1391" s="23" t="s">
        <v>2021</v>
      </c>
      <c r="C1391" s="23" t="s">
        <v>2022</v>
      </c>
      <c r="D1391" s="23" t="s">
        <v>607</v>
      </c>
      <c r="E1391" s="23" t="s">
        <v>99</v>
      </c>
      <c r="F1391" s="23" t="s">
        <v>608</v>
      </c>
      <c r="G1391" s="23" t="s">
        <v>1443</v>
      </c>
      <c r="H1391" s="23" t="s">
        <v>4124</v>
      </c>
      <c r="J1391" s="24" t="n">
        <v>50</v>
      </c>
      <c r="K1391" s="0" t="n">
        <v>17408</v>
      </c>
      <c r="L1391" s="23" t="s">
        <v>1694</v>
      </c>
      <c r="M1391" s="0" t="n">
        <v>3</v>
      </c>
      <c r="N1391" s="23" t="s">
        <v>93</v>
      </c>
      <c r="O1391" s="0" t="n">
        <v>201</v>
      </c>
      <c r="P1391" s="23" t="s">
        <v>94</v>
      </c>
      <c r="Q1391" s="23" t="s">
        <v>4120</v>
      </c>
      <c r="R1391" s="23" t="n">
        <f aca="false">YEAR(A1391)</f>
        <v>2022</v>
      </c>
      <c r="S1391" s="23" t="n">
        <f aca="false">IF(R1391=2026,1,0)</f>
        <v>0</v>
      </c>
      <c r="T1391" s="23" t="n">
        <f aca="false">IF(OR(P1391="Individual",P1391="Committee",P1391="Union/Association",P1391="Aggregated Unitemized Receipts"),1,0)</f>
        <v>1</v>
      </c>
      <c r="U1391" s="0" t="str">
        <f aca="false">UPPER(TRIM(E1391))</f>
        <v>MA</v>
      </c>
      <c r="V1391" s="23" t="n">
        <f aca="false">IF(U1391="MA",1,0)</f>
        <v>1</v>
      </c>
      <c r="W1391" s="23" t="n">
        <f aca="false">IF(OR(ISNUMBER(SEARCH("malden",G1391)),ISNUMBER(SEARCH("malden",H1391))),1,0)</f>
        <v>0</v>
      </c>
      <c r="X1391" s="23" t="n">
        <f aca="false">IF(AND(TRIM(G1391)="",TRIM(H1391)=""),1,0)</f>
        <v>0</v>
      </c>
    </row>
    <row r="1392" customFormat="false" ht="15" hidden="false" customHeight="false" outlineLevel="0" collapsed="false">
      <c r="A1392" s="22" t="n">
        <v>44819</v>
      </c>
      <c r="B1392" s="23" t="s">
        <v>2167</v>
      </c>
      <c r="C1392" s="23" t="s">
        <v>2280</v>
      </c>
      <c r="D1392" s="23" t="s">
        <v>607</v>
      </c>
      <c r="E1392" s="23" t="s">
        <v>99</v>
      </c>
      <c r="F1392" s="23" t="s">
        <v>608</v>
      </c>
      <c r="G1392" s="23" t="s">
        <v>2095</v>
      </c>
      <c r="H1392" s="23" t="s">
        <v>91</v>
      </c>
      <c r="J1392" s="24" t="n">
        <v>10</v>
      </c>
      <c r="K1392" s="0" t="n">
        <v>17408</v>
      </c>
      <c r="L1392" s="23" t="s">
        <v>1694</v>
      </c>
      <c r="M1392" s="0" t="n">
        <v>3</v>
      </c>
      <c r="N1392" s="23" t="s">
        <v>93</v>
      </c>
      <c r="O1392" s="0" t="n">
        <v>201</v>
      </c>
      <c r="P1392" s="23" t="s">
        <v>94</v>
      </c>
      <c r="Q1392" s="23" t="s">
        <v>4120</v>
      </c>
      <c r="R1392" s="23" t="n">
        <f aca="false">YEAR(A1392)</f>
        <v>2022</v>
      </c>
      <c r="S1392" s="23" t="n">
        <f aca="false">IF(R1392=2026,1,0)</f>
        <v>0</v>
      </c>
      <c r="T1392" s="23" t="n">
        <f aca="false">IF(OR(P1392="Individual",P1392="Committee",P1392="Union/Association",P1392="Aggregated Unitemized Receipts"),1,0)</f>
        <v>1</v>
      </c>
      <c r="U1392" s="0" t="str">
        <f aca="false">UPPER(TRIM(E1392))</f>
        <v>MA</v>
      </c>
      <c r="V1392" s="23" t="n">
        <f aca="false">IF(U1392="MA",1,0)</f>
        <v>1</v>
      </c>
      <c r="W1392" s="23" t="n">
        <f aca="false">IF(OR(ISNUMBER(SEARCH("malden",G1392)),ISNUMBER(SEARCH("malden",H1392))),1,0)</f>
        <v>0</v>
      </c>
      <c r="X1392" s="23" t="n">
        <f aca="false">IF(AND(TRIM(G1392)="",TRIM(H1392)=""),1,0)</f>
        <v>0</v>
      </c>
    </row>
    <row r="1393" customFormat="false" ht="15" hidden="false" customHeight="false" outlineLevel="0" collapsed="false">
      <c r="A1393" s="22" t="n">
        <v>44819</v>
      </c>
      <c r="B1393" s="23" t="s">
        <v>4125</v>
      </c>
      <c r="C1393" s="23" t="s">
        <v>4126</v>
      </c>
      <c r="D1393" s="23" t="s">
        <v>319</v>
      </c>
      <c r="E1393" s="23" t="s">
        <v>99</v>
      </c>
      <c r="F1393" s="23" t="s">
        <v>320</v>
      </c>
      <c r="G1393" s="23" t="s">
        <v>2095</v>
      </c>
      <c r="H1393" s="23" t="s">
        <v>91</v>
      </c>
      <c r="J1393" s="24" t="n">
        <v>25</v>
      </c>
      <c r="K1393" s="0" t="n">
        <v>17408</v>
      </c>
      <c r="L1393" s="23" t="s">
        <v>1694</v>
      </c>
      <c r="M1393" s="0" t="n">
        <v>3</v>
      </c>
      <c r="N1393" s="23" t="s">
        <v>93</v>
      </c>
      <c r="O1393" s="0" t="n">
        <v>201</v>
      </c>
      <c r="P1393" s="23" t="s">
        <v>94</v>
      </c>
      <c r="Q1393" s="23" t="s">
        <v>4120</v>
      </c>
      <c r="R1393" s="23" t="n">
        <f aca="false">YEAR(A1393)</f>
        <v>2022</v>
      </c>
      <c r="S1393" s="23" t="n">
        <f aca="false">IF(R1393=2026,1,0)</f>
        <v>0</v>
      </c>
      <c r="T1393" s="23" t="n">
        <f aca="false">IF(OR(P1393="Individual",P1393="Committee",P1393="Union/Association",P1393="Aggregated Unitemized Receipts"),1,0)</f>
        <v>1</v>
      </c>
      <c r="U1393" s="0" t="str">
        <f aca="false">UPPER(TRIM(E1393))</f>
        <v>MA</v>
      </c>
      <c r="V1393" s="23" t="n">
        <f aca="false">IF(U1393="MA",1,0)</f>
        <v>1</v>
      </c>
      <c r="W1393" s="23" t="n">
        <f aca="false">IF(OR(ISNUMBER(SEARCH("malden",G1393)),ISNUMBER(SEARCH("malden",H1393))),1,0)</f>
        <v>0</v>
      </c>
      <c r="X1393" s="23" t="n">
        <f aca="false">IF(AND(TRIM(G1393)="",TRIM(H1393)=""),1,0)</f>
        <v>0</v>
      </c>
    </row>
    <row r="1394" customFormat="false" ht="15" hidden="false" customHeight="false" outlineLevel="0" collapsed="false">
      <c r="A1394" s="22" t="n">
        <v>44812</v>
      </c>
      <c r="B1394" s="23" t="s">
        <v>2590</v>
      </c>
      <c r="C1394" s="23" t="s">
        <v>3292</v>
      </c>
      <c r="D1394" s="23" t="s">
        <v>319</v>
      </c>
      <c r="E1394" s="23" t="s">
        <v>99</v>
      </c>
      <c r="F1394" s="23" t="s">
        <v>320</v>
      </c>
      <c r="G1394" s="23" t="s">
        <v>3293</v>
      </c>
      <c r="H1394" s="23" t="s">
        <v>2593</v>
      </c>
      <c r="J1394" s="24" t="n">
        <v>50</v>
      </c>
      <c r="K1394" s="0" t="n">
        <v>17408</v>
      </c>
      <c r="L1394" s="23" t="s">
        <v>1694</v>
      </c>
      <c r="M1394" s="0" t="n">
        <v>3</v>
      </c>
      <c r="N1394" s="23" t="s">
        <v>93</v>
      </c>
      <c r="O1394" s="0" t="n">
        <v>201</v>
      </c>
      <c r="P1394" s="23" t="s">
        <v>94</v>
      </c>
      <c r="Q1394" s="23" t="s">
        <v>4127</v>
      </c>
      <c r="R1394" s="23" t="n">
        <f aca="false">YEAR(A1394)</f>
        <v>2022</v>
      </c>
      <c r="S1394" s="23" t="n">
        <f aca="false">IF(R1394=2026,1,0)</f>
        <v>0</v>
      </c>
      <c r="T1394" s="23" t="n">
        <f aca="false">IF(OR(P1394="Individual",P1394="Committee",P1394="Union/Association",P1394="Aggregated Unitemized Receipts"),1,0)</f>
        <v>1</v>
      </c>
      <c r="U1394" s="0" t="str">
        <f aca="false">UPPER(TRIM(E1394))</f>
        <v>MA</v>
      </c>
      <c r="V1394" s="23" t="n">
        <f aca="false">IF(U1394="MA",1,0)</f>
        <v>1</v>
      </c>
      <c r="W1394" s="23" t="n">
        <f aca="false">IF(OR(ISNUMBER(SEARCH("malden",G1394)),ISNUMBER(SEARCH("malden",H1394))),1,0)</f>
        <v>0</v>
      </c>
      <c r="X1394" s="23" t="n">
        <f aca="false">IF(AND(TRIM(G1394)="",TRIM(H1394)=""),1,0)</f>
        <v>0</v>
      </c>
    </row>
    <row r="1395" customFormat="false" ht="15" hidden="false" customHeight="false" outlineLevel="0" collapsed="false">
      <c r="A1395" s="22" t="n">
        <v>44811</v>
      </c>
      <c r="B1395" s="23" t="s">
        <v>2115</v>
      </c>
      <c r="C1395" s="23" t="s">
        <v>3997</v>
      </c>
      <c r="D1395" s="23" t="s">
        <v>450</v>
      </c>
      <c r="E1395" s="23" t="s">
        <v>99</v>
      </c>
      <c r="F1395" s="23" t="s">
        <v>1164</v>
      </c>
      <c r="J1395" s="24" t="n">
        <v>16.88</v>
      </c>
      <c r="K1395" s="0" t="n">
        <v>17408</v>
      </c>
      <c r="L1395" s="23" t="s">
        <v>1694</v>
      </c>
      <c r="M1395" s="0" t="n">
        <v>0</v>
      </c>
      <c r="O1395" s="0" t="n">
        <v>402</v>
      </c>
      <c r="P1395" s="23" t="s">
        <v>206</v>
      </c>
      <c r="Q1395" s="23" t="s">
        <v>4128</v>
      </c>
      <c r="R1395" s="23" t="n">
        <f aca="false">YEAR(A1395)</f>
        <v>2022</v>
      </c>
      <c r="S1395" s="23" t="n">
        <f aca="false">IF(R1395=2026,1,0)</f>
        <v>0</v>
      </c>
      <c r="T1395" s="23" t="n">
        <f aca="false">IF(OR(P1395="Individual",P1395="Committee",P1395="Union/Association",P1395="Aggregated Unitemized Receipts"),1,0)</f>
        <v>1</v>
      </c>
      <c r="U1395" s="0" t="str">
        <f aca="false">UPPER(TRIM(E1395))</f>
        <v>MA</v>
      </c>
      <c r="V1395" s="23" t="n">
        <f aca="false">IF(U1395="MA",1,0)</f>
        <v>1</v>
      </c>
      <c r="W1395" s="23" t="n">
        <f aca="false">IF(OR(ISNUMBER(SEARCH("malden",G1395)),ISNUMBER(SEARCH("malden",H1395))),1,0)</f>
        <v>0</v>
      </c>
      <c r="X1395" s="23" t="n">
        <f aca="false">IF(AND(TRIM(G1395)="",TRIM(H1395)=""),1,0)</f>
        <v>1</v>
      </c>
    </row>
    <row r="1396" customFormat="false" ht="15" hidden="false" customHeight="false" outlineLevel="0" collapsed="false">
      <c r="A1396" s="22" t="n">
        <v>44803</v>
      </c>
      <c r="B1396" s="23" t="s">
        <v>2867</v>
      </c>
      <c r="C1396" s="23" t="s">
        <v>3484</v>
      </c>
      <c r="D1396" s="23" t="s">
        <v>2869</v>
      </c>
      <c r="E1396" s="23" t="s">
        <v>1305</v>
      </c>
      <c r="F1396" s="23" t="s">
        <v>2870</v>
      </c>
      <c r="G1396" s="23" t="s">
        <v>454</v>
      </c>
      <c r="H1396" s="23" t="s">
        <v>3485</v>
      </c>
      <c r="J1396" s="24" t="n">
        <v>54</v>
      </c>
      <c r="K1396" s="0" t="n">
        <v>17408</v>
      </c>
      <c r="L1396" s="23" t="s">
        <v>1694</v>
      </c>
      <c r="M1396" s="0" t="n">
        <v>3</v>
      </c>
      <c r="N1396" s="23" t="s">
        <v>93</v>
      </c>
      <c r="O1396" s="0" t="n">
        <v>201</v>
      </c>
      <c r="P1396" s="23" t="s">
        <v>94</v>
      </c>
      <c r="Q1396" s="23" t="s">
        <v>4129</v>
      </c>
      <c r="R1396" s="23" t="n">
        <f aca="false">YEAR(A1396)</f>
        <v>2022</v>
      </c>
      <c r="S1396" s="23" t="n">
        <f aca="false">IF(R1396=2026,1,0)</f>
        <v>0</v>
      </c>
      <c r="T1396" s="23" t="n">
        <f aca="false">IF(OR(P1396="Individual",P1396="Committee",P1396="Union/Association",P1396="Aggregated Unitemized Receipts"),1,0)</f>
        <v>1</v>
      </c>
      <c r="U1396" s="0" t="str">
        <f aca="false">UPPER(TRIM(E1396))</f>
        <v>IL</v>
      </c>
      <c r="V1396" s="23" t="n">
        <f aca="false">IF(U1396="MA",1,0)</f>
        <v>0</v>
      </c>
      <c r="W1396" s="23" t="n">
        <f aca="false">IF(OR(ISNUMBER(SEARCH("malden",G1396)),ISNUMBER(SEARCH("malden",H1396))),1,0)</f>
        <v>0</v>
      </c>
      <c r="X1396" s="23" t="n">
        <f aca="false">IF(AND(TRIM(G1396)="",TRIM(H1396)=""),1,0)</f>
        <v>0</v>
      </c>
    </row>
    <row r="1397" customFormat="false" ht="15" hidden="false" customHeight="false" outlineLevel="0" collapsed="false">
      <c r="A1397" s="22" t="n">
        <v>44797</v>
      </c>
      <c r="B1397" s="23" t="s">
        <v>2690</v>
      </c>
      <c r="C1397" s="23" t="s">
        <v>2691</v>
      </c>
      <c r="D1397" s="23" t="s">
        <v>319</v>
      </c>
      <c r="E1397" s="23" t="s">
        <v>99</v>
      </c>
      <c r="F1397" s="23" t="s">
        <v>320</v>
      </c>
      <c r="G1397" s="23" t="s">
        <v>644</v>
      </c>
      <c r="H1397" s="23" t="s">
        <v>4130</v>
      </c>
      <c r="J1397" s="24" t="n">
        <v>100</v>
      </c>
      <c r="K1397" s="0" t="n">
        <v>17408</v>
      </c>
      <c r="L1397" s="23" t="s">
        <v>1694</v>
      </c>
      <c r="M1397" s="0" t="n">
        <v>3</v>
      </c>
      <c r="N1397" s="23" t="s">
        <v>93</v>
      </c>
      <c r="O1397" s="0" t="n">
        <v>201</v>
      </c>
      <c r="P1397" s="23" t="s">
        <v>94</v>
      </c>
      <c r="Q1397" s="23" t="s">
        <v>4131</v>
      </c>
      <c r="R1397" s="23" t="n">
        <f aca="false">YEAR(A1397)</f>
        <v>2022</v>
      </c>
      <c r="S1397" s="23" t="n">
        <f aca="false">IF(R1397=2026,1,0)</f>
        <v>0</v>
      </c>
      <c r="T1397" s="23" t="n">
        <f aca="false">IF(OR(P1397="Individual",P1397="Committee",P1397="Union/Association",P1397="Aggregated Unitemized Receipts"),1,0)</f>
        <v>1</v>
      </c>
      <c r="U1397" s="0" t="str">
        <f aca="false">UPPER(TRIM(E1397))</f>
        <v>MA</v>
      </c>
      <c r="V1397" s="23" t="n">
        <f aca="false">IF(U1397="MA",1,0)</f>
        <v>1</v>
      </c>
      <c r="W1397" s="23" t="n">
        <f aca="false">IF(OR(ISNUMBER(SEARCH("malden",G1397)),ISNUMBER(SEARCH("malden",H1397))),1,0)</f>
        <v>0</v>
      </c>
      <c r="X1397" s="23" t="n">
        <f aca="false">IF(AND(TRIM(G1397)="",TRIM(H1397)=""),1,0)</f>
        <v>0</v>
      </c>
    </row>
    <row r="1398" customFormat="false" ht="15" hidden="false" customHeight="false" outlineLevel="0" collapsed="false">
      <c r="A1398" s="22" t="n">
        <v>44797</v>
      </c>
      <c r="B1398" s="23" t="s">
        <v>1737</v>
      </c>
      <c r="C1398" s="23" t="s">
        <v>3032</v>
      </c>
      <c r="D1398" s="23" t="s">
        <v>319</v>
      </c>
      <c r="E1398" s="23" t="s">
        <v>99</v>
      </c>
      <c r="F1398" s="23" t="s">
        <v>320</v>
      </c>
      <c r="G1398" s="23" t="s">
        <v>244</v>
      </c>
      <c r="H1398" s="23" t="s">
        <v>3034</v>
      </c>
      <c r="J1398" s="24" t="n">
        <v>7</v>
      </c>
      <c r="K1398" s="0" t="n">
        <v>17408</v>
      </c>
      <c r="L1398" s="23" t="s">
        <v>1694</v>
      </c>
      <c r="M1398" s="0" t="n">
        <v>3</v>
      </c>
      <c r="N1398" s="23" t="s">
        <v>93</v>
      </c>
      <c r="O1398" s="0" t="n">
        <v>201</v>
      </c>
      <c r="P1398" s="23" t="s">
        <v>94</v>
      </c>
      <c r="Q1398" s="23" t="s">
        <v>4131</v>
      </c>
      <c r="R1398" s="23" t="n">
        <f aca="false">YEAR(A1398)</f>
        <v>2022</v>
      </c>
      <c r="S1398" s="23" t="n">
        <f aca="false">IF(R1398=2026,1,0)</f>
        <v>0</v>
      </c>
      <c r="T1398" s="23" t="n">
        <f aca="false">IF(OR(P1398="Individual",P1398="Committee",P1398="Union/Association",P1398="Aggregated Unitemized Receipts"),1,0)</f>
        <v>1</v>
      </c>
      <c r="U1398" s="0" t="str">
        <f aca="false">UPPER(TRIM(E1398))</f>
        <v>MA</v>
      </c>
      <c r="V1398" s="23" t="n">
        <f aca="false">IF(U1398="MA",1,0)</f>
        <v>1</v>
      </c>
      <c r="W1398" s="23" t="n">
        <f aca="false">IF(OR(ISNUMBER(SEARCH("malden",G1398)),ISNUMBER(SEARCH("malden",H1398))),1,0)</f>
        <v>0</v>
      </c>
      <c r="X1398" s="23" t="n">
        <f aca="false">IF(AND(TRIM(G1398)="",TRIM(H1398)=""),1,0)</f>
        <v>0</v>
      </c>
    </row>
    <row r="1399" customFormat="false" ht="15" hidden="false" customHeight="false" outlineLevel="0" collapsed="false">
      <c r="A1399" s="22" t="n">
        <v>44797</v>
      </c>
      <c r="B1399" s="23" t="s">
        <v>1750</v>
      </c>
      <c r="C1399" s="23" t="s">
        <v>1751</v>
      </c>
      <c r="D1399" s="23" t="s">
        <v>1752</v>
      </c>
      <c r="E1399" s="23" t="s">
        <v>99</v>
      </c>
      <c r="F1399" s="23" t="s">
        <v>320</v>
      </c>
      <c r="G1399" s="23" t="s">
        <v>2095</v>
      </c>
      <c r="H1399" s="23" t="s">
        <v>91</v>
      </c>
      <c r="J1399" s="24" t="n">
        <v>6</v>
      </c>
      <c r="K1399" s="0" t="n">
        <v>17408</v>
      </c>
      <c r="L1399" s="23" t="s">
        <v>1694</v>
      </c>
      <c r="M1399" s="0" t="n">
        <v>3</v>
      </c>
      <c r="N1399" s="23" t="s">
        <v>93</v>
      </c>
      <c r="O1399" s="0" t="n">
        <v>201</v>
      </c>
      <c r="P1399" s="23" t="s">
        <v>94</v>
      </c>
      <c r="Q1399" s="23" t="s">
        <v>4131</v>
      </c>
      <c r="R1399" s="23" t="n">
        <f aca="false">YEAR(A1399)</f>
        <v>2022</v>
      </c>
      <c r="S1399" s="23" t="n">
        <f aca="false">IF(R1399=2026,1,0)</f>
        <v>0</v>
      </c>
      <c r="T1399" s="23" t="n">
        <f aca="false">IF(OR(P1399="Individual",P1399="Committee",P1399="Union/Association",P1399="Aggregated Unitemized Receipts"),1,0)</f>
        <v>1</v>
      </c>
      <c r="U1399" s="0" t="str">
        <f aca="false">UPPER(TRIM(E1399))</f>
        <v>MA</v>
      </c>
      <c r="V1399" s="23" t="n">
        <f aca="false">IF(U1399="MA",1,0)</f>
        <v>1</v>
      </c>
      <c r="W1399" s="23" t="n">
        <f aca="false">IF(OR(ISNUMBER(SEARCH("malden",G1399)),ISNUMBER(SEARCH("malden",H1399))),1,0)</f>
        <v>0</v>
      </c>
      <c r="X1399" s="23" t="n">
        <f aca="false">IF(AND(TRIM(G1399)="",TRIM(H1399)=""),1,0)</f>
        <v>0</v>
      </c>
    </row>
    <row r="1400" customFormat="false" ht="15" hidden="false" customHeight="false" outlineLevel="0" collapsed="false">
      <c r="A1400" s="22" t="n">
        <v>44797</v>
      </c>
      <c r="B1400" s="23" t="s">
        <v>2550</v>
      </c>
      <c r="C1400" s="23" t="s">
        <v>3448</v>
      </c>
      <c r="D1400" s="23" t="s">
        <v>319</v>
      </c>
      <c r="E1400" s="23" t="s">
        <v>99</v>
      </c>
      <c r="F1400" s="23" t="s">
        <v>320</v>
      </c>
      <c r="G1400" s="23" t="s">
        <v>91</v>
      </c>
      <c r="H1400" s="23" t="s">
        <v>91</v>
      </c>
      <c r="J1400" s="24" t="n">
        <v>25</v>
      </c>
      <c r="K1400" s="0" t="n">
        <v>17408</v>
      </c>
      <c r="L1400" s="23" t="s">
        <v>1694</v>
      </c>
      <c r="M1400" s="0" t="n">
        <v>3</v>
      </c>
      <c r="N1400" s="23" t="s">
        <v>93</v>
      </c>
      <c r="O1400" s="0" t="n">
        <v>201</v>
      </c>
      <c r="P1400" s="23" t="s">
        <v>94</v>
      </c>
      <c r="Q1400" s="23" t="s">
        <v>4131</v>
      </c>
      <c r="R1400" s="23" t="n">
        <f aca="false">YEAR(A1400)</f>
        <v>2022</v>
      </c>
      <c r="S1400" s="23" t="n">
        <f aca="false">IF(R1400=2026,1,0)</f>
        <v>0</v>
      </c>
      <c r="T1400" s="23" t="n">
        <f aca="false">IF(OR(P1400="Individual",P1400="Committee",P1400="Union/Association",P1400="Aggregated Unitemized Receipts"),1,0)</f>
        <v>1</v>
      </c>
      <c r="U1400" s="0" t="str">
        <f aca="false">UPPER(TRIM(E1400))</f>
        <v>MA</v>
      </c>
      <c r="V1400" s="23" t="n">
        <f aca="false">IF(U1400="MA",1,0)</f>
        <v>1</v>
      </c>
      <c r="W1400" s="23" t="n">
        <f aca="false">IF(OR(ISNUMBER(SEARCH("malden",G1400)),ISNUMBER(SEARCH("malden",H1400))),1,0)</f>
        <v>0</v>
      </c>
      <c r="X1400" s="23" t="n">
        <f aca="false">IF(AND(TRIM(G1400)="",TRIM(H1400)=""),1,0)</f>
        <v>0</v>
      </c>
    </row>
    <row r="1401" customFormat="false" ht="15" hidden="false" customHeight="false" outlineLevel="0" collapsed="false">
      <c r="A1401" s="22" t="n">
        <v>44797</v>
      </c>
      <c r="B1401" s="23" t="s">
        <v>4132</v>
      </c>
      <c r="C1401" s="23" t="s">
        <v>4133</v>
      </c>
      <c r="D1401" s="23" t="s">
        <v>319</v>
      </c>
      <c r="E1401" s="23" t="s">
        <v>99</v>
      </c>
      <c r="F1401" s="23" t="s">
        <v>320</v>
      </c>
      <c r="G1401" s="23" t="s">
        <v>4134</v>
      </c>
      <c r="H1401" s="23" t="s">
        <v>167</v>
      </c>
      <c r="J1401" s="24" t="n">
        <v>25</v>
      </c>
      <c r="K1401" s="0" t="n">
        <v>17408</v>
      </c>
      <c r="L1401" s="23" t="s">
        <v>1694</v>
      </c>
      <c r="M1401" s="0" t="n">
        <v>3</v>
      </c>
      <c r="N1401" s="23" t="s">
        <v>93</v>
      </c>
      <c r="O1401" s="0" t="n">
        <v>201</v>
      </c>
      <c r="P1401" s="23" t="s">
        <v>94</v>
      </c>
      <c r="Q1401" s="23" t="s">
        <v>4131</v>
      </c>
      <c r="R1401" s="23" t="n">
        <f aca="false">YEAR(A1401)</f>
        <v>2022</v>
      </c>
      <c r="S1401" s="23" t="n">
        <f aca="false">IF(R1401=2026,1,0)</f>
        <v>0</v>
      </c>
      <c r="T1401" s="23" t="n">
        <f aca="false">IF(OR(P1401="Individual",P1401="Committee",P1401="Union/Association",P1401="Aggregated Unitemized Receipts"),1,0)</f>
        <v>1</v>
      </c>
      <c r="U1401" s="0" t="str">
        <f aca="false">UPPER(TRIM(E1401))</f>
        <v>MA</v>
      </c>
      <c r="V1401" s="23" t="n">
        <f aca="false">IF(U1401="MA",1,0)</f>
        <v>1</v>
      </c>
      <c r="W1401" s="23" t="n">
        <f aca="false">IF(OR(ISNUMBER(SEARCH("malden",G1401)),ISNUMBER(SEARCH("malden",H1401))),1,0)</f>
        <v>0</v>
      </c>
      <c r="X1401" s="23" t="n">
        <f aca="false">IF(AND(TRIM(G1401)="",TRIM(H1401)=""),1,0)</f>
        <v>0</v>
      </c>
    </row>
    <row r="1402" customFormat="false" ht="15" hidden="false" customHeight="false" outlineLevel="0" collapsed="false">
      <c r="A1402" s="22" t="n">
        <v>44797</v>
      </c>
      <c r="B1402" s="23" t="s">
        <v>3576</v>
      </c>
      <c r="C1402" s="23" t="s">
        <v>2529</v>
      </c>
      <c r="D1402" s="23" t="s">
        <v>319</v>
      </c>
      <c r="E1402" s="23" t="s">
        <v>99</v>
      </c>
      <c r="F1402" s="23" t="s">
        <v>320</v>
      </c>
      <c r="G1402" s="23" t="s">
        <v>670</v>
      </c>
      <c r="H1402" s="23" t="s">
        <v>3577</v>
      </c>
      <c r="J1402" s="24" t="n">
        <v>100</v>
      </c>
      <c r="K1402" s="0" t="n">
        <v>17408</v>
      </c>
      <c r="L1402" s="23" t="s">
        <v>1694</v>
      </c>
      <c r="M1402" s="0" t="n">
        <v>3</v>
      </c>
      <c r="N1402" s="23" t="s">
        <v>93</v>
      </c>
      <c r="O1402" s="0" t="n">
        <v>201</v>
      </c>
      <c r="P1402" s="23" t="s">
        <v>94</v>
      </c>
      <c r="Q1402" s="23" t="s">
        <v>4131</v>
      </c>
      <c r="R1402" s="23" t="n">
        <f aca="false">YEAR(A1402)</f>
        <v>2022</v>
      </c>
      <c r="S1402" s="23" t="n">
        <f aca="false">IF(R1402=2026,1,0)</f>
        <v>0</v>
      </c>
      <c r="T1402" s="23" t="n">
        <f aca="false">IF(OR(P1402="Individual",P1402="Committee",P1402="Union/Association",P1402="Aggregated Unitemized Receipts"),1,0)</f>
        <v>1</v>
      </c>
      <c r="U1402" s="0" t="str">
        <f aca="false">UPPER(TRIM(E1402))</f>
        <v>MA</v>
      </c>
      <c r="V1402" s="23" t="n">
        <f aca="false">IF(U1402="MA",1,0)</f>
        <v>1</v>
      </c>
      <c r="W1402" s="23" t="n">
        <f aca="false">IF(OR(ISNUMBER(SEARCH("malden",G1402)),ISNUMBER(SEARCH("malden",H1402))),1,0)</f>
        <v>0</v>
      </c>
      <c r="X1402" s="23" t="n">
        <f aca="false">IF(AND(TRIM(G1402)="",TRIM(H1402)=""),1,0)</f>
        <v>0</v>
      </c>
    </row>
    <row r="1403" customFormat="false" ht="15" hidden="false" customHeight="false" outlineLevel="0" collapsed="false">
      <c r="A1403" s="22" t="n">
        <v>44788</v>
      </c>
      <c r="B1403" s="23" t="s">
        <v>4135</v>
      </c>
      <c r="C1403" s="23" t="s">
        <v>4136</v>
      </c>
      <c r="D1403" s="23" t="s">
        <v>319</v>
      </c>
      <c r="E1403" s="23" t="s">
        <v>99</v>
      </c>
      <c r="F1403" s="23" t="s">
        <v>320</v>
      </c>
      <c r="G1403" s="23" t="s">
        <v>2095</v>
      </c>
      <c r="H1403" s="23" t="s">
        <v>91</v>
      </c>
      <c r="J1403" s="24" t="n">
        <v>25</v>
      </c>
      <c r="K1403" s="0" t="n">
        <v>17408</v>
      </c>
      <c r="L1403" s="23" t="s">
        <v>1694</v>
      </c>
      <c r="M1403" s="0" t="n">
        <v>3</v>
      </c>
      <c r="N1403" s="23" t="s">
        <v>93</v>
      </c>
      <c r="O1403" s="0" t="n">
        <v>201</v>
      </c>
      <c r="P1403" s="23" t="s">
        <v>94</v>
      </c>
      <c r="Q1403" s="23" t="s">
        <v>4137</v>
      </c>
      <c r="R1403" s="23" t="n">
        <f aca="false">YEAR(A1403)</f>
        <v>2022</v>
      </c>
      <c r="S1403" s="23" t="n">
        <f aca="false">IF(R1403=2026,1,0)</f>
        <v>0</v>
      </c>
      <c r="T1403" s="23" t="n">
        <f aca="false">IF(OR(P1403="Individual",P1403="Committee",P1403="Union/Association",P1403="Aggregated Unitemized Receipts"),1,0)</f>
        <v>1</v>
      </c>
      <c r="U1403" s="0" t="str">
        <f aca="false">UPPER(TRIM(E1403))</f>
        <v>MA</v>
      </c>
      <c r="V1403" s="23" t="n">
        <f aca="false">IF(U1403="MA",1,0)</f>
        <v>1</v>
      </c>
      <c r="W1403" s="23" t="n">
        <f aca="false">IF(OR(ISNUMBER(SEARCH("malden",G1403)),ISNUMBER(SEARCH("malden",H1403))),1,0)</f>
        <v>0</v>
      </c>
      <c r="X1403" s="23" t="n">
        <f aca="false">IF(AND(TRIM(G1403)="",TRIM(H1403)=""),1,0)</f>
        <v>0</v>
      </c>
    </row>
    <row r="1404" customFormat="false" ht="15" hidden="false" customHeight="false" outlineLevel="0" collapsed="false">
      <c r="A1404" s="22" t="n">
        <v>44788</v>
      </c>
      <c r="B1404" s="23" t="s">
        <v>3660</v>
      </c>
      <c r="C1404" s="23" t="s">
        <v>3661</v>
      </c>
      <c r="D1404" s="23" t="s">
        <v>607</v>
      </c>
      <c r="E1404" s="23" t="s">
        <v>99</v>
      </c>
      <c r="F1404" s="23" t="s">
        <v>608</v>
      </c>
      <c r="G1404" s="23" t="s">
        <v>213</v>
      </c>
      <c r="H1404" s="23" t="s">
        <v>3662</v>
      </c>
      <c r="J1404" s="24" t="n">
        <v>10</v>
      </c>
      <c r="K1404" s="0" t="n">
        <v>17408</v>
      </c>
      <c r="L1404" s="23" t="s">
        <v>1694</v>
      </c>
      <c r="M1404" s="0" t="n">
        <v>3</v>
      </c>
      <c r="N1404" s="23" t="s">
        <v>93</v>
      </c>
      <c r="O1404" s="0" t="n">
        <v>201</v>
      </c>
      <c r="P1404" s="23" t="s">
        <v>94</v>
      </c>
      <c r="Q1404" s="23" t="s">
        <v>4137</v>
      </c>
      <c r="R1404" s="23" t="n">
        <f aca="false">YEAR(A1404)</f>
        <v>2022</v>
      </c>
      <c r="S1404" s="23" t="n">
        <f aca="false">IF(R1404=2026,1,0)</f>
        <v>0</v>
      </c>
      <c r="T1404" s="23" t="n">
        <f aca="false">IF(OR(P1404="Individual",P1404="Committee",P1404="Union/Association",P1404="Aggregated Unitemized Receipts"),1,0)</f>
        <v>1</v>
      </c>
      <c r="U1404" s="0" t="str">
        <f aca="false">UPPER(TRIM(E1404))</f>
        <v>MA</v>
      </c>
      <c r="V1404" s="23" t="n">
        <f aca="false">IF(U1404="MA",1,0)</f>
        <v>1</v>
      </c>
      <c r="W1404" s="23" t="n">
        <f aca="false">IF(OR(ISNUMBER(SEARCH("malden",G1404)),ISNUMBER(SEARCH("malden",H1404))),1,0)</f>
        <v>0</v>
      </c>
      <c r="X1404" s="23" t="n">
        <f aca="false">IF(AND(TRIM(G1404)="",TRIM(H1404)=""),1,0)</f>
        <v>0</v>
      </c>
    </row>
    <row r="1405" customFormat="false" ht="15" hidden="false" customHeight="false" outlineLevel="0" collapsed="false">
      <c r="A1405" s="22" t="n">
        <v>44788</v>
      </c>
      <c r="B1405" s="23" t="s">
        <v>2167</v>
      </c>
      <c r="C1405" s="23" t="s">
        <v>2280</v>
      </c>
      <c r="D1405" s="23" t="s">
        <v>607</v>
      </c>
      <c r="E1405" s="23" t="s">
        <v>99</v>
      </c>
      <c r="F1405" s="23" t="s">
        <v>608</v>
      </c>
      <c r="G1405" s="23" t="s">
        <v>2095</v>
      </c>
      <c r="H1405" s="23" t="s">
        <v>91</v>
      </c>
      <c r="J1405" s="24" t="n">
        <v>10</v>
      </c>
      <c r="K1405" s="0" t="n">
        <v>17408</v>
      </c>
      <c r="L1405" s="23" t="s">
        <v>1694</v>
      </c>
      <c r="M1405" s="0" t="n">
        <v>3</v>
      </c>
      <c r="N1405" s="23" t="s">
        <v>93</v>
      </c>
      <c r="O1405" s="0" t="n">
        <v>201</v>
      </c>
      <c r="P1405" s="23" t="s">
        <v>94</v>
      </c>
      <c r="Q1405" s="23" t="s">
        <v>4137</v>
      </c>
      <c r="R1405" s="23" t="n">
        <f aca="false">YEAR(A1405)</f>
        <v>2022</v>
      </c>
      <c r="S1405" s="23" t="n">
        <f aca="false">IF(R1405=2026,1,0)</f>
        <v>0</v>
      </c>
      <c r="T1405" s="23" t="n">
        <f aca="false">IF(OR(P1405="Individual",P1405="Committee",P1405="Union/Association",P1405="Aggregated Unitemized Receipts"),1,0)</f>
        <v>1</v>
      </c>
      <c r="U1405" s="0" t="str">
        <f aca="false">UPPER(TRIM(E1405))</f>
        <v>MA</v>
      </c>
      <c r="V1405" s="23" t="n">
        <f aca="false">IF(U1405="MA",1,0)</f>
        <v>1</v>
      </c>
      <c r="W1405" s="23" t="n">
        <f aca="false">IF(OR(ISNUMBER(SEARCH("malden",G1405)),ISNUMBER(SEARCH("malden",H1405))),1,0)</f>
        <v>0</v>
      </c>
      <c r="X1405" s="23" t="n">
        <f aca="false">IF(AND(TRIM(G1405)="",TRIM(H1405)=""),1,0)</f>
        <v>0</v>
      </c>
    </row>
    <row r="1406" customFormat="false" ht="15" hidden="false" customHeight="false" outlineLevel="0" collapsed="false">
      <c r="A1406" s="22" t="n">
        <v>44775</v>
      </c>
      <c r="B1406" s="23" t="s">
        <v>4138</v>
      </c>
      <c r="C1406" s="23" t="s">
        <v>4139</v>
      </c>
      <c r="D1406" s="23" t="s">
        <v>319</v>
      </c>
      <c r="E1406" s="23" t="s">
        <v>99</v>
      </c>
      <c r="F1406" s="23" t="s">
        <v>320</v>
      </c>
      <c r="G1406" s="23" t="s">
        <v>298</v>
      </c>
      <c r="H1406" s="23" t="s">
        <v>138</v>
      </c>
      <c r="J1406" s="24" t="n">
        <v>100</v>
      </c>
      <c r="K1406" s="0" t="n">
        <v>17408</v>
      </c>
      <c r="L1406" s="23" t="s">
        <v>1694</v>
      </c>
      <c r="M1406" s="0" t="n">
        <v>3</v>
      </c>
      <c r="N1406" s="23" t="s">
        <v>93</v>
      </c>
      <c r="O1406" s="0" t="n">
        <v>201</v>
      </c>
      <c r="P1406" s="23" t="s">
        <v>94</v>
      </c>
      <c r="Q1406" s="23" t="s">
        <v>4140</v>
      </c>
      <c r="R1406" s="23" t="n">
        <f aca="false">YEAR(A1406)</f>
        <v>2022</v>
      </c>
      <c r="S1406" s="23" t="n">
        <f aca="false">IF(R1406=2026,1,0)</f>
        <v>0</v>
      </c>
      <c r="T1406" s="23" t="n">
        <f aca="false">IF(OR(P1406="Individual",P1406="Committee",P1406="Union/Association",P1406="Aggregated Unitemized Receipts"),1,0)</f>
        <v>1</v>
      </c>
      <c r="U1406" s="0" t="str">
        <f aca="false">UPPER(TRIM(E1406))</f>
        <v>MA</v>
      </c>
      <c r="V1406" s="23" t="n">
        <f aca="false">IF(U1406="MA",1,0)</f>
        <v>1</v>
      </c>
      <c r="W1406" s="23" t="n">
        <f aca="false">IF(OR(ISNUMBER(SEARCH("malden",G1406)),ISNUMBER(SEARCH("malden",H1406))),1,0)</f>
        <v>1</v>
      </c>
      <c r="X1406" s="23" t="n">
        <f aca="false">IF(AND(TRIM(G1406)="",TRIM(H1406)=""),1,0)</f>
        <v>0</v>
      </c>
    </row>
    <row r="1407" customFormat="false" ht="15" hidden="false" customHeight="false" outlineLevel="0" collapsed="false">
      <c r="A1407" s="22" t="n">
        <v>44768</v>
      </c>
      <c r="B1407" s="23" t="s">
        <v>1737</v>
      </c>
      <c r="C1407" s="23" t="s">
        <v>3032</v>
      </c>
      <c r="D1407" s="23" t="s">
        <v>319</v>
      </c>
      <c r="E1407" s="23" t="s">
        <v>99</v>
      </c>
      <c r="F1407" s="23" t="s">
        <v>320</v>
      </c>
      <c r="G1407" s="23" t="s">
        <v>244</v>
      </c>
      <c r="H1407" s="23" t="s">
        <v>3034</v>
      </c>
      <c r="J1407" s="24" t="n">
        <v>7</v>
      </c>
      <c r="K1407" s="0" t="n">
        <v>17408</v>
      </c>
      <c r="L1407" s="23" t="s">
        <v>1694</v>
      </c>
      <c r="M1407" s="0" t="n">
        <v>3</v>
      </c>
      <c r="N1407" s="23" t="s">
        <v>93</v>
      </c>
      <c r="O1407" s="0" t="n">
        <v>201</v>
      </c>
      <c r="P1407" s="23" t="s">
        <v>94</v>
      </c>
      <c r="Q1407" s="23" t="s">
        <v>4141</v>
      </c>
      <c r="R1407" s="23" t="n">
        <f aca="false">YEAR(A1407)</f>
        <v>2022</v>
      </c>
      <c r="S1407" s="23" t="n">
        <f aca="false">IF(R1407=2026,1,0)</f>
        <v>0</v>
      </c>
      <c r="T1407" s="23" t="n">
        <f aca="false">IF(OR(P1407="Individual",P1407="Committee",P1407="Union/Association",P1407="Aggregated Unitemized Receipts"),1,0)</f>
        <v>1</v>
      </c>
      <c r="U1407" s="0" t="str">
        <f aca="false">UPPER(TRIM(E1407))</f>
        <v>MA</v>
      </c>
      <c r="V1407" s="23" t="n">
        <f aca="false">IF(U1407="MA",1,0)</f>
        <v>1</v>
      </c>
      <c r="W1407" s="23" t="n">
        <f aca="false">IF(OR(ISNUMBER(SEARCH("malden",G1407)),ISNUMBER(SEARCH("malden",H1407))),1,0)</f>
        <v>0</v>
      </c>
      <c r="X1407" s="23" t="n">
        <f aca="false">IF(AND(TRIM(G1407)="",TRIM(H1407)=""),1,0)</f>
        <v>0</v>
      </c>
    </row>
    <row r="1408" customFormat="false" ht="15" hidden="false" customHeight="false" outlineLevel="0" collapsed="false">
      <c r="A1408" s="22" t="n">
        <v>44768</v>
      </c>
      <c r="B1408" s="23" t="s">
        <v>1750</v>
      </c>
      <c r="C1408" s="23" t="s">
        <v>1751</v>
      </c>
      <c r="D1408" s="23" t="s">
        <v>1752</v>
      </c>
      <c r="E1408" s="23" t="s">
        <v>99</v>
      </c>
      <c r="F1408" s="23" t="s">
        <v>320</v>
      </c>
      <c r="G1408" s="23" t="s">
        <v>2095</v>
      </c>
      <c r="H1408" s="23" t="s">
        <v>91</v>
      </c>
      <c r="J1408" s="24" t="n">
        <v>6</v>
      </c>
      <c r="K1408" s="0" t="n">
        <v>17408</v>
      </c>
      <c r="L1408" s="23" t="s">
        <v>1694</v>
      </c>
      <c r="M1408" s="0" t="n">
        <v>3</v>
      </c>
      <c r="N1408" s="23" t="s">
        <v>93</v>
      </c>
      <c r="O1408" s="0" t="n">
        <v>201</v>
      </c>
      <c r="P1408" s="23" t="s">
        <v>94</v>
      </c>
      <c r="Q1408" s="23" t="s">
        <v>4141</v>
      </c>
      <c r="R1408" s="23" t="n">
        <f aca="false">YEAR(A1408)</f>
        <v>2022</v>
      </c>
      <c r="S1408" s="23" t="n">
        <f aca="false">IF(R1408=2026,1,0)</f>
        <v>0</v>
      </c>
      <c r="T1408" s="23" t="n">
        <f aca="false">IF(OR(P1408="Individual",P1408="Committee",P1408="Union/Association",P1408="Aggregated Unitemized Receipts"),1,0)</f>
        <v>1</v>
      </c>
      <c r="U1408" s="0" t="str">
        <f aca="false">UPPER(TRIM(E1408))</f>
        <v>MA</v>
      </c>
      <c r="V1408" s="23" t="n">
        <f aca="false">IF(U1408="MA",1,0)</f>
        <v>1</v>
      </c>
      <c r="W1408" s="23" t="n">
        <f aca="false">IF(OR(ISNUMBER(SEARCH("malden",G1408)),ISNUMBER(SEARCH("malden",H1408))),1,0)</f>
        <v>0</v>
      </c>
      <c r="X1408" s="23" t="n">
        <f aca="false">IF(AND(TRIM(G1408)="",TRIM(H1408)=""),1,0)</f>
        <v>0</v>
      </c>
    </row>
    <row r="1409" customFormat="false" ht="15" hidden="false" customHeight="false" outlineLevel="0" collapsed="false">
      <c r="A1409" s="22" t="n">
        <v>44768</v>
      </c>
      <c r="B1409" s="23" t="s">
        <v>4142</v>
      </c>
      <c r="C1409" s="23" t="s">
        <v>4143</v>
      </c>
      <c r="D1409" s="23" t="s">
        <v>319</v>
      </c>
      <c r="E1409" s="23" t="s">
        <v>99</v>
      </c>
      <c r="F1409" s="23" t="s">
        <v>320</v>
      </c>
      <c r="G1409" s="23" t="s">
        <v>4144</v>
      </c>
      <c r="H1409" s="23" t="s">
        <v>4145</v>
      </c>
      <c r="J1409" s="24" t="n">
        <v>25</v>
      </c>
      <c r="K1409" s="0" t="n">
        <v>17408</v>
      </c>
      <c r="L1409" s="23" t="s">
        <v>1694</v>
      </c>
      <c r="M1409" s="0" t="n">
        <v>3</v>
      </c>
      <c r="N1409" s="23" t="s">
        <v>93</v>
      </c>
      <c r="O1409" s="0" t="n">
        <v>201</v>
      </c>
      <c r="P1409" s="23" t="s">
        <v>94</v>
      </c>
      <c r="Q1409" s="23" t="s">
        <v>4141</v>
      </c>
      <c r="R1409" s="23" t="n">
        <f aca="false">YEAR(A1409)</f>
        <v>2022</v>
      </c>
      <c r="S1409" s="23" t="n">
        <f aca="false">IF(R1409=2026,1,0)</f>
        <v>0</v>
      </c>
      <c r="T1409" s="23" t="n">
        <f aca="false">IF(OR(P1409="Individual",P1409="Committee",P1409="Union/Association",P1409="Aggregated Unitemized Receipts"),1,0)</f>
        <v>1</v>
      </c>
      <c r="U1409" s="0" t="str">
        <f aca="false">UPPER(TRIM(E1409))</f>
        <v>MA</v>
      </c>
      <c r="V1409" s="23" t="n">
        <f aca="false">IF(U1409="MA",1,0)</f>
        <v>1</v>
      </c>
      <c r="W1409" s="23" t="n">
        <f aca="false">IF(OR(ISNUMBER(SEARCH("malden",G1409)),ISNUMBER(SEARCH("malden",H1409))),1,0)</f>
        <v>0</v>
      </c>
      <c r="X1409" s="23" t="n">
        <f aca="false">IF(AND(TRIM(G1409)="",TRIM(H1409)=""),1,0)</f>
        <v>0</v>
      </c>
    </row>
    <row r="1410" customFormat="false" ht="15" hidden="false" customHeight="false" outlineLevel="0" collapsed="false">
      <c r="A1410" s="22" t="n">
        <v>44768</v>
      </c>
      <c r="B1410" s="23" t="s">
        <v>2590</v>
      </c>
      <c r="C1410" s="23" t="s">
        <v>3292</v>
      </c>
      <c r="D1410" s="23" t="s">
        <v>319</v>
      </c>
      <c r="E1410" s="23" t="s">
        <v>99</v>
      </c>
      <c r="F1410" s="23" t="s">
        <v>320</v>
      </c>
      <c r="G1410" s="23" t="s">
        <v>3293</v>
      </c>
      <c r="H1410" s="23" t="s">
        <v>2593</v>
      </c>
      <c r="J1410" s="24" t="n">
        <v>50</v>
      </c>
      <c r="K1410" s="0" t="n">
        <v>17408</v>
      </c>
      <c r="L1410" s="23" t="s">
        <v>1694</v>
      </c>
      <c r="M1410" s="0" t="n">
        <v>3</v>
      </c>
      <c r="N1410" s="23" t="s">
        <v>93</v>
      </c>
      <c r="O1410" s="0" t="n">
        <v>201</v>
      </c>
      <c r="P1410" s="23" t="s">
        <v>94</v>
      </c>
      <c r="Q1410" s="23" t="s">
        <v>4141</v>
      </c>
      <c r="R1410" s="23" t="n">
        <f aca="false">YEAR(A1410)</f>
        <v>2022</v>
      </c>
      <c r="S1410" s="23" t="n">
        <f aca="false">IF(R1410=2026,1,0)</f>
        <v>0</v>
      </c>
      <c r="T1410" s="23" t="n">
        <f aca="false">IF(OR(P1410="Individual",P1410="Committee",P1410="Union/Association",P1410="Aggregated Unitemized Receipts"),1,0)</f>
        <v>1</v>
      </c>
      <c r="U1410" s="0" t="str">
        <f aca="false">UPPER(TRIM(E1410))</f>
        <v>MA</v>
      </c>
      <c r="V1410" s="23" t="n">
        <f aca="false">IF(U1410="MA",1,0)</f>
        <v>1</v>
      </c>
      <c r="W1410" s="23" t="n">
        <f aca="false">IF(OR(ISNUMBER(SEARCH("malden",G1410)),ISNUMBER(SEARCH("malden",H1410))),1,0)</f>
        <v>0</v>
      </c>
      <c r="X1410" s="23" t="n">
        <f aca="false">IF(AND(TRIM(G1410)="",TRIM(H1410)=""),1,0)</f>
        <v>0</v>
      </c>
    </row>
    <row r="1411" customFormat="false" ht="15" hidden="false" customHeight="false" outlineLevel="0" collapsed="false">
      <c r="A1411" s="22" t="n">
        <v>44768</v>
      </c>
      <c r="B1411" s="23" t="s">
        <v>2594</v>
      </c>
      <c r="C1411" s="23" t="s">
        <v>2595</v>
      </c>
      <c r="D1411" s="23" t="s">
        <v>319</v>
      </c>
      <c r="E1411" s="23" t="s">
        <v>99</v>
      </c>
      <c r="F1411" s="23" t="s">
        <v>320</v>
      </c>
      <c r="G1411" s="23" t="s">
        <v>4146</v>
      </c>
      <c r="H1411" s="23" t="s">
        <v>879</v>
      </c>
      <c r="J1411" s="24" t="n">
        <v>100</v>
      </c>
      <c r="K1411" s="0" t="n">
        <v>17408</v>
      </c>
      <c r="L1411" s="23" t="s">
        <v>1694</v>
      </c>
      <c r="M1411" s="0" t="n">
        <v>3</v>
      </c>
      <c r="N1411" s="23" t="s">
        <v>93</v>
      </c>
      <c r="O1411" s="0" t="n">
        <v>201</v>
      </c>
      <c r="P1411" s="23" t="s">
        <v>94</v>
      </c>
      <c r="Q1411" s="23" t="s">
        <v>4141</v>
      </c>
      <c r="R1411" s="23" t="n">
        <f aca="false">YEAR(A1411)</f>
        <v>2022</v>
      </c>
      <c r="S1411" s="23" t="n">
        <f aca="false">IF(R1411=2026,1,0)</f>
        <v>0</v>
      </c>
      <c r="T1411" s="23" t="n">
        <f aca="false">IF(OR(P1411="Individual",P1411="Committee",P1411="Union/Association",P1411="Aggregated Unitemized Receipts"),1,0)</f>
        <v>1</v>
      </c>
      <c r="U1411" s="0" t="str">
        <f aca="false">UPPER(TRIM(E1411))</f>
        <v>MA</v>
      </c>
      <c r="V1411" s="23" t="n">
        <f aca="false">IF(U1411="MA",1,0)</f>
        <v>1</v>
      </c>
      <c r="W1411" s="23" t="n">
        <f aca="false">IF(OR(ISNUMBER(SEARCH("malden",G1411)),ISNUMBER(SEARCH("malden",H1411))),1,0)</f>
        <v>0</v>
      </c>
      <c r="X1411" s="23" t="n">
        <f aca="false">IF(AND(TRIM(G1411)="",TRIM(H1411)=""),1,0)</f>
        <v>0</v>
      </c>
    </row>
    <row r="1412" customFormat="false" ht="15" hidden="false" customHeight="false" outlineLevel="0" collapsed="false">
      <c r="A1412" s="22" t="n">
        <v>44768</v>
      </c>
      <c r="B1412" s="23" t="s">
        <v>1824</v>
      </c>
      <c r="C1412" s="23" t="s">
        <v>3186</v>
      </c>
      <c r="D1412" s="23" t="s">
        <v>607</v>
      </c>
      <c r="E1412" s="23" t="s">
        <v>99</v>
      </c>
      <c r="F1412" s="23" t="s">
        <v>608</v>
      </c>
      <c r="G1412" s="23" t="s">
        <v>91</v>
      </c>
      <c r="H1412" s="23" t="s">
        <v>91</v>
      </c>
      <c r="J1412" s="24" t="n">
        <v>50</v>
      </c>
      <c r="K1412" s="0" t="n">
        <v>17408</v>
      </c>
      <c r="L1412" s="23" t="s">
        <v>1694</v>
      </c>
      <c r="M1412" s="0" t="n">
        <v>3</v>
      </c>
      <c r="N1412" s="23" t="s">
        <v>93</v>
      </c>
      <c r="O1412" s="0" t="n">
        <v>201</v>
      </c>
      <c r="P1412" s="23" t="s">
        <v>94</v>
      </c>
      <c r="Q1412" s="23" t="s">
        <v>4141</v>
      </c>
      <c r="R1412" s="23" t="n">
        <f aca="false">YEAR(A1412)</f>
        <v>2022</v>
      </c>
      <c r="S1412" s="23" t="n">
        <f aca="false">IF(R1412=2026,1,0)</f>
        <v>0</v>
      </c>
      <c r="T1412" s="23" t="n">
        <f aca="false">IF(OR(P1412="Individual",P1412="Committee",P1412="Union/Association",P1412="Aggregated Unitemized Receipts"),1,0)</f>
        <v>1</v>
      </c>
      <c r="U1412" s="0" t="str">
        <f aca="false">UPPER(TRIM(E1412))</f>
        <v>MA</v>
      </c>
      <c r="V1412" s="23" t="n">
        <f aca="false">IF(U1412="MA",1,0)</f>
        <v>1</v>
      </c>
      <c r="W1412" s="23" t="n">
        <f aca="false">IF(OR(ISNUMBER(SEARCH("malden",G1412)),ISNUMBER(SEARCH("malden",H1412))),1,0)</f>
        <v>0</v>
      </c>
      <c r="X1412" s="23" t="n">
        <f aca="false">IF(AND(TRIM(G1412)="",TRIM(H1412)=""),1,0)</f>
        <v>0</v>
      </c>
    </row>
    <row r="1413" customFormat="false" ht="15" hidden="false" customHeight="false" outlineLevel="0" collapsed="false">
      <c r="A1413" s="22" t="n">
        <v>44756</v>
      </c>
      <c r="B1413" s="23" t="s">
        <v>3660</v>
      </c>
      <c r="C1413" s="23" t="s">
        <v>3661</v>
      </c>
      <c r="D1413" s="23" t="s">
        <v>607</v>
      </c>
      <c r="E1413" s="23" t="s">
        <v>99</v>
      </c>
      <c r="F1413" s="23" t="s">
        <v>608</v>
      </c>
      <c r="G1413" s="23" t="s">
        <v>213</v>
      </c>
      <c r="H1413" s="23" t="s">
        <v>3662</v>
      </c>
      <c r="J1413" s="24" t="n">
        <v>10</v>
      </c>
      <c r="K1413" s="0" t="n">
        <v>17408</v>
      </c>
      <c r="L1413" s="23" t="s">
        <v>1694</v>
      </c>
      <c r="M1413" s="0" t="n">
        <v>3</v>
      </c>
      <c r="N1413" s="23" t="s">
        <v>93</v>
      </c>
      <c r="O1413" s="0" t="n">
        <v>201</v>
      </c>
      <c r="P1413" s="23" t="s">
        <v>94</v>
      </c>
      <c r="Q1413" s="23" t="s">
        <v>4147</v>
      </c>
      <c r="R1413" s="23" t="n">
        <f aca="false">YEAR(A1413)</f>
        <v>2022</v>
      </c>
      <c r="S1413" s="23" t="n">
        <f aca="false">IF(R1413=2026,1,0)</f>
        <v>0</v>
      </c>
      <c r="T1413" s="23" t="n">
        <f aca="false">IF(OR(P1413="Individual",P1413="Committee",P1413="Union/Association",P1413="Aggregated Unitemized Receipts"),1,0)</f>
        <v>1</v>
      </c>
      <c r="U1413" s="0" t="str">
        <f aca="false">UPPER(TRIM(E1413))</f>
        <v>MA</v>
      </c>
      <c r="V1413" s="23" t="n">
        <f aca="false">IF(U1413="MA",1,0)</f>
        <v>1</v>
      </c>
      <c r="W1413" s="23" t="n">
        <f aca="false">IF(OR(ISNUMBER(SEARCH("malden",G1413)),ISNUMBER(SEARCH("malden",H1413))),1,0)</f>
        <v>0</v>
      </c>
      <c r="X1413" s="23" t="n">
        <f aca="false">IF(AND(TRIM(G1413)="",TRIM(H1413)=""),1,0)</f>
        <v>0</v>
      </c>
    </row>
    <row r="1414" customFormat="false" ht="15" hidden="false" customHeight="false" outlineLevel="0" collapsed="false">
      <c r="A1414" s="22" t="n">
        <v>44756</v>
      </c>
      <c r="B1414" s="23" t="s">
        <v>2087</v>
      </c>
      <c r="C1414" s="23" t="s">
        <v>2088</v>
      </c>
      <c r="D1414" s="23" t="s">
        <v>319</v>
      </c>
      <c r="E1414" s="23" t="s">
        <v>99</v>
      </c>
      <c r="F1414" s="23" t="s">
        <v>320</v>
      </c>
      <c r="G1414" s="23" t="s">
        <v>3682</v>
      </c>
      <c r="H1414" s="23" t="s">
        <v>3683</v>
      </c>
      <c r="J1414" s="24" t="n">
        <v>100</v>
      </c>
      <c r="K1414" s="0" t="n">
        <v>17408</v>
      </c>
      <c r="L1414" s="23" t="s">
        <v>1694</v>
      </c>
      <c r="M1414" s="0" t="n">
        <v>1</v>
      </c>
      <c r="N1414" s="23" t="s">
        <v>182</v>
      </c>
      <c r="O1414" s="0" t="n">
        <v>201</v>
      </c>
      <c r="P1414" s="23" t="s">
        <v>94</v>
      </c>
      <c r="Q1414" s="23" t="s">
        <v>4147</v>
      </c>
      <c r="R1414" s="23" t="n">
        <f aca="false">YEAR(A1414)</f>
        <v>2022</v>
      </c>
      <c r="S1414" s="23" t="n">
        <f aca="false">IF(R1414=2026,1,0)</f>
        <v>0</v>
      </c>
      <c r="T1414" s="23" t="n">
        <f aca="false">IF(OR(P1414="Individual",P1414="Committee",P1414="Union/Association",P1414="Aggregated Unitemized Receipts"),1,0)</f>
        <v>1</v>
      </c>
      <c r="U1414" s="0" t="str">
        <f aca="false">UPPER(TRIM(E1414))</f>
        <v>MA</v>
      </c>
      <c r="V1414" s="23" t="n">
        <f aca="false">IF(U1414="MA",1,0)</f>
        <v>1</v>
      </c>
      <c r="W1414" s="23" t="n">
        <f aca="false">IF(OR(ISNUMBER(SEARCH("malden",G1414)),ISNUMBER(SEARCH("malden",H1414))),1,0)</f>
        <v>0</v>
      </c>
      <c r="X1414" s="23" t="n">
        <f aca="false">IF(AND(TRIM(G1414)="",TRIM(H1414)=""),1,0)</f>
        <v>0</v>
      </c>
    </row>
    <row r="1415" customFormat="false" ht="15" hidden="false" customHeight="false" outlineLevel="0" collapsed="false">
      <c r="A1415" s="22" t="n">
        <v>44756</v>
      </c>
      <c r="B1415" s="23" t="s">
        <v>2167</v>
      </c>
      <c r="C1415" s="23" t="s">
        <v>2280</v>
      </c>
      <c r="D1415" s="23" t="s">
        <v>607</v>
      </c>
      <c r="E1415" s="23" t="s">
        <v>99</v>
      </c>
      <c r="F1415" s="23" t="s">
        <v>608</v>
      </c>
      <c r="G1415" s="23" t="s">
        <v>2095</v>
      </c>
      <c r="H1415" s="23" t="s">
        <v>91</v>
      </c>
      <c r="J1415" s="24" t="n">
        <v>10</v>
      </c>
      <c r="K1415" s="0" t="n">
        <v>17408</v>
      </c>
      <c r="L1415" s="23" t="s">
        <v>1694</v>
      </c>
      <c r="M1415" s="0" t="n">
        <v>3</v>
      </c>
      <c r="N1415" s="23" t="s">
        <v>93</v>
      </c>
      <c r="O1415" s="0" t="n">
        <v>201</v>
      </c>
      <c r="P1415" s="23" t="s">
        <v>94</v>
      </c>
      <c r="Q1415" s="23" t="s">
        <v>4147</v>
      </c>
      <c r="R1415" s="23" t="n">
        <f aca="false">YEAR(A1415)</f>
        <v>2022</v>
      </c>
      <c r="S1415" s="23" t="n">
        <f aca="false">IF(R1415=2026,1,0)</f>
        <v>0</v>
      </c>
      <c r="T1415" s="23" t="n">
        <f aca="false">IF(OR(P1415="Individual",P1415="Committee",P1415="Union/Association",P1415="Aggregated Unitemized Receipts"),1,0)</f>
        <v>1</v>
      </c>
      <c r="U1415" s="0" t="str">
        <f aca="false">UPPER(TRIM(E1415))</f>
        <v>MA</v>
      </c>
      <c r="V1415" s="23" t="n">
        <f aca="false">IF(U1415="MA",1,0)</f>
        <v>1</v>
      </c>
      <c r="W1415" s="23" t="n">
        <f aca="false">IF(OR(ISNUMBER(SEARCH("malden",G1415)),ISNUMBER(SEARCH("malden",H1415))),1,0)</f>
        <v>0</v>
      </c>
      <c r="X1415" s="23" t="n">
        <f aca="false">IF(AND(TRIM(G1415)="",TRIM(H1415)=""),1,0)</f>
        <v>0</v>
      </c>
    </row>
    <row r="1416" customFormat="false" ht="15" hidden="false" customHeight="false" outlineLevel="0" collapsed="false">
      <c r="A1416" s="22" t="n">
        <v>44743</v>
      </c>
      <c r="B1416" s="23" t="s">
        <v>2203</v>
      </c>
      <c r="C1416" s="23" t="s">
        <v>2204</v>
      </c>
      <c r="D1416" s="23" t="s">
        <v>607</v>
      </c>
      <c r="E1416" s="23" t="s">
        <v>99</v>
      </c>
      <c r="F1416" s="23" t="s">
        <v>608</v>
      </c>
      <c r="G1416" s="23" t="s">
        <v>2095</v>
      </c>
      <c r="H1416" s="23" t="s">
        <v>91</v>
      </c>
      <c r="J1416" s="24" t="n">
        <v>100</v>
      </c>
      <c r="K1416" s="0" t="n">
        <v>17408</v>
      </c>
      <c r="L1416" s="23" t="s">
        <v>1694</v>
      </c>
      <c r="M1416" s="0" t="n">
        <v>3</v>
      </c>
      <c r="N1416" s="23" t="s">
        <v>93</v>
      </c>
      <c r="O1416" s="0" t="n">
        <v>201</v>
      </c>
      <c r="P1416" s="23" t="s">
        <v>94</v>
      </c>
      <c r="Q1416" s="23" t="s">
        <v>4148</v>
      </c>
      <c r="R1416" s="23" t="n">
        <f aca="false">YEAR(A1416)</f>
        <v>2022</v>
      </c>
      <c r="S1416" s="23" t="n">
        <f aca="false">IF(R1416=2026,1,0)</f>
        <v>0</v>
      </c>
      <c r="T1416" s="23" t="n">
        <f aca="false">IF(OR(P1416="Individual",P1416="Committee",P1416="Union/Association",P1416="Aggregated Unitemized Receipts"),1,0)</f>
        <v>1</v>
      </c>
      <c r="U1416" s="0" t="str">
        <f aca="false">UPPER(TRIM(E1416))</f>
        <v>MA</v>
      </c>
      <c r="V1416" s="23" t="n">
        <f aca="false">IF(U1416="MA",1,0)</f>
        <v>1</v>
      </c>
      <c r="W1416" s="23" t="n">
        <f aca="false">IF(OR(ISNUMBER(SEARCH("malden",G1416)),ISNUMBER(SEARCH("malden",H1416))),1,0)</f>
        <v>0</v>
      </c>
      <c r="X1416" s="23" t="n">
        <f aca="false">IF(AND(TRIM(G1416)="",TRIM(H1416)=""),1,0)</f>
        <v>0</v>
      </c>
    </row>
    <row r="1417" customFormat="false" ht="15" hidden="false" customHeight="false" outlineLevel="0" collapsed="false">
      <c r="A1417" s="22" t="n">
        <v>44743</v>
      </c>
      <c r="B1417" s="23" t="s">
        <v>4149</v>
      </c>
      <c r="C1417" s="23" t="s">
        <v>4150</v>
      </c>
      <c r="D1417" s="23" t="s">
        <v>319</v>
      </c>
      <c r="E1417" s="23" t="s">
        <v>99</v>
      </c>
      <c r="F1417" s="23" t="s">
        <v>320</v>
      </c>
      <c r="G1417" s="23" t="s">
        <v>298</v>
      </c>
      <c r="H1417" s="23" t="s">
        <v>4151</v>
      </c>
      <c r="J1417" s="24" t="n">
        <v>50</v>
      </c>
      <c r="K1417" s="0" t="n">
        <v>17408</v>
      </c>
      <c r="L1417" s="23" t="s">
        <v>1694</v>
      </c>
      <c r="M1417" s="0" t="n">
        <v>3</v>
      </c>
      <c r="N1417" s="23" t="s">
        <v>93</v>
      </c>
      <c r="O1417" s="0" t="n">
        <v>201</v>
      </c>
      <c r="P1417" s="23" t="s">
        <v>94</v>
      </c>
      <c r="Q1417" s="23" t="s">
        <v>4148</v>
      </c>
      <c r="R1417" s="23" t="n">
        <f aca="false">YEAR(A1417)</f>
        <v>2022</v>
      </c>
      <c r="S1417" s="23" t="n">
        <f aca="false">IF(R1417=2026,1,0)</f>
        <v>0</v>
      </c>
      <c r="T1417" s="23" t="n">
        <f aca="false">IF(OR(P1417="Individual",P1417="Committee",P1417="Union/Association",P1417="Aggregated Unitemized Receipts"),1,0)</f>
        <v>1</v>
      </c>
      <c r="U1417" s="0" t="str">
        <f aca="false">UPPER(TRIM(E1417))</f>
        <v>MA</v>
      </c>
      <c r="V1417" s="23" t="n">
        <f aca="false">IF(U1417="MA",1,0)</f>
        <v>1</v>
      </c>
      <c r="W1417" s="23" t="n">
        <f aca="false">IF(OR(ISNUMBER(SEARCH("malden",G1417)),ISNUMBER(SEARCH("malden",H1417))),1,0)</f>
        <v>0</v>
      </c>
      <c r="X1417" s="23" t="n">
        <f aca="false">IF(AND(TRIM(G1417)="",TRIM(H1417)=""),1,0)</f>
        <v>0</v>
      </c>
    </row>
    <row r="1418" customFormat="false" ht="15" hidden="false" customHeight="false" outlineLevel="0" collapsed="false">
      <c r="A1418" s="22" t="n">
        <v>44743</v>
      </c>
      <c r="B1418" s="23" t="s">
        <v>4152</v>
      </c>
      <c r="C1418" s="23" t="s">
        <v>4153</v>
      </c>
      <c r="D1418" s="23" t="s">
        <v>319</v>
      </c>
      <c r="E1418" s="23" t="s">
        <v>99</v>
      </c>
      <c r="F1418" s="23" t="s">
        <v>320</v>
      </c>
      <c r="G1418" s="23" t="s">
        <v>91</v>
      </c>
      <c r="H1418" s="23" t="s">
        <v>91</v>
      </c>
      <c r="J1418" s="24" t="n">
        <v>25</v>
      </c>
      <c r="K1418" s="0" t="n">
        <v>17408</v>
      </c>
      <c r="L1418" s="23" t="s">
        <v>1694</v>
      </c>
      <c r="M1418" s="0" t="n">
        <v>3</v>
      </c>
      <c r="N1418" s="23" t="s">
        <v>93</v>
      </c>
      <c r="O1418" s="0" t="n">
        <v>201</v>
      </c>
      <c r="P1418" s="23" t="s">
        <v>94</v>
      </c>
      <c r="Q1418" s="23" t="s">
        <v>4148</v>
      </c>
      <c r="R1418" s="23" t="n">
        <f aca="false">YEAR(A1418)</f>
        <v>2022</v>
      </c>
      <c r="S1418" s="23" t="n">
        <f aca="false">IF(R1418=2026,1,0)</f>
        <v>0</v>
      </c>
      <c r="T1418" s="23" t="n">
        <f aca="false">IF(OR(P1418="Individual",P1418="Committee",P1418="Union/Association",P1418="Aggregated Unitemized Receipts"),1,0)</f>
        <v>1</v>
      </c>
      <c r="U1418" s="0" t="str">
        <f aca="false">UPPER(TRIM(E1418))</f>
        <v>MA</v>
      </c>
      <c r="V1418" s="23" t="n">
        <f aca="false">IF(U1418="MA",1,0)</f>
        <v>1</v>
      </c>
      <c r="W1418" s="23" t="n">
        <f aca="false">IF(OR(ISNUMBER(SEARCH("malden",G1418)),ISNUMBER(SEARCH("malden",H1418))),1,0)</f>
        <v>0</v>
      </c>
      <c r="X1418" s="23" t="n">
        <f aca="false">IF(AND(TRIM(G1418)="",TRIM(H1418)=""),1,0)</f>
        <v>0</v>
      </c>
    </row>
    <row r="1419" customFormat="false" ht="15" hidden="false" customHeight="false" outlineLevel="0" collapsed="false">
      <c r="A1419" s="22" t="n">
        <v>44743</v>
      </c>
      <c r="B1419" s="23" t="s">
        <v>3954</v>
      </c>
      <c r="C1419" s="23" t="s">
        <v>3955</v>
      </c>
      <c r="D1419" s="23" t="s">
        <v>319</v>
      </c>
      <c r="E1419" s="23" t="s">
        <v>99</v>
      </c>
      <c r="F1419" s="23" t="s">
        <v>320</v>
      </c>
      <c r="G1419" s="23" t="s">
        <v>821</v>
      </c>
      <c r="H1419" s="23" t="s">
        <v>3488</v>
      </c>
      <c r="J1419" s="24" t="n">
        <v>40</v>
      </c>
      <c r="K1419" s="0" t="n">
        <v>17408</v>
      </c>
      <c r="L1419" s="23" t="s">
        <v>1694</v>
      </c>
      <c r="M1419" s="0" t="n">
        <v>3</v>
      </c>
      <c r="N1419" s="23" t="s">
        <v>93</v>
      </c>
      <c r="O1419" s="0" t="n">
        <v>201</v>
      </c>
      <c r="P1419" s="23" t="s">
        <v>94</v>
      </c>
      <c r="Q1419" s="23" t="s">
        <v>4148</v>
      </c>
      <c r="R1419" s="23" t="n">
        <f aca="false">YEAR(A1419)</f>
        <v>2022</v>
      </c>
      <c r="S1419" s="23" t="n">
        <f aca="false">IF(R1419=2026,1,0)</f>
        <v>0</v>
      </c>
      <c r="T1419" s="23" t="n">
        <f aca="false">IF(OR(P1419="Individual",P1419="Committee",P1419="Union/Association",P1419="Aggregated Unitemized Receipts"),1,0)</f>
        <v>1</v>
      </c>
      <c r="U1419" s="0" t="str">
        <f aca="false">UPPER(TRIM(E1419))</f>
        <v>MA</v>
      </c>
      <c r="V1419" s="23" t="n">
        <f aca="false">IF(U1419="MA",1,0)</f>
        <v>1</v>
      </c>
      <c r="W1419" s="23" t="n">
        <f aca="false">IF(OR(ISNUMBER(SEARCH("malden",G1419)),ISNUMBER(SEARCH("malden",H1419))),1,0)</f>
        <v>0</v>
      </c>
      <c r="X1419" s="23" t="n">
        <f aca="false">IF(AND(TRIM(G1419)="",TRIM(H1419)=""),1,0)</f>
        <v>0</v>
      </c>
    </row>
    <row r="1420" customFormat="false" ht="15" hidden="false" customHeight="false" outlineLevel="0" collapsed="false">
      <c r="A1420" s="22" t="n">
        <v>44743</v>
      </c>
      <c r="B1420" s="23" t="s">
        <v>4154</v>
      </c>
      <c r="C1420" s="23" t="s">
        <v>4155</v>
      </c>
      <c r="D1420" s="23" t="s">
        <v>319</v>
      </c>
      <c r="E1420" s="23" t="s">
        <v>99</v>
      </c>
      <c r="F1420" s="23" t="s">
        <v>320</v>
      </c>
      <c r="G1420" s="23" t="s">
        <v>2095</v>
      </c>
      <c r="H1420" s="23" t="s">
        <v>91</v>
      </c>
      <c r="J1420" s="24" t="n">
        <v>15</v>
      </c>
      <c r="K1420" s="0" t="n">
        <v>17408</v>
      </c>
      <c r="L1420" s="23" t="s">
        <v>1694</v>
      </c>
      <c r="M1420" s="0" t="n">
        <v>3</v>
      </c>
      <c r="N1420" s="23" t="s">
        <v>93</v>
      </c>
      <c r="O1420" s="0" t="n">
        <v>201</v>
      </c>
      <c r="P1420" s="23" t="s">
        <v>94</v>
      </c>
      <c r="Q1420" s="23" t="s">
        <v>4148</v>
      </c>
      <c r="R1420" s="23" t="n">
        <f aca="false">YEAR(A1420)</f>
        <v>2022</v>
      </c>
      <c r="S1420" s="23" t="n">
        <f aca="false">IF(R1420=2026,1,0)</f>
        <v>0</v>
      </c>
      <c r="T1420" s="23" t="n">
        <f aca="false">IF(OR(P1420="Individual",P1420="Committee",P1420="Union/Association",P1420="Aggregated Unitemized Receipts"),1,0)</f>
        <v>1</v>
      </c>
      <c r="U1420" s="0" t="str">
        <f aca="false">UPPER(TRIM(E1420))</f>
        <v>MA</v>
      </c>
      <c r="V1420" s="23" t="n">
        <f aca="false">IF(U1420="MA",1,0)</f>
        <v>1</v>
      </c>
      <c r="W1420" s="23" t="n">
        <f aca="false">IF(OR(ISNUMBER(SEARCH("malden",G1420)),ISNUMBER(SEARCH("malden",H1420))),1,0)</f>
        <v>0</v>
      </c>
      <c r="X1420" s="23" t="n">
        <f aca="false">IF(AND(TRIM(G1420)="",TRIM(H1420)=""),1,0)</f>
        <v>0</v>
      </c>
    </row>
    <row r="1421" customFormat="false" ht="15" hidden="false" customHeight="false" outlineLevel="0" collapsed="false">
      <c r="A1421" s="22" t="n">
        <v>44739</v>
      </c>
      <c r="B1421" s="23" t="s">
        <v>4156</v>
      </c>
      <c r="C1421" s="23" t="s">
        <v>3195</v>
      </c>
      <c r="D1421" s="23" t="s">
        <v>319</v>
      </c>
      <c r="E1421" s="23" t="s">
        <v>99</v>
      </c>
      <c r="F1421" s="23" t="s">
        <v>320</v>
      </c>
      <c r="G1421" s="23" t="s">
        <v>2095</v>
      </c>
      <c r="H1421" s="23" t="s">
        <v>91</v>
      </c>
      <c r="J1421" s="24" t="n">
        <v>300</v>
      </c>
      <c r="K1421" s="0" t="n">
        <v>17408</v>
      </c>
      <c r="L1421" s="23" t="s">
        <v>1694</v>
      </c>
      <c r="M1421" s="0" t="n">
        <v>3</v>
      </c>
      <c r="N1421" s="23" t="s">
        <v>93</v>
      </c>
      <c r="O1421" s="0" t="n">
        <v>201</v>
      </c>
      <c r="P1421" s="23" t="s">
        <v>94</v>
      </c>
      <c r="Q1421" s="23" t="s">
        <v>4157</v>
      </c>
      <c r="R1421" s="23" t="n">
        <f aca="false">YEAR(A1421)</f>
        <v>2022</v>
      </c>
      <c r="S1421" s="23" t="n">
        <f aca="false">IF(R1421=2026,1,0)</f>
        <v>0</v>
      </c>
      <c r="T1421" s="23" t="n">
        <f aca="false">IF(OR(P1421="Individual",P1421="Committee",P1421="Union/Association",P1421="Aggregated Unitemized Receipts"),1,0)</f>
        <v>1</v>
      </c>
      <c r="U1421" s="0" t="str">
        <f aca="false">UPPER(TRIM(E1421))</f>
        <v>MA</v>
      </c>
      <c r="V1421" s="23" t="n">
        <f aca="false">IF(U1421="MA",1,0)</f>
        <v>1</v>
      </c>
      <c r="W1421" s="23" t="n">
        <f aca="false">IF(OR(ISNUMBER(SEARCH("malden",G1421)),ISNUMBER(SEARCH("malden",H1421))),1,0)</f>
        <v>0</v>
      </c>
      <c r="X1421" s="23" t="n">
        <f aca="false">IF(AND(TRIM(G1421)="",TRIM(H1421)=""),1,0)</f>
        <v>0</v>
      </c>
    </row>
    <row r="1422" customFormat="false" ht="15" hidden="false" customHeight="false" outlineLevel="0" collapsed="false">
      <c r="A1422" s="22" t="n">
        <v>44739</v>
      </c>
      <c r="B1422" s="23" t="s">
        <v>4158</v>
      </c>
      <c r="C1422" s="23" t="s">
        <v>4159</v>
      </c>
      <c r="D1422" s="23" t="s">
        <v>319</v>
      </c>
      <c r="E1422" s="23" t="s">
        <v>99</v>
      </c>
      <c r="F1422" s="23" t="s">
        <v>320</v>
      </c>
      <c r="G1422" s="23" t="s">
        <v>4160</v>
      </c>
      <c r="H1422" s="23" t="s">
        <v>4161</v>
      </c>
      <c r="J1422" s="24" t="n">
        <v>25</v>
      </c>
      <c r="K1422" s="0" t="n">
        <v>17408</v>
      </c>
      <c r="L1422" s="23" t="s">
        <v>1694</v>
      </c>
      <c r="M1422" s="0" t="n">
        <v>3</v>
      </c>
      <c r="N1422" s="23" t="s">
        <v>93</v>
      </c>
      <c r="O1422" s="0" t="n">
        <v>201</v>
      </c>
      <c r="P1422" s="23" t="s">
        <v>94</v>
      </c>
      <c r="Q1422" s="23" t="s">
        <v>4157</v>
      </c>
      <c r="R1422" s="23" t="n">
        <f aca="false">YEAR(A1422)</f>
        <v>2022</v>
      </c>
      <c r="S1422" s="23" t="n">
        <f aca="false">IF(R1422=2026,1,0)</f>
        <v>0</v>
      </c>
      <c r="T1422" s="23" t="n">
        <f aca="false">IF(OR(P1422="Individual",P1422="Committee",P1422="Union/Association",P1422="Aggregated Unitemized Receipts"),1,0)</f>
        <v>1</v>
      </c>
      <c r="U1422" s="0" t="str">
        <f aca="false">UPPER(TRIM(E1422))</f>
        <v>MA</v>
      </c>
      <c r="V1422" s="23" t="n">
        <f aca="false">IF(U1422="MA",1,0)</f>
        <v>1</v>
      </c>
      <c r="W1422" s="23" t="n">
        <f aca="false">IF(OR(ISNUMBER(SEARCH("malden",G1422)),ISNUMBER(SEARCH("malden",H1422))),1,0)</f>
        <v>0</v>
      </c>
      <c r="X1422" s="23" t="n">
        <f aca="false">IF(AND(TRIM(G1422)="",TRIM(H1422)=""),1,0)</f>
        <v>0</v>
      </c>
    </row>
    <row r="1423" customFormat="false" ht="15" hidden="false" customHeight="false" outlineLevel="0" collapsed="false">
      <c r="A1423" s="22" t="n">
        <v>44739</v>
      </c>
      <c r="B1423" s="23" t="s">
        <v>2661</v>
      </c>
      <c r="C1423" s="23" t="s">
        <v>2662</v>
      </c>
      <c r="D1423" s="23" t="s">
        <v>319</v>
      </c>
      <c r="E1423" s="23" t="s">
        <v>99</v>
      </c>
      <c r="F1423" s="23" t="s">
        <v>320</v>
      </c>
      <c r="G1423" s="23" t="s">
        <v>200</v>
      </c>
      <c r="H1423" s="23" t="s">
        <v>4162</v>
      </c>
      <c r="J1423" s="24" t="n">
        <v>50</v>
      </c>
      <c r="K1423" s="0" t="n">
        <v>17408</v>
      </c>
      <c r="L1423" s="23" t="s">
        <v>1694</v>
      </c>
      <c r="M1423" s="0" t="n">
        <v>3</v>
      </c>
      <c r="N1423" s="23" t="s">
        <v>93</v>
      </c>
      <c r="O1423" s="0" t="n">
        <v>201</v>
      </c>
      <c r="P1423" s="23" t="s">
        <v>94</v>
      </c>
      <c r="Q1423" s="23" t="s">
        <v>4157</v>
      </c>
      <c r="R1423" s="23" t="n">
        <f aca="false">YEAR(A1423)</f>
        <v>2022</v>
      </c>
      <c r="S1423" s="23" t="n">
        <f aca="false">IF(R1423=2026,1,0)</f>
        <v>0</v>
      </c>
      <c r="T1423" s="23" t="n">
        <f aca="false">IF(OR(P1423="Individual",P1423="Committee",P1423="Union/Association",P1423="Aggregated Unitemized Receipts"),1,0)</f>
        <v>1</v>
      </c>
      <c r="U1423" s="0" t="str">
        <f aca="false">UPPER(TRIM(E1423))</f>
        <v>MA</v>
      </c>
      <c r="V1423" s="23" t="n">
        <f aca="false">IF(U1423="MA",1,0)</f>
        <v>1</v>
      </c>
      <c r="W1423" s="23" t="n">
        <f aca="false">IF(OR(ISNUMBER(SEARCH("malden",G1423)),ISNUMBER(SEARCH("malden",H1423))),1,0)</f>
        <v>0</v>
      </c>
      <c r="X1423" s="23" t="n">
        <f aca="false">IF(AND(TRIM(G1423)="",TRIM(H1423)=""),1,0)</f>
        <v>0</v>
      </c>
    </row>
    <row r="1424" customFormat="false" ht="15" hidden="false" customHeight="false" outlineLevel="0" collapsed="false">
      <c r="A1424" s="22" t="n">
        <v>44739</v>
      </c>
      <c r="B1424" s="23" t="s">
        <v>3702</v>
      </c>
      <c r="C1424" s="23" t="s">
        <v>3703</v>
      </c>
      <c r="D1424" s="23" t="s">
        <v>319</v>
      </c>
      <c r="E1424" s="23" t="s">
        <v>99</v>
      </c>
      <c r="F1424" s="23" t="s">
        <v>320</v>
      </c>
      <c r="G1424" s="23" t="s">
        <v>3704</v>
      </c>
      <c r="H1424" s="23" t="s">
        <v>3705</v>
      </c>
      <c r="J1424" s="24" t="n">
        <v>25</v>
      </c>
      <c r="K1424" s="0" t="n">
        <v>17408</v>
      </c>
      <c r="L1424" s="23" t="s">
        <v>1694</v>
      </c>
      <c r="M1424" s="0" t="n">
        <v>3</v>
      </c>
      <c r="N1424" s="23" t="s">
        <v>93</v>
      </c>
      <c r="O1424" s="0" t="n">
        <v>201</v>
      </c>
      <c r="P1424" s="23" t="s">
        <v>94</v>
      </c>
      <c r="Q1424" s="23" t="s">
        <v>4157</v>
      </c>
      <c r="R1424" s="23" t="n">
        <f aca="false">YEAR(A1424)</f>
        <v>2022</v>
      </c>
      <c r="S1424" s="23" t="n">
        <f aca="false">IF(R1424=2026,1,0)</f>
        <v>0</v>
      </c>
      <c r="T1424" s="23" t="n">
        <f aca="false">IF(OR(P1424="Individual",P1424="Committee",P1424="Union/Association",P1424="Aggregated Unitemized Receipts"),1,0)</f>
        <v>1</v>
      </c>
      <c r="U1424" s="0" t="str">
        <f aca="false">UPPER(TRIM(E1424))</f>
        <v>MA</v>
      </c>
      <c r="V1424" s="23" t="n">
        <f aca="false">IF(U1424="MA",1,0)</f>
        <v>1</v>
      </c>
      <c r="W1424" s="23" t="n">
        <f aca="false">IF(OR(ISNUMBER(SEARCH("malden",G1424)),ISNUMBER(SEARCH("malden",H1424))),1,0)</f>
        <v>0</v>
      </c>
      <c r="X1424" s="23" t="n">
        <f aca="false">IF(AND(TRIM(G1424)="",TRIM(H1424)=""),1,0)</f>
        <v>0</v>
      </c>
    </row>
    <row r="1425" customFormat="false" ht="15" hidden="false" customHeight="false" outlineLevel="0" collapsed="false">
      <c r="A1425" s="22" t="n">
        <v>44739</v>
      </c>
      <c r="B1425" s="23" t="s">
        <v>2496</v>
      </c>
      <c r="C1425" s="23" t="s">
        <v>3754</v>
      </c>
      <c r="D1425" s="23" t="s">
        <v>319</v>
      </c>
      <c r="E1425" s="23" t="s">
        <v>99</v>
      </c>
      <c r="F1425" s="23" t="s">
        <v>320</v>
      </c>
      <c r="G1425" s="23" t="s">
        <v>2095</v>
      </c>
      <c r="H1425" s="23" t="s">
        <v>91</v>
      </c>
      <c r="J1425" s="24" t="n">
        <v>100</v>
      </c>
      <c r="K1425" s="0" t="n">
        <v>17408</v>
      </c>
      <c r="L1425" s="23" t="s">
        <v>1694</v>
      </c>
      <c r="M1425" s="0" t="n">
        <v>3</v>
      </c>
      <c r="N1425" s="23" t="s">
        <v>93</v>
      </c>
      <c r="O1425" s="0" t="n">
        <v>201</v>
      </c>
      <c r="P1425" s="23" t="s">
        <v>94</v>
      </c>
      <c r="Q1425" s="23" t="s">
        <v>4157</v>
      </c>
      <c r="R1425" s="23" t="n">
        <f aca="false">YEAR(A1425)</f>
        <v>2022</v>
      </c>
      <c r="S1425" s="23" t="n">
        <f aca="false">IF(R1425=2026,1,0)</f>
        <v>0</v>
      </c>
      <c r="T1425" s="23" t="n">
        <f aca="false">IF(OR(P1425="Individual",P1425="Committee",P1425="Union/Association",P1425="Aggregated Unitemized Receipts"),1,0)</f>
        <v>1</v>
      </c>
      <c r="U1425" s="0" t="str">
        <f aca="false">UPPER(TRIM(E1425))</f>
        <v>MA</v>
      </c>
      <c r="V1425" s="23" t="n">
        <f aca="false">IF(U1425="MA",1,0)</f>
        <v>1</v>
      </c>
      <c r="W1425" s="23" t="n">
        <f aca="false">IF(OR(ISNUMBER(SEARCH("malden",G1425)),ISNUMBER(SEARCH("malden",H1425))),1,0)</f>
        <v>0</v>
      </c>
      <c r="X1425" s="23" t="n">
        <f aca="false">IF(AND(TRIM(G1425)="",TRIM(H1425)=""),1,0)</f>
        <v>0</v>
      </c>
    </row>
    <row r="1426" customFormat="false" ht="15" hidden="false" customHeight="false" outlineLevel="0" collapsed="false">
      <c r="A1426" s="22" t="n">
        <v>44739</v>
      </c>
      <c r="B1426" s="23" t="s">
        <v>4163</v>
      </c>
      <c r="C1426" s="23" t="s">
        <v>4164</v>
      </c>
      <c r="D1426" s="23" t="s">
        <v>450</v>
      </c>
      <c r="E1426" s="23" t="s">
        <v>99</v>
      </c>
      <c r="F1426" s="23" t="s">
        <v>1387</v>
      </c>
      <c r="J1426" s="24" t="n">
        <v>100</v>
      </c>
      <c r="K1426" s="0" t="n">
        <v>17408</v>
      </c>
      <c r="L1426" s="23" t="s">
        <v>1694</v>
      </c>
      <c r="M1426" s="0" t="n">
        <v>1</v>
      </c>
      <c r="N1426" s="23" t="s">
        <v>182</v>
      </c>
      <c r="O1426" s="0" t="n">
        <v>202</v>
      </c>
      <c r="P1426" s="23" t="s">
        <v>206</v>
      </c>
      <c r="Q1426" s="23" t="s">
        <v>4157</v>
      </c>
      <c r="R1426" s="23" t="n">
        <f aca="false">YEAR(A1426)</f>
        <v>2022</v>
      </c>
      <c r="S1426" s="23" t="n">
        <f aca="false">IF(R1426=2026,1,0)</f>
        <v>0</v>
      </c>
      <c r="T1426" s="23" t="n">
        <f aca="false">IF(OR(P1426="Individual",P1426="Committee",P1426="Union/Association",P1426="Aggregated Unitemized Receipts"),1,0)</f>
        <v>1</v>
      </c>
      <c r="U1426" s="0" t="str">
        <f aca="false">UPPER(TRIM(E1426))</f>
        <v>MA</v>
      </c>
      <c r="V1426" s="23" t="n">
        <f aca="false">IF(U1426="MA",1,0)</f>
        <v>1</v>
      </c>
      <c r="W1426" s="23" t="n">
        <f aca="false">IF(OR(ISNUMBER(SEARCH("malden",G1426)),ISNUMBER(SEARCH("malden",H1426))),1,0)</f>
        <v>0</v>
      </c>
      <c r="X1426" s="23" t="n">
        <f aca="false">IF(AND(TRIM(G1426)="",TRIM(H1426)=""),1,0)</f>
        <v>1</v>
      </c>
    </row>
    <row r="1427" customFormat="false" ht="15" hidden="false" customHeight="false" outlineLevel="0" collapsed="false">
      <c r="A1427" s="22" t="n">
        <v>44739</v>
      </c>
      <c r="B1427" s="23" t="s">
        <v>4165</v>
      </c>
      <c r="C1427" s="23" t="s">
        <v>4166</v>
      </c>
      <c r="D1427" s="23" t="s">
        <v>319</v>
      </c>
      <c r="E1427" s="23" t="s">
        <v>99</v>
      </c>
      <c r="F1427" s="23" t="s">
        <v>320</v>
      </c>
      <c r="G1427" s="23" t="s">
        <v>298</v>
      </c>
      <c r="H1427" s="23" t="s">
        <v>4167</v>
      </c>
      <c r="J1427" s="24" t="n">
        <v>50</v>
      </c>
      <c r="K1427" s="0" t="n">
        <v>17408</v>
      </c>
      <c r="L1427" s="23" t="s">
        <v>1694</v>
      </c>
      <c r="M1427" s="0" t="n">
        <v>3</v>
      </c>
      <c r="N1427" s="23" t="s">
        <v>93</v>
      </c>
      <c r="O1427" s="0" t="n">
        <v>201</v>
      </c>
      <c r="P1427" s="23" t="s">
        <v>94</v>
      </c>
      <c r="Q1427" s="23" t="s">
        <v>4157</v>
      </c>
      <c r="R1427" s="23" t="n">
        <f aca="false">YEAR(A1427)</f>
        <v>2022</v>
      </c>
      <c r="S1427" s="23" t="n">
        <f aca="false">IF(R1427=2026,1,0)</f>
        <v>0</v>
      </c>
      <c r="T1427" s="23" t="n">
        <f aca="false">IF(OR(P1427="Individual",P1427="Committee",P1427="Union/Association",P1427="Aggregated Unitemized Receipts"),1,0)</f>
        <v>1</v>
      </c>
      <c r="U1427" s="0" t="str">
        <f aca="false">UPPER(TRIM(E1427))</f>
        <v>MA</v>
      </c>
      <c r="V1427" s="23" t="n">
        <f aca="false">IF(U1427="MA",1,0)</f>
        <v>1</v>
      </c>
      <c r="W1427" s="23" t="n">
        <f aca="false">IF(OR(ISNUMBER(SEARCH("malden",G1427)),ISNUMBER(SEARCH("malden",H1427))),1,0)</f>
        <v>0</v>
      </c>
      <c r="X1427" s="23" t="n">
        <f aca="false">IF(AND(TRIM(G1427)="",TRIM(H1427)=""),1,0)</f>
        <v>0</v>
      </c>
    </row>
    <row r="1428" customFormat="false" ht="15" hidden="false" customHeight="false" outlineLevel="0" collapsed="false">
      <c r="A1428" s="22" t="n">
        <v>44739</v>
      </c>
      <c r="B1428" s="23" t="s">
        <v>3200</v>
      </c>
      <c r="C1428" s="23" t="s">
        <v>3201</v>
      </c>
      <c r="D1428" s="23" t="s">
        <v>319</v>
      </c>
      <c r="E1428" s="23" t="s">
        <v>99</v>
      </c>
      <c r="F1428" s="23" t="s">
        <v>320</v>
      </c>
      <c r="G1428" s="23" t="s">
        <v>4168</v>
      </c>
      <c r="H1428" s="23" t="s">
        <v>4169</v>
      </c>
      <c r="J1428" s="24" t="n">
        <v>125</v>
      </c>
      <c r="K1428" s="0" t="n">
        <v>17408</v>
      </c>
      <c r="L1428" s="23" t="s">
        <v>1694</v>
      </c>
      <c r="M1428" s="0" t="n">
        <v>3</v>
      </c>
      <c r="N1428" s="23" t="s">
        <v>93</v>
      </c>
      <c r="O1428" s="0" t="n">
        <v>201</v>
      </c>
      <c r="P1428" s="23" t="s">
        <v>94</v>
      </c>
      <c r="Q1428" s="23" t="s">
        <v>4157</v>
      </c>
      <c r="R1428" s="23" t="n">
        <f aca="false">YEAR(A1428)</f>
        <v>2022</v>
      </c>
      <c r="S1428" s="23" t="n">
        <f aca="false">IF(R1428=2026,1,0)</f>
        <v>0</v>
      </c>
      <c r="T1428" s="23" t="n">
        <f aca="false">IF(OR(P1428="Individual",P1428="Committee",P1428="Union/Association",P1428="Aggregated Unitemized Receipts"),1,0)</f>
        <v>1</v>
      </c>
      <c r="U1428" s="0" t="str">
        <f aca="false">UPPER(TRIM(E1428))</f>
        <v>MA</v>
      </c>
      <c r="V1428" s="23" t="n">
        <f aca="false">IF(U1428="MA",1,0)</f>
        <v>1</v>
      </c>
      <c r="W1428" s="23" t="n">
        <f aca="false">IF(OR(ISNUMBER(SEARCH("malden",G1428)),ISNUMBER(SEARCH("malden",H1428))),1,0)</f>
        <v>0</v>
      </c>
      <c r="X1428" s="23" t="n">
        <f aca="false">IF(AND(TRIM(G1428)="",TRIM(H1428)=""),1,0)</f>
        <v>0</v>
      </c>
    </row>
    <row r="1429" customFormat="false" ht="15" hidden="false" customHeight="false" outlineLevel="0" collapsed="false">
      <c r="A1429" s="22" t="n">
        <v>44739</v>
      </c>
      <c r="B1429" s="23" t="s">
        <v>4170</v>
      </c>
      <c r="C1429" s="23" t="s">
        <v>4171</v>
      </c>
      <c r="D1429" s="23" t="s">
        <v>607</v>
      </c>
      <c r="E1429" s="23" t="s">
        <v>99</v>
      </c>
      <c r="F1429" s="23" t="s">
        <v>608</v>
      </c>
      <c r="G1429" s="23" t="s">
        <v>2095</v>
      </c>
      <c r="H1429" s="23" t="s">
        <v>91</v>
      </c>
      <c r="J1429" s="24" t="n">
        <v>20</v>
      </c>
      <c r="K1429" s="0" t="n">
        <v>17408</v>
      </c>
      <c r="L1429" s="23" t="s">
        <v>1694</v>
      </c>
      <c r="M1429" s="0" t="n">
        <v>3</v>
      </c>
      <c r="N1429" s="23" t="s">
        <v>93</v>
      </c>
      <c r="O1429" s="0" t="n">
        <v>201</v>
      </c>
      <c r="P1429" s="23" t="s">
        <v>94</v>
      </c>
      <c r="Q1429" s="23" t="s">
        <v>4157</v>
      </c>
      <c r="R1429" s="23" t="n">
        <f aca="false">YEAR(A1429)</f>
        <v>2022</v>
      </c>
      <c r="S1429" s="23" t="n">
        <f aca="false">IF(R1429=2026,1,0)</f>
        <v>0</v>
      </c>
      <c r="T1429" s="23" t="n">
        <f aca="false">IF(OR(P1429="Individual",P1429="Committee",P1429="Union/Association",P1429="Aggregated Unitemized Receipts"),1,0)</f>
        <v>1</v>
      </c>
      <c r="U1429" s="0" t="str">
        <f aca="false">UPPER(TRIM(E1429))</f>
        <v>MA</v>
      </c>
      <c r="V1429" s="23" t="n">
        <f aca="false">IF(U1429="MA",1,0)</f>
        <v>1</v>
      </c>
      <c r="W1429" s="23" t="n">
        <f aca="false">IF(OR(ISNUMBER(SEARCH("malden",G1429)),ISNUMBER(SEARCH("malden",H1429))),1,0)</f>
        <v>0</v>
      </c>
      <c r="X1429" s="23" t="n">
        <f aca="false">IF(AND(TRIM(G1429)="",TRIM(H1429)=""),1,0)</f>
        <v>0</v>
      </c>
    </row>
    <row r="1430" customFormat="false" ht="15" hidden="false" customHeight="false" outlineLevel="0" collapsed="false">
      <c r="A1430" s="22" t="n">
        <v>44739</v>
      </c>
      <c r="B1430" s="23" t="s">
        <v>2130</v>
      </c>
      <c r="C1430" s="23" t="s">
        <v>2131</v>
      </c>
      <c r="D1430" s="23" t="s">
        <v>319</v>
      </c>
      <c r="E1430" s="23" t="s">
        <v>99</v>
      </c>
      <c r="F1430" s="23" t="s">
        <v>320</v>
      </c>
      <c r="G1430" s="23" t="s">
        <v>2095</v>
      </c>
      <c r="H1430" s="23" t="s">
        <v>91</v>
      </c>
      <c r="J1430" s="24" t="n">
        <v>25</v>
      </c>
      <c r="K1430" s="0" t="n">
        <v>17408</v>
      </c>
      <c r="L1430" s="23" t="s">
        <v>1694</v>
      </c>
      <c r="M1430" s="0" t="n">
        <v>3</v>
      </c>
      <c r="N1430" s="23" t="s">
        <v>93</v>
      </c>
      <c r="O1430" s="0" t="n">
        <v>201</v>
      </c>
      <c r="P1430" s="23" t="s">
        <v>94</v>
      </c>
      <c r="Q1430" s="23" t="s">
        <v>4157</v>
      </c>
      <c r="R1430" s="23" t="n">
        <f aca="false">YEAR(A1430)</f>
        <v>2022</v>
      </c>
      <c r="S1430" s="23" t="n">
        <f aca="false">IF(R1430=2026,1,0)</f>
        <v>0</v>
      </c>
      <c r="T1430" s="23" t="n">
        <f aca="false">IF(OR(P1430="Individual",P1430="Committee",P1430="Union/Association",P1430="Aggregated Unitemized Receipts"),1,0)</f>
        <v>1</v>
      </c>
      <c r="U1430" s="0" t="str">
        <f aca="false">UPPER(TRIM(E1430))</f>
        <v>MA</v>
      </c>
      <c r="V1430" s="23" t="n">
        <f aca="false">IF(U1430="MA",1,0)</f>
        <v>1</v>
      </c>
      <c r="W1430" s="23" t="n">
        <f aca="false">IF(OR(ISNUMBER(SEARCH("malden",G1430)),ISNUMBER(SEARCH("malden",H1430))),1,0)</f>
        <v>0</v>
      </c>
      <c r="X1430" s="23" t="n">
        <f aca="false">IF(AND(TRIM(G1430)="",TRIM(H1430)=""),1,0)</f>
        <v>0</v>
      </c>
    </row>
    <row r="1431" customFormat="false" ht="15" hidden="false" customHeight="false" outlineLevel="0" collapsed="false">
      <c r="A1431" s="22" t="n">
        <v>44739</v>
      </c>
      <c r="B1431" s="23" t="s">
        <v>2537</v>
      </c>
      <c r="C1431" s="23" t="s">
        <v>2538</v>
      </c>
      <c r="D1431" s="23" t="s">
        <v>319</v>
      </c>
      <c r="E1431" s="23" t="s">
        <v>99</v>
      </c>
      <c r="F1431" s="23" t="s">
        <v>320</v>
      </c>
      <c r="G1431" s="23" t="s">
        <v>454</v>
      </c>
      <c r="H1431" s="23" t="s">
        <v>3516</v>
      </c>
      <c r="J1431" s="24" t="n">
        <v>250</v>
      </c>
      <c r="K1431" s="0" t="n">
        <v>17408</v>
      </c>
      <c r="L1431" s="23" t="s">
        <v>1694</v>
      </c>
      <c r="M1431" s="0" t="n">
        <v>3</v>
      </c>
      <c r="N1431" s="23" t="s">
        <v>93</v>
      </c>
      <c r="O1431" s="0" t="n">
        <v>201</v>
      </c>
      <c r="P1431" s="23" t="s">
        <v>94</v>
      </c>
      <c r="Q1431" s="23" t="s">
        <v>4157</v>
      </c>
      <c r="R1431" s="23" t="n">
        <f aca="false">YEAR(A1431)</f>
        <v>2022</v>
      </c>
      <c r="S1431" s="23" t="n">
        <f aca="false">IF(R1431=2026,1,0)</f>
        <v>0</v>
      </c>
      <c r="T1431" s="23" t="n">
        <f aca="false">IF(OR(P1431="Individual",P1431="Committee",P1431="Union/Association",P1431="Aggregated Unitemized Receipts"),1,0)</f>
        <v>1</v>
      </c>
      <c r="U1431" s="0" t="str">
        <f aca="false">UPPER(TRIM(E1431))</f>
        <v>MA</v>
      </c>
      <c r="V1431" s="23" t="n">
        <f aca="false">IF(U1431="MA",1,0)</f>
        <v>1</v>
      </c>
      <c r="W1431" s="23" t="n">
        <f aca="false">IF(OR(ISNUMBER(SEARCH("malden",G1431)),ISNUMBER(SEARCH("malden",H1431))),1,0)</f>
        <v>0</v>
      </c>
      <c r="X1431" s="23" t="n">
        <f aca="false">IF(AND(TRIM(G1431)="",TRIM(H1431)=""),1,0)</f>
        <v>0</v>
      </c>
    </row>
    <row r="1432" customFormat="false" ht="15" hidden="false" customHeight="false" outlineLevel="0" collapsed="false">
      <c r="A1432" s="22" t="n">
        <v>44739</v>
      </c>
      <c r="B1432" s="23" t="s">
        <v>4172</v>
      </c>
      <c r="C1432" s="23" t="s">
        <v>4173</v>
      </c>
      <c r="D1432" s="23" t="s">
        <v>1923</v>
      </c>
      <c r="E1432" s="23" t="s">
        <v>99</v>
      </c>
      <c r="F1432" s="23" t="s">
        <v>1924</v>
      </c>
      <c r="G1432" s="23" t="s">
        <v>3251</v>
      </c>
      <c r="H1432" s="23" t="s">
        <v>4174</v>
      </c>
      <c r="J1432" s="24" t="n">
        <v>250</v>
      </c>
      <c r="K1432" s="0" t="n">
        <v>17408</v>
      </c>
      <c r="L1432" s="23" t="s">
        <v>1694</v>
      </c>
      <c r="M1432" s="0" t="n">
        <v>3</v>
      </c>
      <c r="N1432" s="23" t="s">
        <v>93</v>
      </c>
      <c r="O1432" s="0" t="n">
        <v>201</v>
      </c>
      <c r="P1432" s="23" t="s">
        <v>94</v>
      </c>
      <c r="Q1432" s="23" t="s">
        <v>4157</v>
      </c>
      <c r="R1432" s="23" t="n">
        <f aca="false">YEAR(A1432)</f>
        <v>2022</v>
      </c>
      <c r="S1432" s="23" t="n">
        <f aca="false">IF(R1432=2026,1,0)</f>
        <v>0</v>
      </c>
      <c r="T1432" s="23" t="n">
        <f aca="false">IF(OR(P1432="Individual",P1432="Committee",P1432="Union/Association",P1432="Aggregated Unitemized Receipts"),1,0)</f>
        <v>1</v>
      </c>
      <c r="U1432" s="0" t="str">
        <f aca="false">UPPER(TRIM(E1432))</f>
        <v>MA</v>
      </c>
      <c r="V1432" s="23" t="n">
        <f aca="false">IF(U1432="MA",1,0)</f>
        <v>1</v>
      </c>
      <c r="W1432" s="23" t="n">
        <f aca="false">IF(OR(ISNUMBER(SEARCH("malden",G1432)),ISNUMBER(SEARCH("malden",H1432))),1,0)</f>
        <v>0</v>
      </c>
      <c r="X1432" s="23" t="n">
        <f aca="false">IF(AND(TRIM(G1432)="",TRIM(H1432)=""),1,0)</f>
        <v>0</v>
      </c>
    </row>
    <row r="1433" customFormat="false" ht="15" hidden="false" customHeight="false" outlineLevel="0" collapsed="false">
      <c r="A1433" s="22" t="n">
        <v>44739</v>
      </c>
      <c r="B1433" s="23" t="s">
        <v>3948</v>
      </c>
      <c r="C1433" s="23" t="s">
        <v>3949</v>
      </c>
      <c r="D1433" s="23" t="s">
        <v>3718</v>
      </c>
      <c r="E1433" s="23" t="s">
        <v>99</v>
      </c>
      <c r="F1433" s="23" t="s">
        <v>3719</v>
      </c>
      <c r="G1433" s="23" t="s">
        <v>213</v>
      </c>
      <c r="H1433" s="23" t="s">
        <v>1558</v>
      </c>
      <c r="J1433" s="24" t="n">
        <v>25</v>
      </c>
      <c r="K1433" s="0" t="n">
        <v>17408</v>
      </c>
      <c r="L1433" s="23" t="s">
        <v>1694</v>
      </c>
      <c r="M1433" s="0" t="n">
        <v>3</v>
      </c>
      <c r="N1433" s="23" t="s">
        <v>93</v>
      </c>
      <c r="O1433" s="0" t="n">
        <v>201</v>
      </c>
      <c r="P1433" s="23" t="s">
        <v>94</v>
      </c>
      <c r="Q1433" s="23" t="s">
        <v>4157</v>
      </c>
      <c r="R1433" s="23" t="n">
        <f aca="false">YEAR(A1433)</f>
        <v>2022</v>
      </c>
      <c r="S1433" s="23" t="n">
        <f aca="false">IF(R1433=2026,1,0)</f>
        <v>0</v>
      </c>
      <c r="T1433" s="23" t="n">
        <f aca="false">IF(OR(P1433="Individual",P1433="Committee",P1433="Union/Association",P1433="Aggregated Unitemized Receipts"),1,0)</f>
        <v>1</v>
      </c>
      <c r="U1433" s="0" t="str">
        <f aca="false">UPPER(TRIM(E1433))</f>
        <v>MA</v>
      </c>
      <c r="V1433" s="23" t="n">
        <f aca="false">IF(U1433="MA",1,0)</f>
        <v>1</v>
      </c>
      <c r="W1433" s="23" t="n">
        <f aca="false">IF(OR(ISNUMBER(SEARCH("malden",G1433)),ISNUMBER(SEARCH("malden",H1433))),1,0)</f>
        <v>0</v>
      </c>
      <c r="X1433" s="23" t="n">
        <f aca="false">IF(AND(TRIM(G1433)="",TRIM(H1433)=""),1,0)</f>
        <v>0</v>
      </c>
    </row>
    <row r="1434" customFormat="false" ht="15" hidden="false" customHeight="false" outlineLevel="0" collapsed="false">
      <c r="A1434" s="22" t="n">
        <v>44739</v>
      </c>
      <c r="B1434" s="23" t="s">
        <v>3222</v>
      </c>
      <c r="C1434" s="23" t="s">
        <v>2965</v>
      </c>
      <c r="D1434" s="23" t="s">
        <v>319</v>
      </c>
      <c r="E1434" s="23" t="s">
        <v>99</v>
      </c>
      <c r="F1434" s="23" t="s">
        <v>320</v>
      </c>
      <c r="G1434" s="23" t="s">
        <v>609</v>
      </c>
      <c r="H1434" s="23" t="s">
        <v>3517</v>
      </c>
      <c r="J1434" s="24" t="n">
        <v>50</v>
      </c>
      <c r="K1434" s="0" t="n">
        <v>17408</v>
      </c>
      <c r="L1434" s="23" t="s">
        <v>1694</v>
      </c>
      <c r="M1434" s="0" t="n">
        <v>3</v>
      </c>
      <c r="N1434" s="23" t="s">
        <v>93</v>
      </c>
      <c r="O1434" s="0" t="n">
        <v>201</v>
      </c>
      <c r="P1434" s="23" t="s">
        <v>94</v>
      </c>
      <c r="Q1434" s="23" t="s">
        <v>4157</v>
      </c>
      <c r="R1434" s="23" t="n">
        <f aca="false">YEAR(A1434)</f>
        <v>2022</v>
      </c>
      <c r="S1434" s="23" t="n">
        <f aca="false">IF(R1434=2026,1,0)</f>
        <v>0</v>
      </c>
      <c r="T1434" s="23" t="n">
        <f aca="false">IF(OR(P1434="Individual",P1434="Committee",P1434="Union/Association",P1434="Aggregated Unitemized Receipts"),1,0)</f>
        <v>1</v>
      </c>
      <c r="U1434" s="0" t="str">
        <f aca="false">UPPER(TRIM(E1434))</f>
        <v>MA</v>
      </c>
      <c r="V1434" s="23" t="n">
        <f aca="false">IF(U1434="MA",1,0)</f>
        <v>1</v>
      </c>
      <c r="W1434" s="23" t="n">
        <f aca="false">IF(OR(ISNUMBER(SEARCH("malden",G1434)),ISNUMBER(SEARCH("malden",H1434))),1,0)</f>
        <v>0</v>
      </c>
      <c r="X1434" s="23" t="n">
        <f aca="false">IF(AND(TRIM(G1434)="",TRIM(H1434)=""),1,0)</f>
        <v>0</v>
      </c>
    </row>
    <row r="1435" customFormat="false" ht="15" hidden="false" customHeight="false" outlineLevel="0" collapsed="false">
      <c r="A1435" s="22" t="n">
        <v>44739</v>
      </c>
      <c r="B1435" s="23" t="s">
        <v>3520</v>
      </c>
      <c r="C1435" s="23" t="s">
        <v>2971</v>
      </c>
      <c r="D1435" s="23" t="s">
        <v>319</v>
      </c>
      <c r="E1435" s="23" t="s">
        <v>99</v>
      </c>
      <c r="F1435" s="23" t="s">
        <v>320</v>
      </c>
      <c r="G1435" s="23" t="s">
        <v>3977</v>
      </c>
      <c r="H1435" s="23" t="s">
        <v>3978</v>
      </c>
      <c r="J1435" s="24" t="n">
        <v>125</v>
      </c>
      <c r="K1435" s="0" t="n">
        <v>17408</v>
      </c>
      <c r="L1435" s="23" t="s">
        <v>1694</v>
      </c>
      <c r="M1435" s="0" t="n">
        <v>3</v>
      </c>
      <c r="N1435" s="23" t="s">
        <v>93</v>
      </c>
      <c r="O1435" s="0" t="n">
        <v>201</v>
      </c>
      <c r="P1435" s="23" t="s">
        <v>94</v>
      </c>
      <c r="Q1435" s="23" t="s">
        <v>4157</v>
      </c>
      <c r="R1435" s="23" t="n">
        <f aca="false">YEAR(A1435)</f>
        <v>2022</v>
      </c>
      <c r="S1435" s="23" t="n">
        <f aca="false">IF(R1435=2026,1,0)</f>
        <v>0</v>
      </c>
      <c r="T1435" s="23" t="n">
        <f aca="false">IF(OR(P1435="Individual",P1435="Committee",P1435="Union/Association",P1435="Aggregated Unitemized Receipts"),1,0)</f>
        <v>1</v>
      </c>
      <c r="U1435" s="0" t="str">
        <f aca="false">UPPER(TRIM(E1435))</f>
        <v>MA</v>
      </c>
      <c r="V1435" s="23" t="n">
        <f aca="false">IF(U1435="MA",1,0)</f>
        <v>1</v>
      </c>
      <c r="W1435" s="23" t="n">
        <f aca="false">IF(OR(ISNUMBER(SEARCH("malden",G1435)),ISNUMBER(SEARCH("malden",H1435))),1,0)</f>
        <v>0</v>
      </c>
      <c r="X1435" s="23" t="n">
        <f aca="false">IF(AND(TRIM(G1435)="",TRIM(H1435)=""),1,0)</f>
        <v>0</v>
      </c>
    </row>
    <row r="1436" customFormat="false" ht="15" hidden="false" customHeight="false" outlineLevel="0" collapsed="false">
      <c r="A1436" s="22" t="n">
        <v>44739</v>
      </c>
      <c r="B1436" s="23" t="s">
        <v>4175</v>
      </c>
      <c r="C1436" s="23" t="s">
        <v>4176</v>
      </c>
      <c r="D1436" s="23" t="s">
        <v>4177</v>
      </c>
      <c r="E1436" s="23" t="s">
        <v>1652</v>
      </c>
      <c r="F1436" s="23" t="s">
        <v>4178</v>
      </c>
      <c r="G1436" s="23" t="s">
        <v>4179</v>
      </c>
      <c r="H1436" s="23" t="s">
        <v>2602</v>
      </c>
      <c r="J1436" s="24" t="n">
        <v>50</v>
      </c>
      <c r="K1436" s="0" t="n">
        <v>17408</v>
      </c>
      <c r="L1436" s="23" t="s">
        <v>1694</v>
      </c>
      <c r="M1436" s="0" t="n">
        <v>3</v>
      </c>
      <c r="N1436" s="23" t="s">
        <v>93</v>
      </c>
      <c r="O1436" s="0" t="n">
        <v>201</v>
      </c>
      <c r="P1436" s="23" t="s">
        <v>94</v>
      </c>
      <c r="Q1436" s="23" t="s">
        <v>4157</v>
      </c>
      <c r="R1436" s="23" t="n">
        <f aca="false">YEAR(A1436)</f>
        <v>2022</v>
      </c>
      <c r="S1436" s="23" t="n">
        <f aca="false">IF(R1436=2026,1,0)</f>
        <v>0</v>
      </c>
      <c r="T1436" s="23" t="n">
        <f aca="false">IF(OR(P1436="Individual",P1436="Committee",P1436="Union/Association",P1436="Aggregated Unitemized Receipts"),1,0)</f>
        <v>1</v>
      </c>
      <c r="U1436" s="0" t="str">
        <f aca="false">UPPER(TRIM(E1436))</f>
        <v>FL</v>
      </c>
      <c r="V1436" s="23" t="n">
        <f aca="false">IF(U1436="MA",1,0)</f>
        <v>0</v>
      </c>
      <c r="W1436" s="23" t="n">
        <f aca="false">IF(OR(ISNUMBER(SEARCH("malden",G1436)),ISNUMBER(SEARCH("malden",H1436))),1,0)</f>
        <v>0</v>
      </c>
      <c r="X1436" s="23" t="n">
        <f aca="false">IF(AND(TRIM(G1436)="",TRIM(H1436)=""),1,0)</f>
        <v>0</v>
      </c>
    </row>
    <row r="1437" customFormat="false" ht="15" hidden="false" customHeight="false" outlineLevel="0" collapsed="false">
      <c r="A1437" s="22" t="n">
        <v>44739</v>
      </c>
      <c r="B1437" s="23" t="s">
        <v>3522</v>
      </c>
      <c r="C1437" s="23" t="s">
        <v>3523</v>
      </c>
      <c r="D1437" s="23" t="s">
        <v>319</v>
      </c>
      <c r="E1437" s="23" t="s">
        <v>99</v>
      </c>
      <c r="F1437" s="23" t="s">
        <v>320</v>
      </c>
      <c r="G1437" s="23" t="s">
        <v>3524</v>
      </c>
      <c r="H1437" s="23" t="s">
        <v>3525</v>
      </c>
      <c r="J1437" s="24" t="n">
        <v>25</v>
      </c>
      <c r="K1437" s="0" t="n">
        <v>17408</v>
      </c>
      <c r="L1437" s="23" t="s">
        <v>1694</v>
      </c>
      <c r="M1437" s="0" t="n">
        <v>3</v>
      </c>
      <c r="N1437" s="23" t="s">
        <v>93</v>
      </c>
      <c r="O1437" s="0" t="n">
        <v>201</v>
      </c>
      <c r="P1437" s="23" t="s">
        <v>94</v>
      </c>
      <c r="Q1437" s="23" t="s">
        <v>4157</v>
      </c>
      <c r="R1437" s="23" t="n">
        <f aca="false">YEAR(A1437)</f>
        <v>2022</v>
      </c>
      <c r="S1437" s="23" t="n">
        <f aca="false">IF(R1437=2026,1,0)</f>
        <v>0</v>
      </c>
      <c r="T1437" s="23" t="n">
        <f aca="false">IF(OR(P1437="Individual",P1437="Committee",P1437="Union/Association",P1437="Aggregated Unitemized Receipts"),1,0)</f>
        <v>1</v>
      </c>
      <c r="U1437" s="0" t="str">
        <f aca="false">UPPER(TRIM(E1437))</f>
        <v>MA</v>
      </c>
      <c r="V1437" s="23" t="n">
        <f aca="false">IF(U1437="MA",1,0)</f>
        <v>1</v>
      </c>
      <c r="W1437" s="23" t="n">
        <f aca="false">IF(OR(ISNUMBER(SEARCH("malden",G1437)),ISNUMBER(SEARCH("malden",H1437))),1,0)</f>
        <v>0</v>
      </c>
      <c r="X1437" s="23" t="n">
        <f aca="false">IF(AND(TRIM(G1437)="",TRIM(H1437)=""),1,0)</f>
        <v>0</v>
      </c>
    </row>
    <row r="1438" customFormat="false" ht="15" hidden="false" customHeight="false" outlineLevel="0" collapsed="false">
      <c r="A1438" s="22" t="n">
        <v>44739</v>
      </c>
      <c r="B1438" s="23" t="s">
        <v>4180</v>
      </c>
      <c r="C1438" s="23" t="s">
        <v>4181</v>
      </c>
      <c r="D1438" s="23" t="s">
        <v>319</v>
      </c>
      <c r="E1438" s="23" t="s">
        <v>99</v>
      </c>
      <c r="F1438" s="23" t="s">
        <v>320</v>
      </c>
      <c r="G1438" s="23" t="s">
        <v>2095</v>
      </c>
      <c r="H1438" s="23" t="s">
        <v>91</v>
      </c>
      <c r="J1438" s="24" t="n">
        <v>50</v>
      </c>
      <c r="K1438" s="0" t="n">
        <v>17408</v>
      </c>
      <c r="L1438" s="23" t="s">
        <v>1694</v>
      </c>
      <c r="M1438" s="0" t="n">
        <v>3</v>
      </c>
      <c r="N1438" s="23" t="s">
        <v>93</v>
      </c>
      <c r="O1438" s="0" t="n">
        <v>201</v>
      </c>
      <c r="P1438" s="23" t="s">
        <v>94</v>
      </c>
      <c r="Q1438" s="23" t="s">
        <v>4157</v>
      </c>
      <c r="R1438" s="23" t="n">
        <f aca="false">YEAR(A1438)</f>
        <v>2022</v>
      </c>
      <c r="S1438" s="23" t="n">
        <f aca="false">IF(R1438=2026,1,0)</f>
        <v>0</v>
      </c>
      <c r="T1438" s="23" t="n">
        <f aca="false">IF(OR(P1438="Individual",P1438="Committee",P1438="Union/Association",P1438="Aggregated Unitemized Receipts"),1,0)</f>
        <v>1</v>
      </c>
      <c r="U1438" s="0" t="str">
        <f aca="false">UPPER(TRIM(E1438))</f>
        <v>MA</v>
      </c>
      <c r="V1438" s="23" t="n">
        <f aca="false">IF(U1438="MA",1,0)</f>
        <v>1</v>
      </c>
      <c r="W1438" s="23" t="n">
        <f aca="false">IF(OR(ISNUMBER(SEARCH("malden",G1438)),ISNUMBER(SEARCH("malden",H1438))),1,0)</f>
        <v>0</v>
      </c>
      <c r="X1438" s="23" t="n">
        <f aca="false">IF(AND(TRIM(G1438)="",TRIM(H1438)=""),1,0)</f>
        <v>0</v>
      </c>
    </row>
    <row r="1439" customFormat="false" ht="15" hidden="false" customHeight="false" outlineLevel="0" collapsed="false">
      <c r="A1439" s="22" t="n">
        <v>44739</v>
      </c>
      <c r="B1439" s="23" t="s">
        <v>2297</v>
      </c>
      <c r="C1439" s="23" t="s">
        <v>2298</v>
      </c>
      <c r="D1439" s="23" t="s">
        <v>319</v>
      </c>
      <c r="E1439" s="23" t="s">
        <v>99</v>
      </c>
      <c r="F1439" s="23" t="s">
        <v>320</v>
      </c>
      <c r="G1439" s="23" t="s">
        <v>110</v>
      </c>
      <c r="H1439" s="23" t="s">
        <v>2299</v>
      </c>
      <c r="J1439" s="24" t="n">
        <v>50</v>
      </c>
      <c r="K1439" s="0" t="n">
        <v>17408</v>
      </c>
      <c r="L1439" s="23" t="s">
        <v>1694</v>
      </c>
      <c r="M1439" s="0" t="n">
        <v>3</v>
      </c>
      <c r="N1439" s="23" t="s">
        <v>93</v>
      </c>
      <c r="O1439" s="0" t="n">
        <v>201</v>
      </c>
      <c r="P1439" s="23" t="s">
        <v>94</v>
      </c>
      <c r="Q1439" s="23" t="s">
        <v>4157</v>
      </c>
      <c r="R1439" s="23" t="n">
        <f aca="false">YEAR(A1439)</f>
        <v>2022</v>
      </c>
      <c r="S1439" s="23" t="n">
        <f aca="false">IF(R1439=2026,1,0)</f>
        <v>0</v>
      </c>
      <c r="T1439" s="23" t="n">
        <f aca="false">IF(OR(P1439="Individual",P1439="Committee",P1439="Union/Association",P1439="Aggregated Unitemized Receipts"),1,0)</f>
        <v>1</v>
      </c>
      <c r="U1439" s="0" t="str">
        <f aca="false">UPPER(TRIM(E1439))</f>
        <v>MA</v>
      </c>
      <c r="V1439" s="23" t="n">
        <f aca="false">IF(U1439="MA",1,0)</f>
        <v>1</v>
      </c>
      <c r="W1439" s="23" t="n">
        <f aca="false">IF(OR(ISNUMBER(SEARCH("malden",G1439)),ISNUMBER(SEARCH("malden",H1439))),1,0)</f>
        <v>0</v>
      </c>
      <c r="X1439" s="23" t="n">
        <f aca="false">IF(AND(TRIM(G1439)="",TRIM(H1439)=""),1,0)</f>
        <v>0</v>
      </c>
    </row>
    <row r="1440" customFormat="false" ht="15" hidden="false" customHeight="false" outlineLevel="0" collapsed="false">
      <c r="A1440" s="22" t="n">
        <v>44739</v>
      </c>
      <c r="B1440" s="23" t="s">
        <v>4182</v>
      </c>
      <c r="C1440" s="23" t="s">
        <v>4183</v>
      </c>
      <c r="D1440" s="23" t="s">
        <v>319</v>
      </c>
      <c r="E1440" s="23" t="s">
        <v>99</v>
      </c>
      <c r="F1440" s="23" t="s">
        <v>320</v>
      </c>
      <c r="G1440" s="23" t="s">
        <v>644</v>
      </c>
      <c r="H1440" s="23" t="s">
        <v>4184</v>
      </c>
      <c r="J1440" s="24" t="n">
        <v>20</v>
      </c>
      <c r="K1440" s="0" t="n">
        <v>17408</v>
      </c>
      <c r="L1440" s="23" t="s">
        <v>1694</v>
      </c>
      <c r="M1440" s="0" t="n">
        <v>3</v>
      </c>
      <c r="N1440" s="23" t="s">
        <v>93</v>
      </c>
      <c r="O1440" s="0" t="n">
        <v>201</v>
      </c>
      <c r="P1440" s="23" t="s">
        <v>94</v>
      </c>
      <c r="Q1440" s="23" t="s">
        <v>4157</v>
      </c>
      <c r="R1440" s="23" t="n">
        <f aca="false">YEAR(A1440)</f>
        <v>2022</v>
      </c>
      <c r="S1440" s="23" t="n">
        <f aca="false">IF(R1440=2026,1,0)</f>
        <v>0</v>
      </c>
      <c r="T1440" s="23" t="n">
        <f aca="false">IF(OR(P1440="Individual",P1440="Committee",P1440="Union/Association",P1440="Aggregated Unitemized Receipts"),1,0)</f>
        <v>1</v>
      </c>
      <c r="U1440" s="0" t="str">
        <f aca="false">UPPER(TRIM(E1440))</f>
        <v>MA</v>
      </c>
      <c r="V1440" s="23" t="n">
        <f aca="false">IF(U1440="MA",1,0)</f>
        <v>1</v>
      </c>
      <c r="W1440" s="23" t="n">
        <f aca="false">IF(OR(ISNUMBER(SEARCH("malden",G1440)),ISNUMBER(SEARCH("malden",H1440))),1,0)</f>
        <v>0</v>
      </c>
      <c r="X1440" s="23" t="n">
        <f aca="false">IF(AND(TRIM(G1440)="",TRIM(H1440)=""),1,0)</f>
        <v>0</v>
      </c>
    </row>
    <row r="1441" customFormat="false" ht="15" hidden="false" customHeight="false" outlineLevel="0" collapsed="false">
      <c r="A1441" s="22" t="n">
        <v>44739</v>
      </c>
      <c r="B1441" s="23" t="s">
        <v>3599</v>
      </c>
      <c r="C1441" s="23" t="s">
        <v>3858</v>
      </c>
      <c r="D1441" s="23" t="s">
        <v>450</v>
      </c>
      <c r="E1441" s="23" t="s">
        <v>99</v>
      </c>
      <c r="F1441" s="23" t="s">
        <v>1279</v>
      </c>
      <c r="G1441" s="23" t="s">
        <v>166</v>
      </c>
      <c r="H1441" s="23" t="s">
        <v>3601</v>
      </c>
      <c r="J1441" s="24" t="n">
        <v>500</v>
      </c>
      <c r="K1441" s="0" t="n">
        <v>17408</v>
      </c>
      <c r="L1441" s="23" t="s">
        <v>1694</v>
      </c>
      <c r="M1441" s="0" t="n">
        <v>3</v>
      </c>
      <c r="N1441" s="23" t="s">
        <v>93</v>
      </c>
      <c r="O1441" s="0" t="n">
        <v>201</v>
      </c>
      <c r="P1441" s="23" t="s">
        <v>94</v>
      </c>
      <c r="Q1441" s="23" t="s">
        <v>4157</v>
      </c>
      <c r="R1441" s="23" t="n">
        <f aca="false">YEAR(A1441)</f>
        <v>2022</v>
      </c>
      <c r="S1441" s="23" t="n">
        <f aca="false">IF(R1441=2026,1,0)</f>
        <v>0</v>
      </c>
      <c r="T1441" s="23" t="n">
        <f aca="false">IF(OR(P1441="Individual",P1441="Committee",P1441="Union/Association",P1441="Aggregated Unitemized Receipts"),1,0)</f>
        <v>1</v>
      </c>
      <c r="U1441" s="0" t="str">
        <f aca="false">UPPER(TRIM(E1441))</f>
        <v>MA</v>
      </c>
      <c r="V1441" s="23" t="n">
        <f aca="false">IF(U1441="MA",1,0)</f>
        <v>1</v>
      </c>
      <c r="W1441" s="23" t="n">
        <f aca="false">IF(OR(ISNUMBER(SEARCH("malden",G1441)),ISNUMBER(SEARCH("malden",H1441))),1,0)</f>
        <v>0</v>
      </c>
      <c r="X1441" s="23" t="n">
        <f aca="false">IF(AND(TRIM(G1441)="",TRIM(H1441)=""),1,0)</f>
        <v>0</v>
      </c>
    </row>
    <row r="1442" customFormat="false" ht="15" hidden="false" customHeight="false" outlineLevel="0" collapsed="false">
      <c r="A1442" s="22" t="n">
        <v>44739</v>
      </c>
      <c r="B1442" s="23" t="s">
        <v>3290</v>
      </c>
      <c r="C1442" s="23" t="s">
        <v>3291</v>
      </c>
      <c r="D1442" s="23" t="s">
        <v>319</v>
      </c>
      <c r="E1442" s="23" t="s">
        <v>99</v>
      </c>
      <c r="F1442" s="23" t="s">
        <v>320</v>
      </c>
      <c r="G1442" s="23" t="s">
        <v>4185</v>
      </c>
      <c r="H1442" s="23" t="s">
        <v>4167</v>
      </c>
      <c r="J1442" s="24" t="n">
        <v>100</v>
      </c>
      <c r="K1442" s="0" t="n">
        <v>17408</v>
      </c>
      <c r="L1442" s="23" t="s">
        <v>1694</v>
      </c>
      <c r="M1442" s="0" t="n">
        <v>3</v>
      </c>
      <c r="N1442" s="23" t="s">
        <v>93</v>
      </c>
      <c r="O1442" s="0" t="n">
        <v>201</v>
      </c>
      <c r="P1442" s="23" t="s">
        <v>94</v>
      </c>
      <c r="Q1442" s="23" t="s">
        <v>4157</v>
      </c>
      <c r="R1442" s="23" t="n">
        <f aca="false">YEAR(A1442)</f>
        <v>2022</v>
      </c>
      <c r="S1442" s="23" t="n">
        <f aca="false">IF(R1442=2026,1,0)</f>
        <v>0</v>
      </c>
      <c r="T1442" s="23" t="n">
        <f aca="false">IF(OR(P1442="Individual",P1442="Committee",P1442="Union/Association",P1442="Aggregated Unitemized Receipts"),1,0)</f>
        <v>1</v>
      </c>
      <c r="U1442" s="0" t="str">
        <f aca="false">UPPER(TRIM(E1442))</f>
        <v>MA</v>
      </c>
      <c r="V1442" s="23" t="n">
        <f aca="false">IF(U1442="MA",1,0)</f>
        <v>1</v>
      </c>
      <c r="W1442" s="23" t="n">
        <f aca="false">IF(OR(ISNUMBER(SEARCH("malden",G1442)),ISNUMBER(SEARCH("malden",H1442))),1,0)</f>
        <v>0</v>
      </c>
      <c r="X1442" s="23" t="n">
        <f aca="false">IF(AND(TRIM(G1442)="",TRIM(H1442)=""),1,0)</f>
        <v>0</v>
      </c>
    </row>
    <row r="1443" customFormat="false" ht="15" hidden="false" customHeight="false" outlineLevel="0" collapsed="false">
      <c r="A1443" s="22" t="n">
        <v>44739</v>
      </c>
      <c r="B1443" s="23" t="s">
        <v>3660</v>
      </c>
      <c r="C1443" s="23" t="s">
        <v>3661</v>
      </c>
      <c r="D1443" s="23" t="s">
        <v>607</v>
      </c>
      <c r="E1443" s="23" t="s">
        <v>99</v>
      </c>
      <c r="F1443" s="23" t="s">
        <v>608</v>
      </c>
      <c r="G1443" s="23" t="s">
        <v>213</v>
      </c>
      <c r="H1443" s="23" t="s">
        <v>3662</v>
      </c>
      <c r="J1443" s="24" t="n">
        <v>10</v>
      </c>
      <c r="K1443" s="0" t="n">
        <v>17408</v>
      </c>
      <c r="L1443" s="23" t="s">
        <v>1694</v>
      </c>
      <c r="M1443" s="0" t="n">
        <v>3</v>
      </c>
      <c r="N1443" s="23" t="s">
        <v>93</v>
      </c>
      <c r="O1443" s="0" t="n">
        <v>201</v>
      </c>
      <c r="P1443" s="23" t="s">
        <v>94</v>
      </c>
      <c r="Q1443" s="23" t="s">
        <v>4157</v>
      </c>
      <c r="R1443" s="23" t="n">
        <f aca="false">YEAR(A1443)</f>
        <v>2022</v>
      </c>
      <c r="S1443" s="23" t="n">
        <f aca="false">IF(R1443=2026,1,0)</f>
        <v>0</v>
      </c>
      <c r="T1443" s="23" t="n">
        <f aca="false">IF(OR(P1443="Individual",P1443="Committee",P1443="Union/Association",P1443="Aggregated Unitemized Receipts"),1,0)</f>
        <v>1</v>
      </c>
      <c r="U1443" s="0" t="str">
        <f aca="false">UPPER(TRIM(E1443))</f>
        <v>MA</v>
      </c>
      <c r="V1443" s="23" t="n">
        <f aca="false">IF(U1443="MA",1,0)</f>
        <v>1</v>
      </c>
      <c r="W1443" s="23" t="n">
        <f aca="false">IF(OR(ISNUMBER(SEARCH("malden",G1443)),ISNUMBER(SEARCH("malden",H1443))),1,0)</f>
        <v>0</v>
      </c>
      <c r="X1443" s="23" t="n">
        <f aca="false">IF(AND(TRIM(G1443)="",TRIM(H1443)=""),1,0)</f>
        <v>0</v>
      </c>
    </row>
    <row r="1444" customFormat="false" ht="15" hidden="false" customHeight="false" outlineLevel="0" collapsed="false">
      <c r="A1444" s="22" t="n">
        <v>44739</v>
      </c>
      <c r="B1444" s="23" t="s">
        <v>3270</v>
      </c>
      <c r="C1444" s="23" t="s">
        <v>3271</v>
      </c>
      <c r="D1444" s="23" t="s">
        <v>319</v>
      </c>
      <c r="E1444" s="23" t="s">
        <v>99</v>
      </c>
      <c r="F1444" s="23" t="s">
        <v>320</v>
      </c>
      <c r="G1444" s="23" t="s">
        <v>3695</v>
      </c>
      <c r="H1444" s="23" t="s">
        <v>2269</v>
      </c>
      <c r="J1444" s="24" t="n">
        <v>200</v>
      </c>
      <c r="K1444" s="0" t="n">
        <v>17408</v>
      </c>
      <c r="L1444" s="23" t="s">
        <v>1694</v>
      </c>
      <c r="M1444" s="0" t="n">
        <v>3</v>
      </c>
      <c r="N1444" s="23" t="s">
        <v>93</v>
      </c>
      <c r="O1444" s="0" t="n">
        <v>201</v>
      </c>
      <c r="P1444" s="23" t="s">
        <v>94</v>
      </c>
      <c r="Q1444" s="23" t="s">
        <v>4157</v>
      </c>
      <c r="R1444" s="23" t="n">
        <f aca="false">YEAR(A1444)</f>
        <v>2022</v>
      </c>
      <c r="S1444" s="23" t="n">
        <f aca="false">IF(R1444=2026,1,0)</f>
        <v>0</v>
      </c>
      <c r="T1444" s="23" t="n">
        <f aca="false">IF(OR(P1444="Individual",P1444="Committee",P1444="Union/Association",P1444="Aggregated Unitemized Receipts"),1,0)</f>
        <v>1</v>
      </c>
      <c r="U1444" s="0" t="str">
        <f aca="false">UPPER(TRIM(E1444))</f>
        <v>MA</v>
      </c>
      <c r="V1444" s="23" t="n">
        <f aca="false">IF(U1444="MA",1,0)</f>
        <v>1</v>
      </c>
      <c r="W1444" s="23" t="n">
        <f aca="false">IF(OR(ISNUMBER(SEARCH("malden",G1444)),ISNUMBER(SEARCH("malden",H1444))),1,0)</f>
        <v>0</v>
      </c>
      <c r="X1444" s="23" t="n">
        <f aca="false">IF(AND(TRIM(G1444)="",TRIM(H1444)=""),1,0)</f>
        <v>0</v>
      </c>
    </row>
    <row r="1445" customFormat="false" ht="15" hidden="false" customHeight="false" outlineLevel="0" collapsed="false">
      <c r="A1445" s="22" t="n">
        <v>44739</v>
      </c>
      <c r="B1445" s="23" t="s">
        <v>2167</v>
      </c>
      <c r="C1445" s="23" t="s">
        <v>2280</v>
      </c>
      <c r="D1445" s="23" t="s">
        <v>607</v>
      </c>
      <c r="E1445" s="23" t="s">
        <v>99</v>
      </c>
      <c r="F1445" s="23" t="s">
        <v>608</v>
      </c>
      <c r="G1445" s="23" t="s">
        <v>2095</v>
      </c>
      <c r="H1445" s="23" t="s">
        <v>91</v>
      </c>
      <c r="J1445" s="24" t="n">
        <v>10</v>
      </c>
      <c r="K1445" s="0" t="n">
        <v>17408</v>
      </c>
      <c r="L1445" s="23" t="s">
        <v>1694</v>
      </c>
      <c r="M1445" s="0" t="n">
        <v>3</v>
      </c>
      <c r="N1445" s="23" t="s">
        <v>93</v>
      </c>
      <c r="O1445" s="0" t="n">
        <v>201</v>
      </c>
      <c r="P1445" s="23" t="s">
        <v>94</v>
      </c>
      <c r="Q1445" s="23" t="s">
        <v>4157</v>
      </c>
      <c r="R1445" s="23" t="n">
        <f aca="false">YEAR(A1445)</f>
        <v>2022</v>
      </c>
      <c r="S1445" s="23" t="n">
        <f aca="false">IF(R1445=2026,1,0)</f>
        <v>0</v>
      </c>
      <c r="T1445" s="23" t="n">
        <f aca="false">IF(OR(P1445="Individual",P1445="Committee",P1445="Union/Association",P1445="Aggregated Unitemized Receipts"),1,0)</f>
        <v>1</v>
      </c>
      <c r="U1445" s="0" t="str">
        <f aca="false">UPPER(TRIM(E1445))</f>
        <v>MA</v>
      </c>
      <c r="V1445" s="23" t="n">
        <f aca="false">IF(U1445="MA",1,0)</f>
        <v>1</v>
      </c>
      <c r="W1445" s="23" t="n">
        <f aca="false">IF(OR(ISNUMBER(SEARCH("malden",G1445)),ISNUMBER(SEARCH("malden",H1445))),1,0)</f>
        <v>0</v>
      </c>
      <c r="X1445" s="23" t="n">
        <f aca="false">IF(AND(TRIM(G1445)="",TRIM(H1445)=""),1,0)</f>
        <v>0</v>
      </c>
    </row>
    <row r="1446" customFormat="false" ht="15" hidden="false" customHeight="false" outlineLevel="0" collapsed="false">
      <c r="A1446" s="22" t="n">
        <v>44739</v>
      </c>
      <c r="B1446" s="23" t="s">
        <v>3943</v>
      </c>
      <c r="C1446" s="23" t="s">
        <v>3944</v>
      </c>
      <c r="D1446" s="23" t="s">
        <v>319</v>
      </c>
      <c r="E1446" s="23" t="s">
        <v>99</v>
      </c>
      <c r="F1446" s="23" t="s">
        <v>320</v>
      </c>
      <c r="G1446" s="23" t="s">
        <v>209</v>
      </c>
      <c r="H1446" s="23" t="s">
        <v>4186</v>
      </c>
      <c r="J1446" s="24" t="n">
        <v>50</v>
      </c>
      <c r="K1446" s="0" t="n">
        <v>17408</v>
      </c>
      <c r="L1446" s="23" t="s">
        <v>1694</v>
      </c>
      <c r="M1446" s="0" t="n">
        <v>3</v>
      </c>
      <c r="N1446" s="23" t="s">
        <v>93</v>
      </c>
      <c r="O1446" s="0" t="n">
        <v>201</v>
      </c>
      <c r="P1446" s="23" t="s">
        <v>94</v>
      </c>
      <c r="Q1446" s="23" t="s">
        <v>4157</v>
      </c>
      <c r="R1446" s="23" t="n">
        <f aca="false">YEAR(A1446)</f>
        <v>2022</v>
      </c>
      <c r="S1446" s="23" t="n">
        <f aca="false">IF(R1446=2026,1,0)</f>
        <v>0</v>
      </c>
      <c r="T1446" s="23" t="n">
        <f aca="false">IF(OR(P1446="Individual",P1446="Committee",P1446="Union/Association",P1446="Aggregated Unitemized Receipts"),1,0)</f>
        <v>1</v>
      </c>
      <c r="U1446" s="0" t="str">
        <f aca="false">UPPER(TRIM(E1446))</f>
        <v>MA</v>
      </c>
      <c r="V1446" s="23" t="n">
        <f aca="false">IF(U1446="MA",1,0)</f>
        <v>1</v>
      </c>
      <c r="W1446" s="23" t="n">
        <f aca="false">IF(OR(ISNUMBER(SEARCH("malden",G1446)),ISNUMBER(SEARCH("malden",H1446))),1,0)</f>
        <v>0</v>
      </c>
      <c r="X1446" s="23" t="n">
        <f aca="false">IF(AND(TRIM(G1446)="",TRIM(H1446)=""),1,0)</f>
        <v>0</v>
      </c>
    </row>
    <row r="1447" customFormat="false" ht="15" hidden="false" customHeight="false" outlineLevel="0" collapsed="false">
      <c r="A1447" s="22" t="n">
        <v>44739</v>
      </c>
      <c r="B1447" s="23" t="s">
        <v>3742</v>
      </c>
      <c r="C1447" s="23" t="s">
        <v>3743</v>
      </c>
      <c r="D1447" s="23" t="s">
        <v>607</v>
      </c>
      <c r="E1447" s="23" t="s">
        <v>99</v>
      </c>
      <c r="F1447" s="23" t="s">
        <v>608</v>
      </c>
      <c r="G1447" s="23" t="s">
        <v>1225</v>
      </c>
      <c r="H1447" s="23" t="s">
        <v>4187</v>
      </c>
      <c r="J1447" s="24" t="n">
        <v>125</v>
      </c>
      <c r="K1447" s="0" t="n">
        <v>17408</v>
      </c>
      <c r="L1447" s="23" t="s">
        <v>1694</v>
      </c>
      <c r="M1447" s="0" t="n">
        <v>3</v>
      </c>
      <c r="N1447" s="23" t="s">
        <v>93</v>
      </c>
      <c r="O1447" s="0" t="n">
        <v>201</v>
      </c>
      <c r="P1447" s="23" t="s">
        <v>94</v>
      </c>
      <c r="Q1447" s="23" t="s">
        <v>4157</v>
      </c>
      <c r="R1447" s="23" t="n">
        <f aca="false">YEAR(A1447)</f>
        <v>2022</v>
      </c>
      <c r="S1447" s="23" t="n">
        <f aca="false">IF(R1447=2026,1,0)</f>
        <v>0</v>
      </c>
      <c r="T1447" s="23" t="n">
        <f aca="false">IF(OR(P1447="Individual",P1447="Committee",P1447="Union/Association",P1447="Aggregated Unitemized Receipts"),1,0)</f>
        <v>1</v>
      </c>
      <c r="U1447" s="0" t="str">
        <f aca="false">UPPER(TRIM(E1447))</f>
        <v>MA</v>
      </c>
      <c r="V1447" s="23" t="n">
        <f aca="false">IF(U1447="MA",1,0)</f>
        <v>1</v>
      </c>
      <c r="W1447" s="23" t="n">
        <f aca="false">IF(OR(ISNUMBER(SEARCH("malden",G1447)),ISNUMBER(SEARCH("malden",H1447))),1,0)</f>
        <v>0</v>
      </c>
      <c r="X1447" s="23" t="n">
        <f aca="false">IF(AND(TRIM(G1447)="",TRIM(H1447)=""),1,0)</f>
        <v>0</v>
      </c>
    </row>
    <row r="1448" customFormat="false" ht="15" hidden="false" customHeight="false" outlineLevel="0" collapsed="false">
      <c r="A1448" s="22" t="n">
        <v>44739</v>
      </c>
      <c r="B1448" s="23" t="s">
        <v>2480</v>
      </c>
      <c r="C1448" s="23" t="s">
        <v>2481</v>
      </c>
      <c r="D1448" s="23" t="s">
        <v>319</v>
      </c>
      <c r="E1448" s="23" t="s">
        <v>99</v>
      </c>
      <c r="F1448" s="23" t="s">
        <v>320</v>
      </c>
      <c r="G1448" s="23" t="s">
        <v>4188</v>
      </c>
      <c r="H1448" s="23" t="s">
        <v>2483</v>
      </c>
      <c r="J1448" s="24" t="n">
        <v>200</v>
      </c>
      <c r="K1448" s="0" t="n">
        <v>17408</v>
      </c>
      <c r="L1448" s="23" t="s">
        <v>1694</v>
      </c>
      <c r="M1448" s="0" t="n">
        <v>3</v>
      </c>
      <c r="N1448" s="23" t="s">
        <v>93</v>
      </c>
      <c r="O1448" s="0" t="n">
        <v>201</v>
      </c>
      <c r="P1448" s="23" t="s">
        <v>94</v>
      </c>
      <c r="Q1448" s="23" t="s">
        <v>4157</v>
      </c>
      <c r="R1448" s="23" t="n">
        <f aca="false">YEAR(A1448)</f>
        <v>2022</v>
      </c>
      <c r="S1448" s="23" t="n">
        <f aca="false">IF(R1448=2026,1,0)</f>
        <v>0</v>
      </c>
      <c r="T1448" s="23" t="n">
        <f aca="false">IF(OR(P1448="Individual",P1448="Committee",P1448="Union/Association",P1448="Aggregated Unitemized Receipts"),1,0)</f>
        <v>1</v>
      </c>
      <c r="U1448" s="0" t="str">
        <f aca="false">UPPER(TRIM(E1448))</f>
        <v>MA</v>
      </c>
      <c r="V1448" s="23" t="n">
        <f aca="false">IF(U1448="MA",1,0)</f>
        <v>1</v>
      </c>
      <c r="W1448" s="23" t="n">
        <f aca="false">IF(OR(ISNUMBER(SEARCH("malden",G1448)),ISNUMBER(SEARCH("malden",H1448))),1,0)</f>
        <v>0</v>
      </c>
      <c r="X1448" s="23" t="n">
        <f aca="false">IF(AND(TRIM(G1448)="",TRIM(H1448)=""),1,0)</f>
        <v>0</v>
      </c>
    </row>
    <row r="1449" customFormat="false" ht="15" hidden="false" customHeight="false" outlineLevel="0" collapsed="false">
      <c r="A1449" s="22" t="n">
        <v>44739</v>
      </c>
      <c r="B1449" s="23" t="s">
        <v>3313</v>
      </c>
      <c r="C1449" s="23" t="s">
        <v>3314</v>
      </c>
      <c r="D1449" s="23" t="s">
        <v>319</v>
      </c>
      <c r="E1449" s="23" t="s">
        <v>99</v>
      </c>
      <c r="F1449" s="23" t="s">
        <v>320</v>
      </c>
      <c r="G1449" s="23" t="s">
        <v>2095</v>
      </c>
      <c r="H1449" s="23" t="s">
        <v>91</v>
      </c>
      <c r="J1449" s="24" t="n">
        <v>25</v>
      </c>
      <c r="K1449" s="0" t="n">
        <v>17408</v>
      </c>
      <c r="L1449" s="23" t="s">
        <v>1694</v>
      </c>
      <c r="M1449" s="0" t="n">
        <v>3</v>
      </c>
      <c r="N1449" s="23" t="s">
        <v>93</v>
      </c>
      <c r="O1449" s="0" t="n">
        <v>201</v>
      </c>
      <c r="P1449" s="23" t="s">
        <v>94</v>
      </c>
      <c r="Q1449" s="23" t="s">
        <v>4157</v>
      </c>
      <c r="R1449" s="23" t="n">
        <f aca="false">YEAR(A1449)</f>
        <v>2022</v>
      </c>
      <c r="S1449" s="23" t="n">
        <f aca="false">IF(R1449=2026,1,0)</f>
        <v>0</v>
      </c>
      <c r="T1449" s="23" t="n">
        <f aca="false">IF(OR(P1449="Individual",P1449="Committee",P1449="Union/Association",P1449="Aggregated Unitemized Receipts"),1,0)</f>
        <v>1</v>
      </c>
      <c r="U1449" s="0" t="str">
        <f aca="false">UPPER(TRIM(E1449))</f>
        <v>MA</v>
      </c>
      <c r="V1449" s="23" t="n">
        <f aca="false">IF(U1449="MA",1,0)</f>
        <v>1</v>
      </c>
      <c r="W1449" s="23" t="n">
        <f aca="false">IF(OR(ISNUMBER(SEARCH("malden",G1449)),ISNUMBER(SEARCH("malden",H1449))),1,0)</f>
        <v>0</v>
      </c>
      <c r="X1449" s="23" t="n">
        <f aca="false">IF(AND(TRIM(G1449)="",TRIM(H1449)=""),1,0)</f>
        <v>0</v>
      </c>
    </row>
    <row r="1450" customFormat="false" ht="15" hidden="false" customHeight="false" outlineLevel="0" collapsed="false">
      <c r="A1450" s="22" t="n">
        <v>44739</v>
      </c>
      <c r="B1450" s="23" t="s">
        <v>4189</v>
      </c>
      <c r="C1450" s="23" t="s">
        <v>4190</v>
      </c>
      <c r="D1450" s="23" t="s">
        <v>319</v>
      </c>
      <c r="E1450" s="23" t="s">
        <v>99</v>
      </c>
      <c r="F1450" s="23" t="s">
        <v>320</v>
      </c>
      <c r="G1450" s="23" t="s">
        <v>4191</v>
      </c>
      <c r="H1450" s="23" t="s">
        <v>4192</v>
      </c>
      <c r="J1450" s="24" t="n">
        <v>50</v>
      </c>
      <c r="K1450" s="0" t="n">
        <v>17408</v>
      </c>
      <c r="L1450" s="23" t="s">
        <v>1694</v>
      </c>
      <c r="M1450" s="0" t="n">
        <v>3</v>
      </c>
      <c r="N1450" s="23" t="s">
        <v>93</v>
      </c>
      <c r="O1450" s="0" t="n">
        <v>201</v>
      </c>
      <c r="P1450" s="23" t="s">
        <v>94</v>
      </c>
      <c r="Q1450" s="23" t="s">
        <v>4157</v>
      </c>
      <c r="R1450" s="23" t="n">
        <f aca="false">YEAR(A1450)</f>
        <v>2022</v>
      </c>
      <c r="S1450" s="23" t="n">
        <f aca="false">IF(R1450=2026,1,0)</f>
        <v>0</v>
      </c>
      <c r="T1450" s="23" t="n">
        <f aca="false">IF(OR(P1450="Individual",P1450="Committee",P1450="Union/Association",P1450="Aggregated Unitemized Receipts"),1,0)</f>
        <v>1</v>
      </c>
      <c r="U1450" s="0" t="str">
        <f aca="false">UPPER(TRIM(E1450))</f>
        <v>MA</v>
      </c>
      <c r="V1450" s="23" t="n">
        <f aca="false">IF(U1450="MA",1,0)</f>
        <v>1</v>
      </c>
      <c r="W1450" s="23" t="n">
        <f aca="false">IF(OR(ISNUMBER(SEARCH("malden",G1450)),ISNUMBER(SEARCH("malden",H1450))),1,0)</f>
        <v>0</v>
      </c>
      <c r="X1450" s="23" t="n">
        <f aca="false">IF(AND(TRIM(G1450)="",TRIM(H1450)=""),1,0)</f>
        <v>0</v>
      </c>
    </row>
    <row r="1451" customFormat="false" ht="15" hidden="false" customHeight="false" outlineLevel="0" collapsed="false">
      <c r="A1451" s="22" t="n">
        <v>44739</v>
      </c>
      <c r="B1451" s="23" t="s">
        <v>3789</v>
      </c>
      <c r="C1451" s="23" t="s">
        <v>3265</v>
      </c>
      <c r="D1451" s="23" t="s">
        <v>319</v>
      </c>
      <c r="E1451" s="23" t="s">
        <v>99</v>
      </c>
      <c r="F1451" s="23" t="s">
        <v>320</v>
      </c>
      <c r="G1451" s="23" t="s">
        <v>276</v>
      </c>
      <c r="H1451" s="23" t="s">
        <v>2682</v>
      </c>
      <c r="J1451" s="24" t="n">
        <v>200</v>
      </c>
      <c r="K1451" s="0" t="n">
        <v>17408</v>
      </c>
      <c r="L1451" s="23" t="s">
        <v>1694</v>
      </c>
      <c r="M1451" s="0" t="n">
        <v>3</v>
      </c>
      <c r="N1451" s="23" t="s">
        <v>93</v>
      </c>
      <c r="O1451" s="0" t="n">
        <v>201</v>
      </c>
      <c r="P1451" s="23" t="s">
        <v>94</v>
      </c>
      <c r="Q1451" s="23" t="s">
        <v>4157</v>
      </c>
      <c r="R1451" s="23" t="n">
        <f aca="false">YEAR(A1451)</f>
        <v>2022</v>
      </c>
      <c r="S1451" s="23" t="n">
        <f aca="false">IF(R1451=2026,1,0)</f>
        <v>0</v>
      </c>
      <c r="T1451" s="23" t="n">
        <f aca="false">IF(OR(P1451="Individual",P1451="Committee",P1451="Union/Association",P1451="Aggregated Unitemized Receipts"),1,0)</f>
        <v>1</v>
      </c>
      <c r="U1451" s="0" t="str">
        <f aca="false">UPPER(TRIM(E1451))</f>
        <v>MA</v>
      </c>
      <c r="V1451" s="23" t="n">
        <f aca="false">IF(U1451="MA",1,0)</f>
        <v>1</v>
      </c>
      <c r="W1451" s="23" t="n">
        <f aca="false">IF(OR(ISNUMBER(SEARCH("malden",G1451)),ISNUMBER(SEARCH("malden",H1451))),1,0)</f>
        <v>0</v>
      </c>
      <c r="X1451" s="23" t="n">
        <f aca="false">IF(AND(TRIM(G1451)="",TRIM(H1451)=""),1,0)</f>
        <v>0</v>
      </c>
    </row>
    <row r="1452" customFormat="false" ht="15" hidden="false" customHeight="false" outlineLevel="0" collapsed="false">
      <c r="A1452" s="22" t="n">
        <v>44736</v>
      </c>
      <c r="B1452" s="23" t="s">
        <v>4193</v>
      </c>
      <c r="C1452" s="23" t="s">
        <v>4194</v>
      </c>
      <c r="D1452" s="23" t="s">
        <v>319</v>
      </c>
      <c r="E1452" s="23" t="s">
        <v>99</v>
      </c>
      <c r="F1452" s="23" t="s">
        <v>320</v>
      </c>
      <c r="G1452" s="23" t="s">
        <v>180</v>
      </c>
      <c r="H1452" s="23" t="s">
        <v>4195</v>
      </c>
      <c r="J1452" s="24" t="n">
        <v>250</v>
      </c>
      <c r="K1452" s="0" t="n">
        <v>17408</v>
      </c>
      <c r="L1452" s="23" t="s">
        <v>1694</v>
      </c>
      <c r="M1452" s="0" t="n">
        <v>1</v>
      </c>
      <c r="N1452" s="23" t="s">
        <v>182</v>
      </c>
      <c r="O1452" s="0" t="n">
        <v>201</v>
      </c>
      <c r="P1452" s="23" t="s">
        <v>94</v>
      </c>
      <c r="Q1452" s="23" t="s">
        <v>4196</v>
      </c>
      <c r="R1452" s="23" t="n">
        <f aca="false">YEAR(A1452)</f>
        <v>2022</v>
      </c>
      <c r="S1452" s="23" t="n">
        <f aca="false">IF(R1452=2026,1,0)</f>
        <v>0</v>
      </c>
      <c r="T1452" s="23" t="n">
        <f aca="false">IF(OR(P1452="Individual",P1452="Committee",P1452="Union/Association",P1452="Aggregated Unitemized Receipts"),1,0)</f>
        <v>1</v>
      </c>
      <c r="U1452" s="0" t="str">
        <f aca="false">UPPER(TRIM(E1452))</f>
        <v>MA</v>
      </c>
      <c r="V1452" s="23" t="n">
        <f aca="false">IF(U1452="MA",1,0)</f>
        <v>1</v>
      </c>
      <c r="W1452" s="23" t="n">
        <f aca="false">IF(OR(ISNUMBER(SEARCH("malden",G1452)),ISNUMBER(SEARCH("malden",H1452))),1,0)</f>
        <v>0</v>
      </c>
      <c r="X1452" s="23" t="n">
        <f aca="false">IF(AND(TRIM(G1452)="",TRIM(H1452)=""),1,0)</f>
        <v>0</v>
      </c>
    </row>
    <row r="1453" customFormat="false" ht="15" hidden="false" customHeight="false" outlineLevel="0" collapsed="false">
      <c r="A1453" s="22" t="n">
        <v>44734</v>
      </c>
      <c r="B1453" s="23" t="s">
        <v>2519</v>
      </c>
      <c r="C1453" s="23" t="s">
        <v>3196</v>
      </c>
      <c r="D1453" s="23" t="s">
        <v>607</v>
      </c>
      <c r="E1453" s="23" t="s">
        <v>99</v>
      </c>
      <c r="F1453" s="23" t="s">
        <v>608</v>
      </c>
      <c r="G1453" s="23" t="s">
        <v>3197</v>
      </c>
      <c r="H1453" s="23" t="s">
        <v>3198</v>
      </c>
      <c r="J1453" s="24" t="n">
        <v>125</v>
      </c>
      <c r="K1453" s="0" t="n">
        <v>17408</v>
      </c>
      <c r="L1453" s="23" t="s">
        <v>1694</v>
      </c>
      <c r="M1453" s="0" t="n">
        <v>3</v>
      </c>
      <c r="N1453" s="23" t="s">
        <v>93</v>
      </c>
      <c r="O1453" s="0" t="n">
        <v>201</v>
      </c>
      <c r="P1453" s="23" t="s">
        <v>94</v>
      </c>
      <c r="Q1453" s="23" t="s">
        <v>4197</v>
      </c>
      <c r="R1453" s="23" t="n">
        <f aca="false">YEAR(A1453)</f>
        <v>2022</v>
      </c>
      <c r="S1453" s="23" t="n">
        <f aca="false">IF(R1453=2026,1,0)</f>
        <v>0</v>
      </c>
      <c r="T1453" s="23" t="n">
        <f aca="false">IF(OR(P1453="Individual",P1453="Committee",P1453="Union/Association",P1453="Aggregated Unitemized Receipts"),1,0)</f>
        <v>1</v>
      </c>
      <c r="U1453" s="0" t="str">
        <f aca="false">UPPER(TRIM(E1453))</f>
        <v>MA</v>
      </c>
      <c r="V1453" s="23" t="n">
        <f aca="false">IF(U1453="MA",1,0)</f>
        <v>1</v>
      </c>
      <c r="W1453" s="23" t="n">
        <f aca="false">IF(OR(ISNUMBER(SEARCH("malden",G1453)),ISNUMBER(SEARCH("malden",H1453))),1,0)</f>
        <v>0</v>
      </c>
      <c r="X1453" s="23" t="n">
        <f aca="false">IF(AND(TRIM(G1453)="",TRIM(H1453)=""),1,0)</f>
        <v>0</v>
      </c>
    </row>
    <row r="1454" customFormat="false" ht="15" hidden="false" customHeight="false" outlineLevel="0" collapsed="false">
      <c r="A1454" s="22" t="n">
        <v>44734</v>
      </c>
      <c r="B1454" s="23" t="s">
        <v>2397</v>
      </c>
      <c r="C1454" s="23" t="s">
        <v>2398</v>
      </c>
      <c r="D1454" s="23" t="s">
        <v>319</v>
      </c>
      <c r="E1454" s="23" t="s">
        <v>99</v>
      </c>
      <c r="F1454" s="23" t="s">
        <v>320</v>
      </c>
      <c r="G1454" s="23" t="s">
        <v>3938</v>
      </c>
      <c r="H1454" s="23" t="s">
        <v>3496</v>
      </c>
      <c r="J1454" s="24" t="n">
        <v>100</v>
      </c>
      <c r="K1454" s="0" t="n">
        <v>17408</v>
      </c>
      <c r="L1454" s="23" t="s">
        <v>1694</v>
      </c>
      <c r="M1454" s="0" t="n">
        <v>3</v>
      </c>
      <c r="N1454" s="23" t="s">
        <v>93</v>
      </c>
      <c r="O1454" s="0" t="n">
        <v>201</v>
      </c>
      <c r="P1454" s="23" t="s">
        <v>94</v>
      </c>
      <c r="Q1454" s="23" t="s">
        <v>4197</v>
      </c>
      <c r="R1454" s="23" t="n">
        <f aca="false">YEAR(A1454)</f>
        <v>2022</v>
      </c>
      <c r="S1454" s="23" t="n">
        <f aca="false">IF(R1454=2026,1,0)</f>
        <v>0</v>
      </c>
      <c r="T1454" s="23" t="n">
        <f aca="false">IF(OR(P1454="Individual",P1454="Committee",P1454="Union/Association",P1454="Aggregated Unitemized Receipts"),1,0)</f>
        <v>1</v>
      </c>
      <c r="U1454" s="0" t="str">
        <f aca="false">UPPER(TRIM(E1454))</f>
        <v>MA</v>
      </c>
      <c r="V1454" s="23" t="n">
        <f aca="false">IF(U1454="MA",1,0)</f>
        <v>1</v>
      </c>
      <c r="W1454" s="23" t="n">
        <f aca="false">IF(OR(ISNUMBER(SEARCH("malden",G1454)),ISNUMBER(SEARCH("malden",H1454))),1,0)</f>
        <v>0</v>
      </c>
      <c r="X1454" s="23" t="n">
        <f aca="false">IF(AND(TRIM(G1454)="",TRIM(H1454)=""),1,0)</f>
        <v>0</v>
      </c>
    </row>
    <row r="1455" customFormat="false" ht="15" hidden="false" customHeight="false" outlineLevel="0" collapsed="false">
      <c r="A1455" s="22" t="n">
        <v>44734</v>
      </c>
      <c r="B1455" s="23" t="s">
        <v>2954</v>
      </c>
      <c r="C1455" s="23" t="s">
        <v>3365</v>
      </c>
      <c r="D1455" s="23" t="s">
        <v>319</v>
      </c>
      <c r="E1455" s="23" t="s">
        <v>99</v>
      </c>
      <c r="F1455" s="23" t="s">
        <v>320</v>
      </c>
      <c r="G1455" s="23" t="s">
        <v>91</v>
      </c>
      <c r="H1455" s="23" t="s">
        <v>91</v>
      </c>
      <c r="J1455" s="24" t="n">
        <v>50</v>
      </c>
      <c r="K1455" s="0" t="n">
        <v>17408</v>
      </c>
      <c r="L1455" s="23" t="s">
        <v>1694</v>
      </c>
      <c r="M1455" s="0" t="n">
        <v>3</v>
      </c>
      <c r="N1455" s="23" t="s">
        <v>93</v>
      </c>
      <c r="O1455" s="0" t="n">
        <v>201</v>
      </c>
      <c r="P1455" s="23" t="s">
        <v>94</v>
      </c>
      <c r="Q1455" s="23" t="s">
        <v>4197</v>
      </c>
      <c r="R1455" s="23" t="n">
        <f aca="false">YEAR(A1455)</f>
        <v>2022</v>
      </c>
      <c r="S1455" s="23" t="n">
        <f aca="false">IF(R1455=2026,1,0)</f>
        <v>0</v>
      </c>
      <c r="T1455" s="23" t="n">
        <f aca="false">IF(OR(P1455="Individual",P1455="Committee",P1455="Union/Association",P1455="Aggregated Unitemized Receipts"),1,0)</f>
        <v>1</v>
      </c>
      <c r="U1455" s="0" t="str">
        <f aca="false">UPPER(TRIM(E1455))</f>
        <v>MA</v>
      </c>
      <c r="V1455" s="23" t="n">
        <f aca="false">IF(U1455="MA",1,0)</f>
        <v>1</v>
      </c>
      <c r="W1455" s="23" t="n">
        <f aca="false">IF(OR(ISNUMBER(SEARCH("malden",G1455)),ISNUMBER(SEARCH("malden",H1455))),1,0)</f>
        <v>0</v>
      </c>
      <c r="X1455" s="23" t="n">
        <f aca="false">IF(AND(TRIM(G1455)="",TRIM(H1455)=""),1,0)</f>
        <v>0</v>
      </c>
    </row>
    <row r="1456" customFormat="false" ht="15" hidden="false" customHeight="false" outlineLevel="0" collapsed="false">
      <c r="A1456" s="22" t="n">
        <v>44734</v>
      </c>
      <c r="B1456" s="23" t="s">
        <v>1881</v>
      </c>
      <c r="C1456" s="23" t="s">
        <v>1882</v>
      </c>
      <c r="D1456" s="23" t="s">
        <v>1883</v>
      </c>
      <c r="E1456" s="23" t="s">
        <v>99</v>
      </c>
      <c r="F1456" s="23" t="s">
        <v>1884</v>
      </c>
      <c r="J1456" s="24" t="n">
        <v>200</v>
      </c>
      <c r="K1456" s="0" t="n">
        <v>17408</v>
      </c>
      <c r="L1456" s="23" t="s">
        <v>1694</v>
      </c>
      <c r="M1456" s="0" t="n">
        <v>1</v>
      </c>
      <c r="N1456" s="23" t="s">
        <v>182</v>
      </c>
      <c r="O1456" s="0" t="n">
        <v>202</v>
      </c>
      <c r="P1456" s="23" t="s">
        <v>206</v>
      </c>
      <c r="Q1456" s="23" t="s">
        <v>4197</v>
      </c>
      <c r="R1456" s="23" t="n">
        <f aca="false">YEAR(A1456)</f>
        <v>2022</v>
      </c>
      <c r="S1456" s="23" t="n">
        <f aca="false">IF(R1456=2026,1,0)</f>
        <v>0</v>
      </c>
      <c r="T1456" s="23" t="n">
        <f aca="false">IF(OR(P1456="Individual",P1456="Committee",P1456="Union/Association",P1456="Aggregated Unitemized Receipts"),1,0)</f>
        <v>1</v>
      </c>
      <c r="U1456" s="0" t="str">
        <f aca="false">UPPER(TRIM(E1456))</f>
        <v>MA</v>
      </c>
      <c r="V1456" s="23" t="n">
        <f aca="false">IF(U1456="MA",1,0)</f>
        <v>1</v>
      </c>
      <c r="W1456" s="23" t="n">
        <f aca="false">IF(OR(ISNUMBER(SEARCH("malden",G1456)),ISNUMBER(SEARCH("malden",H1456))),1,0)</f>
        <v>0</v>
      </c>
      <c r="X1456" s="23" t="n">
        <f aca="false">IF(AND(TRIM(G1456)="",TRIM(H1456)=""),1,0)</f>
        <v>1</v>
      </c>
    </row>
    <row r="1457" customFormat="false" ht="15" hidden="false" customHeight="false" outlineLevel="0" collapsed="false">
      <c r="A1457" s="22" t="n">
        <v>44734</v>
      </c>
      <c r="B1457" s="23" t="s">
        <v>1737</v>
      </c>
      <c r="C1457" s="23" t="s">
        <v>3032</v>
      </c>
      <c r="D1457" s="23" t="s">
        <v>319</v>
      </c>
      <c r="E1457" s="23" t="s">
        <v>99</v>
      </c>
      <c r="F1457" s="23" t="s">
        <v>320</v>
      </c>
      <c r="G1457" s="23" t="s">
        <v>244</v>
      </c>
      <c r="H1457" s="23" t="s">
        <v>3034</v>
      </c>
      <c r="J1457" s="24" t="n">
        <v>7</v>
      </c>
      <c r="K1457" s="0" t="n">
        <v>17408</v>
      </c>
      <c r="L1457" s="23" t="s">
        <v>1694</v>
      </c>
      <c r="M1457" s="0" t="n">
        <v>3</v>
      </c>
      <c r="N1457" s="23" t="s">
        <v>93</v>
      </c>
      <c r="O1457" s="0" t="n">
        <v>201</v>
      </c>
      <c r="P1457" s="23" t="s">
        <v>94</v>
      </c>
      <c r="Q1457" s="23" t="s">
        <v>4197</v>
      </c>
      <c r="R1457" s="23" t="n">
        <f aca="false">YEAR(A1457)</f>
        <v>2022</v>
      </c>
      <c r="S1457" s="23" t="n">
        <f aca="false">IF(R1457=2026,1,0)</f>
        <v>0</v>
      </c>
      <c r="T1457" s="23" t="n">
        <f aca="false">IF(OR(P1457="Individual",P1457="Committee",P1457="Union/Association",P1457="Aggregated Unitemized Receipts"),1,0)</f>
        <v>1</v>
      </c>
      <c r="U1457" s="0" t="str">
        <f aca="false">UPPER(TRIM(E1457))</f>
        <v>MA</v>
      </c>
      <c r="V1457" s="23" t="n">
        <f aca="false">IF(U1457="MA",1,0)</f>
        <v>1</v>
      </c>
      <c r="W1457" s="23" t="n">
        <f aca="false">IF(OR(ISNUMBER(SEARCH("malden",G1457)),ISNUMBER(SEARCH("malden",H1457))),1,0)</f>
        <v>0</v>
      </c>
      <c r="X1457" s="23" t="n">
        <f aca="false">IF(AND(TRIM(G1457)="",TRIM(H1457)=""),1,0)</f>
        <v>0</v>
      </c>
    </row>
    <row r="1458" customFormat="false" ht="15" hidden="false" customHeight="false" outlineLevel="0" collapsed="false">
      <c r="A1458" s="22" t="n">
        <v>44734</v>
      </c>
      <c r="B1458" s="23" t="s">
        <v>3038</v>
      </c>
      <c r="C1458" s="23" t="s">
        <v>3039</v>
      </c>
      <c r="D1458" s="23" t="s">
        <v>319</v>
      </c>
      <c r="E1458" s="23" t="s">
        <v>99</v>
      </c>
      <c r="F1458" s="23" t="s">
        <v>320</v>
      </c>
      <c r="G1458" s="23" t="s">
        <v>91</v>
      </c>
      <c r="H1458" s="23" t="s">
        <v>91</v>
      </c>
      <c r="J1458" s="24" t="n">
        <v>75</v>
      </c>
      <c r="K1458" s="0" t="n">
        <v>17408</v>
      </c>
      <c r="L1458" s="23" t="s">
        <v>1694</v>
      </c>
      <c r="M1458" s="0" t="n">
        <v>3</v>
      </c>
      <c r="N1458" s="23" t="s">
        <v>93</v>
      </c>
      <c r="O1458" s="0" t="n">
        <v>201</v>
      </c>
      <c r="P1458" s="23" t="s">
        <v>94</v>
      </c>
      <c r="Q1458" s="23" t="s">
        <v>4197</v>
      </c>
      <c r="R1458" s="23" t="n">
        <f aca="false">YEAR(A1458)</f>
        <v>2022</v>
      </c>
      <c r="S1458" s="23" t="n">
        <f aca="false">IF(R1458=2026,1,0)</f>
        <v>0</v>
      </c>
      <c r="T1458" s="23" t="n">
        <f aca="false">IF(OR(P1458="Individual",P1458="Committee",P1458="Union/Association",P1458="Aggregated Unitemized Receipts"),1,0)</f>
        <v>1</v>
      </c>
      <c r="U1458" s="0" t="str">
        <f aca="false">UPPER(TRIM(E1458))</f>
        <v>MA</v>
      </c>
      <c r="V1458" s="23" t="n">
        <f aca="false">IF(U1458="MA",1,0)</f>
        <v>1</v>
      </c>
      <c r="W1458" s="23" t="n">
        <f aca="false">IF(OR(ISNUMBER(SEARCH("malden",G1458)),ISNUMBER(SEARCH("malden",H1458))),1,0)</f>
        <v>0</v>
      </c>
      <c r="X1458" s="23" t="n">
        <f aca="false">IF(AND(TRIM(G1458)="",TRIM(H1458)=""),1,0)</f>
        <v>0</v>
      </c>
    </row>
    <row r="1459" customFormat="false" ht="15" hidden="false" customHeight="false" outlineLevel="0" collapsed="false">
      <c r="A1459" s="22" t="n">
        <v>44734</v>
      </c>
      <c r="B1459" s="23" t="s">
        <v>1750</v>
      </c>
      <c r="C1459" s="23" t="s">
        <v>1751</v>
      </c>
      <c r="D1459" s="23" t="s">
        <v>1752</v>
      </c>
      <c r="E1459" s="23" t="s">
        <v>99</v>
      </c>
      <c r="F1459" s="23" t="s">
        <v>320</v>
      </c>
      <c r="G1459" s="23" t="s">
        <v>2095</v>
      </c>
      <c r="H1459" s="23" t="s">
        <v>91</v>
      </c>
      <c r="J1459" s="24" t="n">
        <v>6</v>
      </c>
      <c r="K1459" s="0" t="n">
        <v>17408</v>
      </c>
      <c r="L1459" s="23" t="s">
        <v>1694</v>
      </c>
      <c r="M1459" s="0" t="n">
        <v>3</v>
      </c>
      <c r="N1459" s="23" t="s">
        <v>93</v>
      </c>
      <c r="O1459" s="0" t="n">
        <v>201</v>
      </c>
      <c r="P1459" s="23" t="s">
        <v>94</v>
      </c>
      <c r="Q1459" s="23" t="s">
        <v>4197</v>
      </c>
      <c r="R1459" s="23" t="n">
        <f aca="false">YEAR(A1459)</f>
        <v>2022</v>
      </c>
      <c r="S1459" s="23" t="n">
        <f aca="false">IF(R1459=2026,1,0)</f>
        <v>0</v>
      </c>
      <c r="T1459" s="23" t="n">
        <f aca="false">IF(OR(P1459="Individual",P1459="Committee",P1459="Union/Association",P1459="Aggregated Unitemized Receipts"),1,0)</f>
        <v>1</v>
      </c>
      <c r="U1459" s="0" t="str">
        <f aca="false">UPPER(TRIM(E1459))</f>
        <v>MA</v>
      </c>
      <c r="V1459" s="23" t="n">
        <f aca="false">IF(U1459="MA",1,0)</f>
        <v>1</v>
      </c>
      <c r="W1459" s="23" t="n">
        <f aca="false">IF(OR(ISNUMBER(SEARCH("malden",G1459)),ISNUMBER(SEARCH("malden",H1459))),1,0)</f>
        <v>0</v>
      </c>
      <c r="X1459" s="23" t="n">
        <f aca="false">IF(AND(TRIM(G1459)="",TRIM(H1459)=""),1,0)</f>
        <v>0</v>
      </c>
    </row>
    <row r="1460" customFormat="false" ht="15" hidden="false" customHeight="false" outlineLevel="0" collapsed="false">
      <c r="A1460" s="22" t="n">
        <v>44734</v>
      </c>
      <c r="B1460" s="23" t="s">
        <v>1915</v>
      </c>
      <c r="C1460" s="23" t="s">
        <v>1916</v>
      </c>
      <c r="D1460" s="23" t="s">
        <v>319</v>
      </c>
      <c r="E1460" s="23" t="s">
        <v>99</v>
      </c>
      <c r="F1460" s="23" t="s">
        <v>320</v>
      </c>
      <c r="G1460" s="23" t="s">
        <v>174</v>
      </c>
      <c r="H1460" s="23" t="s">
        <v>174</v>
      </c>
      <c r="J1460" s="24" t="n">
        <v>125</v>
      </c>
      <c r="K1460" s="0" t="n">
        <v>17408</v>
      </c>
      <c r="L1460" s="23" t="s">
        <v>1694</v>
      </c>
      <c r="M1460" s="0" t="n">
        <v>3</v>
      </c>
      <c r="N1460" s="23" t="s">
        <v>93</v>
      </c>
      <c r="O1460" s="0" t="n">
        <v>201</v>
      </c>
      <c r="P1460" s="23" t="s">
        <v>94</v>
      </c>
      <c r="Q1460" s="23" t="s">
        <v>4197</v>
      </c>
      <c r="R1460" s="23" t="n">
        <f aca="false">YEAR(A1460)</f>
        <v>2022</v>
      </c>
      <c r="S1460" s="23" t="n">
        <f aca="false">IF(R1460=2026,1,0)</f>
        <v>0</v>
      </c>
      <c r="T1460" s="23" t="n">
        <f aca="false">IF(OR(P1460="Individual",P1460="Committee",P1460="Union/Association",P1460="Aggregated Unitemized Receipts"),1,0)</f>
        <v>1</v>
      </c>
      <c r="U1460" s="0" t="str">
        <f aca="false">UPPER(TRIM(E1460))</f>
        <v>MA</v>
      </c>
      <c r="V1460" s="23" t="n">
        <f aca="false">IF(U1460="MA",1,0)</f>
        <v>1</v>
      </c>
      <c r="W1460" s="23" t="n">
        <f aca="false">IF(OR(ISNUMBER(SEARCH("malden",G1460)),ISNUMBER(SEARCH("malden",H1460))),1,0)</f>
        <v>0</v>
      </c>
      <c r="X1460" s="23" t="n">
        <f aca="false">IF(AND(TRIM(G1460)="",TRIM(H1460)=""),1,0)</f>
        <v>0</v>
      </c>
    </row>
    <row r="1461" customFormat="false" ht="15" hidden="false" customHeight="false" outlineLevel="0" collapsed="false">
      <c r="A1461" s="22" t="n">
        <v>44734</v>
      </c>
      <c r="B1461" s="23" t="s">
        <v>4198</v>
      </c>
      <c r="C1461" s="23" t="s">
        <v>4199</v>
      </c>
      <c r="D1461" s="23" t="s">
        <v>319</v>
      </c>
      <c r="E1461" s="23" t="s">
        <v>99</v>
      </c>
      <c r="F1461" s="23" t="s">
        <v>320</v>
      </c>
      <c r="G1461" s="23" t="s">
        <v>4200</v>
      </c>
      <c r="H1461" s="23" t="s">
        <v>2602</v>
      </c>
      <c r="J1461" s="24" t="n">
        <v>50</v>
      </c>
      <c r="K1461" s="0" t="n">
        <v>17408</v>
      </c>
      <c r="L1461" s="23" t="s">
        <v>1694</v>
      </c>
      <c r="M1461" s="0" t="n">
        <v>3</v>
      </c>
      <c r="N1461" s="23" t="s">
        <v>93</v>
      </c>
      <c r="O1461" s="0" t="n">
        <v>201</v>
      </c>
      <c r="P1461" s="23" t="s">
        <v>94</v>
      </c>
      <c r="Q1461" s="23" t="s">
        <v>4197</v>
      </c>
      <c r="R1461" s="23" t="n">
        <f aca="false">YEAR(A1461)</f>
        <v>2022</v>
      </c>
      <c r="S1461" s="23" t="n">
        <f aca="false">IF(R1461=2026,1,0)</f>
        <v>0</v>
      </c>
      <c r="T1461" s="23" t="n">
        <f aca="false">IF(OR(P1461="Individual",P1461="Committee",P1461="Union/Association",P1461="Aggregated Unitemized Receipts"),1,0)</f>
        <v>1</v>
      </c>
      <c r="U1461" s="0" t="str">
        <f aca="false">UPPER(TRIM(E1461))</f>
        <v>MA</v>
      </c>
      <c r="V1461" s="23" t="n">
        <f aca="false">IF(U1461="MA",1,0)</f>
        <v>1</v>
      </c>
      <c r="W1461" s="23" t="n">
        <f aca="false">IF(OR(ISNUMBER(SEARCH("malden",G1461)),ISNUMBER(SEARCH("malden",H1461))),1,0)</f>
        <v>0</v>
      </c>
      <c r="X1461" s="23" t="n">
        <f aca="false">IF(AND(TRIM(G1461)="",TRIM(H1461)=""),1,0)</f>
        <v>0</v>
      </c>
    </row>
    <row r="1462" customFormat="false" ht="15" hidden="false" customHeight="false" outlineLevel="0" collapsed="false">
      <c r="A1462" s="22" t="n">
        <v>44734</v>
      </c>
      <c r="B1462" s="23" t="s">
        <v>3765</v>
      </c>
      <c r="C1462" s="23" t="s">
        <v>3766</v>
      </c>
      <c r="D1462" s="23" t="s">
        <v>2278</v>
      </c>
      <c r="E1462" s="23" t="s">
        <v>99</v>
      </c>
      <c r="F1462" s="23" t="s">
        <v>2279</v>
      </c>
      <c r="G1462" s="23" t="s">
        <v>3767</v>
      </c>
      <c r="H1462" s="23" t="s">
        <v>3758</v>
      </c>
      <c r="J1462" s="24" t="n">
        <v>125</v>
      </c>
      <c r="K1462" s="0" t="n">
        <v>17408</v>
      </c>
      <c r="L1462" s="23" t="s">
        <v>1694</v>
      </c>
      <c r="M1462" s="0" t="n">
        <v>3</v>
      </c>
      <c r="N1462" s="23" t="s">
        <v>93</v>
      </c>
      <c r="O1462" s="0" t="n">
        <v>201</v>
      </c>
      <c r="P1462" s="23" t="s">
        <v>94</v>
      </c>
      <c r="Q1462" s="23" t="s">
        <v>4197</v>
      </c>
      <c r="R1462" s="23" t="n">
        <f aca="false">YEAR(A1462)</f>
        <v>2022</v>
      </c>
      <c r="S1462" s="23" t="n">
        <f aca="false">IF(R1462=2026,1,0)</f>
        <v>0</v>
      </c>
      <c r="T1462" s="23" t="n">
        <f aca="false">IF(OR(P1462="Individual",P1462="Committee",P1462="Union/Association",P1462="Aggregated Unitemized Receipts"),1,0)</f>
        <v>1</v>
      </c>
      <c r="U1462" s="0" t="str">
        <f aca="false">UPPER(TRIM(E1462))</f>
        <v>MA</v>
      </c>
      <c r="V1462" s="23" t="n">
        <f aca="false">IF(U1462="MA",1,0)</f>
        <v>1</v>
      </c>
      <c r="W1462" s="23" t="n">
        <f aca="false">IF(OR(ISNUMBER(SEARCH("malden",G1462)),ISNUMBER(SEARCH("malden",H1462))),1,0)</f>
        <v>0</v>
      </c>
      <c r="X1462" s="23" t="n">
        <f aca="false">IF(AND(TRIM(G1462)="",TRIM(H1462)=""),1,0)</f>
        <v>0</v>
      </c>
    </row>
    <row r="1463" customFormat="false" ht="15" hidden="false" customHeight="false" outlineLevel="0" collapsed="false">
      <c r="A1463" s="22" t="n">
        <v>44734</v>
      </c>
      <c r="B1463" s="23" t="s">
        <v>3731</v>
      </c>
      <c r="C1463" s="23" t="s">
        <v>2509</v>
      </c>
      <c r="D1463" s="23" t="s">
        <v>319</v>
      </c>
      <c r="E1463" s="23" t="s">
        <v>99</v>
      </c>
      <c r="F1463" s="23" t="s">
        <v>320</v>
      </c>
      <c r="G1463" s="23" t="s">
        <v>821</v>
      </c>
      <c r="H1463" s="23" t="s">
        <v>1709</v>
      </c>
      <c r="J1463" s="24" t="n">
        <v>100</v>
      </c>
      <c r="K1463" s="0" t="n">
        <v>17408</v>
      </c>
      <c r="L1463" s="23" t="s">
        <v>1694</v>
      </c>
      <c r="M1463" s="0" t="n">
        <v>3</v>
      </c>
      <c r="N1463" s="23" t="s">
        <v>93</v>
      </c>
      <c r="O1463" s="0" t="n">
        <v>201</v>
      </c>
      <c r="P1463" s="23" t="s">
        <v>94</v>
      </c>
      <c r="Q1463" s="23" t="s">
        <v>4197</v>
      </c>
      <c r="R1463" s="23" t="n">
        <f aca="false">YEAR(A1463)</f>
        <v>2022</v>
      </c>
      <c r="S1463" s="23" t="n">
        <f aca="false">IF(R1463=2026,1,0)</f>
        <v>0</v>
      </c>
      <c r="T1463" s="23" t="n">
        <f aca="false">IF(OR(P1463="Individual",P1463="Committee",P1463="Union/Association",P1463="Aggregated Unitemized Receipts"),1,0)</f>
        <v>1</v>
      </c>
      <c r="U1463" s="0" t="str">
        <f aca="false">UPPER(TRIM(E1463))</f>
        <v>MA</v>
      </c>
      <c r="V1463" s="23" t="n">
        <f aca="false">IF(U1463="MA",1,0)</f>
        <v>1</v>
      </c>
      <c r="W1463" s="23" t="n">
        <f aca="false">IF(OR(ISNUMBER(SEARCH("malden",G1463)),ISNUMBER(SEARCH("malden",H1463))),1,0)</f>
        <v>0</v>
      </c>
      <c r="X1463" s="23" t="n">
        <f aca="false">IF(AND(TRIM(G1463)="",TRIM(H1463)=""),1,0)</f>
        <v>0</v>
      </c>
    </row>
    <row r="1464" customFormat="false" ht="15" hidden="false" customHeight="false" outlineLevel="0" collapsed="false">
      <c r="A1464" s="22" t="n">
        <v>44734</v>
      </c>
      <c r="B1464" s="23" t="s">
        <v>4201</v>
      </c>
      <c r="C1464" s="23" t="s">
        <v>4202</v>
      </c>
      <c r="D1464" s="23" t="s">
        <v>319</v>
      </c>
      <c r="E1464" s="23" t="s">
        <v>99</v>
      </c>
      <c r="F1464" s="23" t="s">
        <v>320</v>
      </c>
      <c r="G1464" s="23" t="s">
        <v>4203</v>
      </c>
      <c r="H1464" s="23" t="s">
        <v>4204</v>
      </c>
      <c r="J1464" s="24" t="n">
        <v>50</v>
      </c>
      <c r="K1464" s="0" t="n">
        <v>17408</v>
      </c>
      <c r="L1464" s="23" t="s">
        <v>1694</v>
      </c>
      <c r="M1464" s="0" t="n">
        <v>3</v>
      </c>
      <c r="N1464" s="23" t="s">
        <v>93</v>
      </c>
      <c r="O1464" s="0" t="n">
        <v>201</v>
      </c>
      <c r="P1464" s="23" t="s">
        <v>94</v>
      </c>
      <c r="Q1464" s="23" t="s">
        <v>4197</v>
      </c>
      <c r="R1464" s="23" t="n">
        <f aca="false">YEAR(A1464)</f>
        <v>2022</v>
      </c>
      <c r="S1464" s="23" t="n">
        <f aca="false">IF(R1464=2026,1,0)</f>
        <v>0</v>
      </c>
      <c r="T1464" s="23" t="n">
        <f aca="false">IF(OR(P1464="Individual",P1464="Committee",P1464="Union/Association",P1464="Aggregated Unitemized Receipts"),1,0)</f>
        <v>1</v>
      </c>
      <c r="U1464" s="0" t="str">
        <f aca="false">UPPER(TRIM(E1464))</f>
        <v>MA</v>
      </c>
      <c r="V1464" s="23" t="n">
        <f aca="false">IF(U1464="MA",1,0)</f>
        <v>1</v>
      </c>
      <c r="W1464" s="23" t="n">
        <f aca="false">IF(OR(ISNUMBER(SEARCH("malden",G1464)),ISNUMBER(SEARCH("malden",H1464))),1,0)</f>
        <v>0</v>
      </c>
      <c r="X1464" s="23" t="n">
        <f aca="false">IF(AND(TRIM(G1464)="",TRIM(H1464)=""),1,0)</f>
        <v>0</v>
      </c>
    </row>
    <row r="1465" customFormat="false" ht="15" hidden="false" customHeight="false" outlineLevel="0" collapsed="false">
      <c r="A1465" s="22" t="n">
        <v>44734</v>
      </c>
      <c r="B1465" s="23" t="s">
        <v>3240</v>
      </c>
      <c r="C1465" s="23" t="s">
        <v>3241</v>
      </c>
      <c r="D1465" s="23" t="s">
        <v>607</v>
      </c>
      <c r="E1465" s="23" t="s">
        <v>99</v>
      </c>
      <c r="F1465" s="23" t="s">
        <v>608</v>
      </c>
      <c r="G1465" s="23" t="s">
        <v>1879</v>
      </c>
      <c r="H1465" s="23" t="s">
        <v>4205</v>
      </c>
      <c r="J1465" s="24" t="n">
        <v>50</v>
      </c>
      <c r="K1465" s="0" t="n">
        <v>17408</v>
      </c>
      <c r="L1465" s="23" t="s">
        <v>1694</v>
      </c>
      <c r="M1465" s="0" t="n">
        <v>3</v>
      </c>
      <c r="N1465" s="23" t="s">
        <v>93</v>
      </c>
      <c r="O1465" s="0" t="n">
        <v>201</v>
      </c>
      <c r="P1465" s="23" t="s">
        <v>94</v>
      </c>
      <c r="Q1465" s="23" t="s">
        <v>4197</v>
      </c>
      <c r="R1465" s="23" t="n">
        <f aca="false">YEAR(A1465)</f>
        <v>2022</v>
      </c>
      <c r="S1465" s="23" t="n">
        <f aca="false">IF(R1465=2026,1,0)</f>
        <v>0</v>
      </c>
      <c r="T1465" s="23" t="n">
        <f aca="false">IF(OR(P1465="Individual",P1465="Committee",P1465="Union/Association",P1465="Aggregated Unitemized Receipts"),1,0)</f>
        <v>1</v>
      </c>
      <c r="U1465" s="0" t="str">
        <f aca="false">UPPER(TRIM(E1465))</f>
        <v>MA</v>
      </c>
      <c r="V1465" s="23" t="n">
        <f aca="false">IF(U1465="MA",1,0)</f>
        <v>1</v>
      </c>
      <c r="W1465" s="23" t="n">
        <f aca="false">IF(OR(ISNUMBER(SEARCH("malden",G1465)),ISNUMBER(SEARCH("malden",H1465))),1,0)</f>
        <v>0</v>
      </c>
      <c r="X1465" s="23" t="n">
        <f aca="false">IF(AND(TRIM(G1465)="",TRIM(H1465)=""),1,0)</f>
        <v>0</v>
      </c>
    </row>
    <row r="1466" customFormat="false" ht="15" hidden="false" customHeight="false" outlineLevel="0" collapsed="false">
      <c r="A1466" s="22" t="n">
        <v>44734</v>
      </c>
      <c r="B1466" s="23" t="s">
        <v>4206</v>
      </c>
      <c r="C1466" s="23" t="s">
        <v>4207</v>
      </c>
      <c r="D1466" s="23" t="s">
        <v>319</v>
      </c>
      <c r="E1466" s="23" t="s">
        <v>99</v>
      </c>
      <c r="F1466" s="23" t="s">
        <v>320</v>
      </c>
      <c r="G1466" s="23" t="s">
        <v>2095</v>
      </c>
      <c r="H1466" s="23" t="s">
        <v>91</v>
      </c>
      <c r="J1466" s="24" t="n">
        <v>50</v>
      </c>
      <c r="K1466" s="0" t="n">
        <v>17408</v>
      </c>
      <c r="L1466" s="23" t="s">
        <v>1694</v>
      </c>
      <c r="M1466" s="0" t="n">
        <v>3</v>
      </c>
      <c r="N1466" s="23" t="s">
        <v>93</v>
      </c>
      <c r="O1466" s="0" t="n">
        <v>201</v>
      </c>
      <c r="P1466" s="23" t="s">
        <v>94</v>
      </c>
      <c r="Q1466" s="23" t="s">
        <v>4197</v>
      </c>
      <c r="R1466" s="23" t="n">
        <f aca="false">YEAR(A1466)</f>
        <v>2022</v>
      </c>
      <c r="S1466" s="23" t="n">
        <f aca="false">IF(R1466=2026,1,0)</f>
        <v>0</v>
      </c>
      <c r="T1466" s="23" t="n">
        <f aca="false">IF(OR(P1466="Individual",P1466="Committee",P1466="Union/Association",P1466="Aggregated Unitemized Receipts"),1,0)</f>
        <v>1</v>
      </c>
      <c r="U1466" s="0" t="str">
        <f aca="false">UPPER(TRIM(E1466))</f>
        <v>MA</v>
      </c>
      <c r="V1466" s="23" t="n">
        <f aca="false">IF(U1466="MA",1,0)</f>
        <v>1</v>
      </c>
      <c r="W1466" s="23" t="n">
        <f aca="false">IF(OR(ISNUMBER(SEARCH("malden",G1466)),ISNUMBER(SEARCH("malden",H1466))),1,0)</f>
        <v>0</v>
      </c>
      <c r="X1466" s="23" t="n">
        <f aca="false">IF(AND(TRIM(G1466)="",TRIM(H1466)=""),1,0)</f>
        <v>0</v>
      </c>
    </row>
    <row r="1467" customFormat="false" ht="15" hidden="false" customHeight="false" outlineLevel="0" collapsed="false">
      <c r="A1467" s="22" t="n">
        <v>44734</v>
      </c>
      <c r="B1467" s="23" t="s">
        <v>2706</v>
      </c>
      <c r="C1467" s="23" t="s">
        <v>4208</v>
      </c>
      <c r="D1467" s="23" t="s">
        <v>319</v>
      </c>
      <c r="E1467" s="23" t="s">
        <v>99</v>
      </c>
      <c r="F1467" s="23" t="s">
        <v>320</v>
      </c>
      <c r="G1467" s="23" t="s">
        <v>174</v>
      </c>
      <c r="H1467" s="23" t="s">
        <v>174</v>
      </c>
      <c r="J1467" s="24" t="n">
        <v>500</v>
      </c>
      <c r="K1467" s="0" t="n">
        <v>17408</v>
      </c>
      <c r="L1467" s="23" t="s">
        <v>1694</v>
      </c>
      <c r="M1467" s="0" t="n">
        <v>3</v>
      </c>
      <c r="N1467" s="23" t="s">
        <v>93</v>
      </c>
      <c r="O1467" s="0" t="n">
        <v>201</v>
      </c>
      <c r="P1467" s="23" t="s">
        <v>94</v>
      </c>
      <c r="Q1467" s="23" t="s">
        <v>4197</v>
      </c>
      <c r="R1467" s="23" t="n">
        <f aca="false">YEAR(A1467)</f>
        <v>2022</v>
      </c>
      <c r="S1467" s="23" t="n">
        <f aca="false">IF(R1467=2026,1,0)</f>
        <v>0</v>
      </c>
      <c r="T1467" s="23" t="n">
        <f aca="false">IF(OR(P1467="Individual",P1467="Committee",P1467="Union/Association",P1467="Aggregated Unitemized Receipts"),1,0)</f>
        <v>1</v>
      </c>
      <c r="U1467" s="0" t="str">
        <f aca="false">UPPER(TRIM(E1467))</f>
        <v>MA</v>
      </c>
      <c r="V1467" s="23" t="n">
        <f aca="false">IF(U1467="MA",1,0)</f>
        <v>1</v>
      </c>
      <c r="W1467" s="23" t="n">
        <f aca="false">IF(OR(ISNUMBER(SEARCH("malden",G1467)),ISNUMBER(SEARCH("malden",H1467))),1,0)</f>
        <v>0</v>
      </c>
      <c r="X1467" s="23" t="n">
        <f aca="false">IF(AND(TRIM(G1467)="",TRIM(H1467)=""),1,0)</f>
        <v>0</v>
      </c>
    </row>
    <row r="1468" customFormat="false" ht="15" hidden="false" customHeight="false" outlineLevel="0" collapsed="false">
      <c r="A1468" s="22" t="n">
        <v>44734</v>
      </c>
      <c r="B1468" s="23" t="s">
        <v>4209</v>
      </c>
      <c r="C1468" s="23" t="s">
        <v>4210</v>
      </c>
      <c r="D1468" s="23" t="s">
        <v>607</v>
      </c>
      <c r="E1468" s="23" t="s">
        <v>99</v>
      </c>
      <c r="F1468" s="23" t="s">
        <v>608</v>
      </c>
      <c r="G1468" s="23" t="s">
        <v>2095</v>
      </c>
      <c r="H1468" s="23" t="s">
        <v>91</v>
      </c>
      <c r="J1468" s="24" t="n">
        <v>25</v>
      </c>
      <c r="K1468" s="0" t="n">
        <v>17408</v>
      </c>
      <c r="L1468" s="23" t="s">
        <v>1694</v>
      </c>
      <c r="M1468" s="0" t="n">
        <v>3</v>
      </c>
      <c r="N1468" s="23" t="s">
        <v>93</v>
      </c>
      <c r="O1468" s="0" t="n">
        <v>201</v>
      </c>
      <c r="P1468" s="23" t="s">
        <v>94</v>
      </c>
      <c r="Q1468" s="23" t="s">
        <v>4197</v>
      </c>
      <c r="R1468" s="23" t="n">
        <f aca="false">YEAR(A1468)</f>
        <v>2022</v>
      </c>
      <c r="S1468" s="23" t="n">
        <f aca="false">IF(R1468=2026,1,0)</f>
        <v>0</v>
      </c>
      <c r="T1468" s="23" t="n">
        <f aca="false">IF(OR(P1468="Individual",P1468="Committee",P1468="Union/Association",P1468="Aggregated Unitemized Receipts"),1,0)</f>
        <v>1</v>
      </c>
      <c r="U1468" s="0" t="str">
        <f aca="false">UPPER(TRIM(E1468))</f>
        <v>MA</v>
      </c>
      <c r="V1468" s="23" t="n">
        <f aca="false">IF(U1468="MA",1,0)</f>
        <v>1</v>
      </c>
      <c r="W1468" s="23" t="n">
        <f aca="false">IF(OR(ISNUMBER(SEARCH("malden",G1468)),ISNUMBER(SEARCH("malden",H1468))),1,0)</f>
        <v>0</v>
      </c>
      <c r="X1468" s="23" t="n">
        <f aca="false">IF(AND(TRIM(G1468)="",TRIM(H1468)=""),1,0)</f>
        <v>0</v>
      </c>
    </row>
    <row r="1469" customFormat="false" ht="15" hidden="false" customHeight="false" outlineLevel="0" collapsed="false">
      <c r="A1469" s="22" t="n">
        <v>44734</v>
      </c>
      <c r="B1469" s="23" t="s">
        <v>4211</v>
      </c>
      <c r="C1469" s="23" t="s">
        <v>4212</v>
      </c>
      <c r="D1469" s="23" t="s">
        <v>319</v>
      </c>
      <c r="E1469" s="23" t="s">
        <v>99</v>
      </c>
      <c r="F1469" s="23" t="s">
        <v>320</v>
      </c>
      <c r="G1469" s="23" t="s">
        <v>213</v>
      </c>
      <c r="H1469" s="23" t="s">
        <v>4213</v>
      </c>
      <c r="J1469" s="24" t="n">
        <v>25</v>
      </c>
      <c r="K1469" s="0" t="n">
        <v>17408</v>
      </c>
      <c r="L1469" s="23" t="s">
        <v>1694</v>
      </c>
      <c r="M1469" s="0" t="n">
        <v>3</v>
      </c>
      <c r="N1469" s="23" t="s">
        <v>93</v>
      </c>
      <c r="O1469" s="0" t="n">
        <v>201</v>
      </c>
      <c r="P1469" s="23" t="s">
        <v>94</v>
      </c>
      <c r="Q1469" s="23" t="s">
        <v>4197</v>
      </c>
      <c r="R1469" s="23" t="n">
        <f aca="false">YEAR(A1469)</f>
        <v>2022</v>
      </c>
      <c r="S1469" s="23" t="n">
        <f aca="false">IF(R1469=2026,1,0)</f>
        <v>0</v>
      </c>
      <c r="T1469" s="23" t="n">
        <f aca="false">IF(OR(P1469="Individual",P1469="Committee",P1469="Union/Association",P1469="Aggregated Unitemized Receipts"),1,0)</f>
        <v>1</v>
      </c>
      <c r="U1469" s="0" t="str">
        <f aca="false">UPPER(TRIM(E1469))</f>
        <v>MA</v>
      </c>
      <c r="V1469" s="23" t="n">
        <f aca="false">IF(U1469="MA",1,0)</f>
        <v>1</v>
      </c>
      <c r="W1469" s="23" t="n">
        <f aca="false">IF(OR(ISNUMBER(SEARCH("malden",G1469)),ISNUMBER(SEARCH("malden",H1469))),1,0)</f>
        <v>0</v>
      </c>
      <c r="X1469" s="23" t="n">
        <f aca="false">IF(AND(TRIM(G1469)="",TRIM(H1469)=""),1,0)</f>
        <v>0</v>
      </c>
    </row>
    <row r="1470" customFormat="false" ht="15" hidden="false" customHeight="false" outlineLevel="0" collapsed="false">
      <c r="A1470" s="22" t="n">
        <v>44734</v>
      </c>
      <c r="B1470" s="23" t="s">
        <v>2613</v>
      </c>
      <c r="C1470" s="23" t="s">
        <v>2614</v>
      </c>
      <c r="D1470" s="23" t="s">
        <v>607</v>
      </c>
      <c r="E1470" s="23" t="s">
        <v>99</v>
      </c>
      <c r="F1470" s="23" t="s">
        <v>608</v>
      </c>
      <c r="G1470" s="23" t="s">
        <v>3738</v>
      </c>
      <c r="H1470" s="23" t="s">
        <v>1558</v>
      </c>
      <c r="J1470" s="24" t="n">
        <v>50</v>
      </c>
      <c r="K1470" s="0" t="n">
        <v>17408</v>
      </c>
      <c r="L1470" s="23" t="s">
        <v>1694</v>
      </c>
      <c r="M1470" s="0" t="n">
        <v>3</v>
      </c>
      <c r="N1470" s="23" t="s">
        <v>93</v>
      </c>
      <c r="O1470" s="0" t="n">
        <v>201</v>
      </c>
      <c r="P1470" s="23" t="s">
        <v>94</v>
      </c>
      <c r="Q1470" s="23" t="s">
        <v>4197</v>
      </c>
      <c r="R1470" s="23" t="n">
        <f aca="false">YEAR(A1470)</f>
        <v>2022</v>
      </c>
      <c r="S1470" s="23" t="n">
        <f aca="false">IF(R1470=2026,1,0)</f>
        <v>0</v>
      </c>
      <c r="T1470" s="23" t="n">
        <f aca="false">IF(OR(P1470="Individual",P1470="Committee",P1470="Union/Association",P1470="Aggregated Unitemized Receipts"),1,0)</f>
        <v>1</v>
      </c>
      <c r="U1470" s="0" t="str">
        <f aca="false">UPPER(TRIM(E1470))</f>
        <v>MA</v>
      </c>
      <c r="V1470" s="23" t="n">
        <f aca="false">IF(U1470="MA",1,0)</f>
        <v>1</v>
      </c>
      <c r="W1470" s="23" t="n">
        <f aca="false">IF(OR(ISNUMBER(SEARCH("malden",G1470)),ISNUMBER(SEARCH("malden",H1470))),1,0)</f>
        <v>0</v>
      </c>
      <c r="X1470" s="23" t="n">
        <f aca="false">IF(AND(TRIM(G1470)="",TRIM(H1470)=""),1,0)</f>
        <v>0</v>
      </c>
    </row>
    <row r="1471" customFormat="false" ht="15" hidden="false" customHeight="false" outlineLevel="0" collapsed="false">
      <c r="A1471" s="22" t="n">
        <v>44734</v>
      </c>
      <c r="B1471" s="23" t="s">
        <v>3842</v>
      </c>
      <c r="C1471" s="23" t="s">
        <v>2895</v>
      </c>
      <c r="D1471" s="23" t="s">
        <v>319</v>
      </c>
      <c r="E1471" s="23" t="s">
        <v>99</v>
      </c>
      <c r="F1471" s="23" t="s">
        <v>320</v>
      </c>
      <c r="G1471" s="23" t="s">
        <v>3843</v>
      </c>
      <c r="H1471" s="23" t="s">
        <v>3844</v>
      </c>
      <c r="J1471" s="24" t="n">
        <v>100</v>
      </c>
      <c r="K1471" s="0" t="n">
        <v>17408</v>
      </c>
      <c r="L1471" s="23" t="s">
        <v>1694</v>
      </c>
      <c r="M1471" s="0" t="n">
        <v>3</v>
      </c>
      <c r="N1471" s="23" t="s">
        <v>93</v>
      </c>
      <c r="O1471" s="0" t="n">
        <v>201</v>
      </c>
      <c r="P1471" s="23" t="s">
        <v>94</v>
      </c>
      <c r="Q1471" s="23" t="s">
        <v>4197</v>
      </c>
      <c r="R1471" s="23" t="n">
        <f aca="false">YEAR(A1471)</f>
        <v>2022</v>
      </c>
      <c r="S1471" s="23" t="n">
        <f aca="false">IF(R1471=2026,1,0)</f>
        <v>0</v>
      </c>
      <c r="T1471" s="23" t="n">
        <f aca="false">IF(OR(P1471="Individual",P1471="Committee",P1471="Union/Association",P1471="Aggregated Unitemized Receipts"),1,0)</f>
        <v>1</v>
      </c>
      <c r="U1471" s="0" t="str">
        <f aca="false">UPPER(TRIM(E1471))</f>
        <v>MA</v>
      </c>
      <c r="V1471" s="23" t="n">
        <f aca="false">IF(U1471="MA",1,0)</f>
        <v>1</v>
      </c>
      <c r="W1471" s="23" t="n">
        <f aca="false">IF(OR(ISNUMBER(SEARCH("malden",G1471)),ISNUMBER(SEARCH("malden",H1471))),1,0)</f>
        <v>0</v>
      </c>
      <c r="X1471" s="23" t="n">
        <f aca="false">IF(AND(TRIM(G1471)="",TRIM(H1471)=""),1,0)</f>
        <v>0</v>
      </c>
    </row>
    <row r="1472" customFormat="false" ht="15" hidden="false" customHeight="false" outlineLevel="0" collapsed="false">
      <c r="A1472" s="22" t="n">
        <v>44734</v>
      </c>
      <c r="B1472" s="23" t="s">
        <v>4214</v>
      </c>
      <c r="C1472" s="23" t="s">
        <v>4215</v>
      </c>
      <c r="D1472" s="23" t="s">
        <v>1327</v>
      </c>
      <c r="E1472" s="23" t="s">
        <v>99</v>
      </c>
      <c r="F1472" s="23" t="s">
        <v>1328</v>
      </c>
      <c r="G1472" s="23" t="s">
        <v>237</v>
      </c>
      <c r="H1472" s="23" t="s">
        <v>4216</v>
      </c>
      <c r="J1472" s="24" t="n">
        <v>25</v>
      </c>
      <c r="K1472" s="0" t="n">
        <v>17408</v>
      </c>
      <c r="L1472" s="23" t="s">
        <v>1694</v>
      </c>
      <c r="M1472" s="0" t="n">
        <v>3</v>
      </c>
      <c r="N1472" s="23" t="s">
        <v>93</v>
      </c>
      <c r="O1472" s="0" t="n">
        <v>201</v>
      </c>
      <c r="P1472" s="23" t="s">
        <v>94</v>
      </c>
      <c r="Q1472" s="23" t="s">
        <v>4197</v>
      </c>
      <c r="R1472" s="23" t="n">
        <f aca="false">YEAR(A1472)</f>
        <v>2022</v>
      </c>
      <c r="S1472" s="23" t="n">
        <f aca="false">IF(R1472=2026,1,0)</f>
        <v>0</v>
      </c>
      <c r="T1472" s="23" t="n">
        <f aca="false">IF(OR(P1472="Individual",P1472="Committee",P1472="Union/Association",P1472="Aggregated Unitemized Receipts"),1,0)</f>
        <v>1</v>
      </c>
      <c r="U1472" s="0" t="str">
        <f aca="false">UPPER(TRIM(E1472))</f>
        <v>MA</v>
      </c>
      <c r="V1472" s="23" t="n">
        <f aca="false">IF(U1472="MA",1,0)</f>
        <v>1</v>
      </c>
      <c r="W1472" s="23" t="n">
        <f aca="false">IF(OR(ISNUMBER(SEARCH("malden",G1472)),ISNUMBER(SEARCH("malden",H1472))),1,0)</f>
        <v>0</v>
      </c>
      <c r="X1472" s="23" t="n">
        <f aca="false">IF(AND(TRIM(G1472)="",TRIM(H1472)=""),1,0)</f>
        <v>0</v>
      </c>
    </row>
    <row r="1473" customFormat="false" ht="15" hidden="false" customHeight="false" outlineLevel="0" collapsed="false">
      <c r="A1473" s="22" t="n">
        <v>44734</v>
      </c>
      <c r="B1473" s="23" t="s">
        <v>3785</v>
      </c>
      <c r="C1473" s="23" t="s">
        <v>3786</v>
      </c>
      <c r="D1473" s="23" t="s">
        <v>319</v>
      </c>
      <c r="E1473" s="23" t="s">
        <v>99</v>
      </c>
      <c r="F1473" s="23" t="s">
        <v>320</v>
      </c>
      <c r="G1473" s="23" t="s">
        <v>3787</v>
      </c>
      <c r="H1473" s="23" t="s">
        <v>1177</v>
      </c>
      <c r="J1473" s="24" t="n">
        <v>100</v>
      </c>
      <c r="K1473" s="0" t="n">
        <v>17408</v>
      </c>
      <c r="L1473" s="23" t="s">
        <v>1694</v>
      </c>
      <c r="M1473" s="0" t="n">
        <v>3</v>
      </c>
      <c r="N1473" s="23" t="s">
        <v>93</v>
      </c>
      <c r="O1473" s="0" t="n">
        <v>201</v>
      </c>
      <c r="P1473" s="23" t="s">
        <v>94</v>
      </c>
      <c r="Q1473" s="23" t="s">
        <v>4197</v>
      </c>
      <c r="R1473" s="23" t="n">
        <f aca="false">YEAR(A1473)</f>
        <v>2022</v>
      </c>
      <c r="S1473" s="23" t="n">
        <f aca="false">IF(R1473=2026,1,0)</f>
        <v>0</v>
      </c>
      <c r="T1473" s="23" t="n">
        <f aca="false">IF(OR(P1473="Individual",P1473="Committee",P1473="Union/Association",P1473="Aggregated Unitemized Receipts"),1,0)</f>
        <v>1</v>
      </c>
      <c r="U1473" s="0" t="str">
        <f aca="false">UPPER(TRIM(E1473))</f>
        <v>MA</v>
      </c>
      <c r="V1473" s="23" t="n">
        <f aca="false">IF(U1473="MA",1,0)</f>
        <v>1</v>
      </c>
      <c r="W1473" s="23" t="n">
        <f aca="false">IF(OR(ISNUMBER(SEARCH("malden",G1473)),ISNUMBER(SEARCH("malden",H1473))),1,0)</f>
        <v>0</v>
      </c>
      <c r="X1473" s="23" t="n">
        <f aca="false">IF(AND(TRIM(G1473)="",TRIM(H1473)=""),1,0)</f>
        <v>0</v>
      </c>
    </row>
    <row r="1474" customFormat="false" ht="15" hidden="false" customHeight="false" outlineLevel="0" collapsed="false">
      <c r="A1474" s="22" t="n">
        <v>44727</v>
      </c>
      <c r="B1474" s="23" t="s">
        <v>2098</v>
      </c>
      <c r="C1474" s="23" t="s">
        <v>3551</v>
      </c>
      <c r="D1474" s="23" t="s">
        <v>1729</v>
      </c>
      <c r="E1474" s="23" t="s">
        <v>99</v>
      </c>
      <c r="F1474" s="23" t="s">
        <v>1730</v>
      </c>
      <c r="J1474" s="24" t="n">
        <v>100</v>
      </c>
      <c r="K1474" s="0" t="n">
        <v>17408</v>
      </c>
      <c r="L1474" s="23" t="s">
        <v>1694</v>
      </c>
      <c r="M1474" s="0" t="n">
        <v>1</v>
      </c>
      <c r="N1474" s="23" t="s">
        <v>182</v>
      </c>
      <c r="O1474" s="0" t="n">
        <v>202</v>
      </c>
      <c r="P1474" s="23" t="s">
        <v>206</v>
      </c>
      <c r="Q1474" s="23" t="s">
        <v>4217</v>
      </c>
      <c r="R1474" s="23" t="n">
        <f aca="false">YEAR(A1474)</f>
        <v>2022</v>
      </c>
      <c r="S1474" s="23" t="n">
        <f aca="false">IF(R1474=2026,1,0)</f>
        <v>0</v>
      </c>
      <c r="T1474" s="23" t="n">
        <f aca="false">IF(OR(P1474="Individual",P1474="Committee",P1474="Union/Association",P1474="Aggregated Unitemized Receipts"),1,0)</f>
        <v>1</v>
      </c>
      <c r="U1474" s="0" t="str">
        <f aca="false">UPPER(TRIM(E1474))</f>
        <v>MA</v>
      </c>
      <c r="V1474" s="23" t="n">
        <f aca="false">IF(U1474="MA",1,0)</f>
        <v>1</v>
      </c>
      <c r="W1474" s="23" t="n">
        <f aca="false">IF(OR(ISNUMBER(SEARCH("malden",G1474)),ISNUMBER(SEARCH("malden",H1474))),1,0)</f>
        <v>0</v>
      </c>
      <c r="X1474" s="23" t="n">
        <f aca="false">IF(AND(TRIM(G1474)="",TRIM(H1474)=""),1,0)</f>
        <v>1</v>
      </c>
    </row>
    <row r="1475" customFormat="false" ht="15" hidden="false" customHeight="false" outlineLevel="0" collapsed="false">
      <c r="A1475" s="22" t="n">
        <v>44722</v>
      </c>
      <c r="B1475" s="23" t="s">
        <v>3706</v>
      </c>
      <c r="C1475" s="23" t="s">
        <v>3707</v>
      </c>
      <c r="D1475" s="23" t="s">
        <v>319</v>
      </c>
      <c r="E1475" s="23" t="s">
        <v>99</v>
      </c>
      <c r="F1475" s="23" t="s">
        <v>320</v>
      </c>
      <c r="G1475" s="23" t="s">
        <v>4218</v>
      </c>
      <c r="H1475" s="23" t="s">
        <v>4219</v>
      </c>
      <c r="J1475" s="24" t="n">
        <v>200</v>
      </c>
      <c r="K1475" s="0" t="n">
        <v>17408</v>
      </c>
      <c r="L1475" s="23" t="s">
        <v>1694</v>
      </c>
      <c r="M1475" s="0" t="n">
        <v>1</v>
      </c>
      <c r="N1475" s="23" t="s">
        <v>182</v>
      </c>
      <c r="O1475" s="0" t="n">
        <v>201</v>
      </c>
      <c r="P1475" s="23" t="s">
        <v>94</v>
      </c>
      <c r="Q1475" s="23" t="s">
        <v>4220</v>
      </c>
      <c r="R1475" s="23" t="n">
        <f aca="false">YEAR(A1475)</f>
        <v>2022</v>
      </c>
      <c r="S1475" s="23" t="n">
        <f aca="false">IF(R1475=2026,1,0)</f>
        <v>0</v>
      </c>
      <c r="T1475" s="23" t="n">
        <f aca="false">IF(OR(P1475="Individual",P1475="Committee",P1475="Union/Association",P1475="Aggregated Unitemized Receipts"),1,0)</f>
        <v>1</v>
      </c>
      <c r="U1475" s="0" t="str">
        <f aca="false">UPPER(TRIM(E1475))</f>
        <v>MA</v>
      </c>
      <c r="V1475" s="23" t="n">
        <f aca="false">IF(U1475="MA",1,0)</f>
        <v>1</v>
      </c>
      <c r="W1475" s="23" t="n">
        <f aca="false">IF(OR(ISNUMBER(SEARCH("malden",G1475)),ISNUMBER(SEARCH("malden",H1475))),1,0)</f>
        <v>0</v>
      </c>
      <c r="X1475" s="23" t="n">
        <f aca="false">IF(AND(TRIM(G1475)="",TRIM(H1475)=""),1,0)</f>
        <v>0</v>
      </c>
    </row>
    <row r="1476" customFormat="false" ht="15" hidden="false" customHeight="false" outlineLevel="0" collapsed="false">
      <c r="A1476" s="22" t="n">
        <v>44722</v>
      </c>
      <c r="B1476" s="23" t="s">
        <v>2144</v>
      </c>
      <c r="C1476" s="23" t="s">
        <v>2145</v>
      </c>
      <c r="D1476" s="23" t="s">
        <v>319</v>
      </c>
      <c r="E1476" s="23" t="s">
        <v>99</v>
      </c>
      <c r="F1476" s="23" t="s">
        <v>320</v>
      </c>
      <c r="G1476" s="23" t="s">
        <v>2095</v>
      </c>
      <c r="H1476" s="23" t="s">
        <v>91</v>
      </c>
      <c r="J1476" s="24" t="n">
        <v>50</v>
      </c>
      <c r="K1476" s="0" t="n">
        <v>17408</v>
      </c>
      <c r="L1476" s="23" t="s">
        <v>1694</v>
      </c>
      <c r="M1476" s="0" t="n">
        <v>1</v>
      </c>
      <c r="N1476" s="23" t="s">
        <v>182</v>
      </c>
      <c r="O1476" s="0" t="n">
        <v>201</v>
      </c>
      <c r="P1476" s="23" t="s">
        <v>94</v>
      </c>
      <c r="Q1476" s="23" t="s">
        <v>4220</v>
      </c>
      <c r="R1476" s="23" t="n">
        <f aca="false">YEAR(A1476)</f>
        <v>2022</v>
      </c>
      <c r="S1476" s="23" t="n">
        <f aca="false">IF(R1476=2026,1,0)</f>
        <v>0</v>
      </c>
      <c r="T1476" s="23" t="n">
        <f aca="false">IF(OR(P1476="Individual",P1476="Committee",P1476="Union/Association",P1476="Aggregated Unitemized Receipts"),1,0)</f>
        <v>1</v>
      </c>
      <c r="U1476" s="0" t="str">
        <f aca="false">UPPER(TRIM(E1476))</f>
        <v>MA</v>
      </c>
      <c r="V1476" s="23" t="n">
        <f aca="false">IF(U1476="MA",1,0)</f>
        <v>1</v>
      </c>
      <c r="W1476" s="23" t="n">
        <f aca="false">IF(OR(ISNUMBER(SEARCH("malden",G1476)),ISNUMBER(SEARCH("malden",H1476))),1,0)</f>
        <v>0</v>
      </c>
      <c r="X1476" s="23" t="n">
        <f aca="false">IF(AND(TRIM(G1476)="",TRIM(H1476)=""),1,0)</f>
        <v>0</v>
      </c>
    </row>
    <row r="1477" customFormat="false" ht="15" hidden="false" customHeight="false" outlineLevel="0" collapsed="false">
      <c r="A1477" s="22" t="n">
        <v>44722</v>
      </c>
      <c r="B1477" s="23" t="s">
        <v>3725</v>
      </c>
      <c r="C1477" s="23" t="s">
        <v>3726</v>
      </c>
      <c r="D1477" s="23" t="s">
        <v>319</v>
      </c>
      <c r="E1477" s="23" t="s">
        <v>99</v>
      </c>
      <c r="F1477" s="23" t="s">
        <v>320</v>
      </c>
      <c r="G1477" s="23" t="s">
        <v>4221</v>
      </c>
      <c r="H1477" s="23" t="s">
        <v>167</v>
      </c>
      <c r="J1477" s="24" t="n">
        <v>25</v>
      </c>
      <c r="K1477" s="0" t="n">
        <v>17408</v>
      </c>
      <c r="L1477" s="23" t="s">
        <v>1694</v>
      </c>
      <c r="M1477" s="0" t="n">
        <v>1</v>
      </c>
      <c r="N1477" s="23" t="s">
        <v>182</v>
      </c>
      <c r="O1477" s="0" t="n">
        <v>201</v>
      </c>
      <c r="P1477" s="23" t="s">
        <v>94</v>
      </c>
      <c r="Q1477" s="23" t="s">
        <v>4220</v>
      </c>
      <c r="R1477" s="23" t="n">
        <f aca="false">YEAR(A1477)</f>
        <v>2022</v>
      </c>
      <c r="S1477" s="23" t="n">
        <f aca="false">IF(R1477=2026,1,0)</f>
        <v>0</v>
      </c>
      <c r="T1477" s="23" t="n">
        <f aca="false">IF(OR(P1477="Individual",P1477="Committee",P1477="Union/Association",P1477="Aggregated Unitemized Receipts"),1,0)</f>
        <v>1</v>
      </c>
      <c r="U1477" s="0" t="str">
        <f aca="false">UPPER(TRIM(E1477))</f>
        <v>MA</v>
      </c>
      <c r="V1477" s="23" t="n">
        <f aca="false">IF(U1477="MA",1,0)</f>
        <v>1</v>
      </c>
      <c r="W1477" s="23" t="n">
        <f aca="false">IF(OR(ISNUMBER(SEARCH("malden",G1477)),ISNUMBER(SEARCH("malden",H1477))),1,0)</f>
        <v>0</v>
      </c>
      <c r="X1477" s="23" t="n">
        <f aca="false">IF(AND(TRIM(G1477)="",TRIM(H1477)=""),1,0)</f>
        <v>0</v>
      </c>
    </row>
    <row r="1478" customFormat="false" ht="15" hidden="false" customHeight="false" outlineLevel="0" collapsed="false">
      <c r="A1478" s="22" t="n">
        <v>44722</v>
      </c>
      <c r="B1478" s="23" t="s">
        <v>2976</v>
      </c>
      <c r="C1478" s="23" t="s">
        <v>2977</v>
      </c>
      <c r="D1478" s="23" t="s">
        <v>319</v>
      </c>
      <c r="E1478" s="23" t="s">
        <v>99</v>
      </c>
      <c r="F1478" s="23" t="s">
        <v>320</v>
      </c>
      <c r="G1478" s="23" t="s">
        <v>2978</v>
      </c>
      <c r="H1478" s="23" t="s">
        <v>711</v>
      </c>
      <c r="J1478" s="24" t="n">
        <v>100</v>
      </c>
      <c r="K1478" s="0" t="n">
        <v>17408</v>
      </c>
      <c r="L1478" s="23" t="s">
        <v>1694</v>
      </c>
      <c r="M1478" s="0" t="n">
        <v>1</v>
      </c>
      <c r="N1478" s="23" t="s">
        <v>182</v>
      </c>
      <c r="O1478" s="0" t="n">
        <v>201</v>
      </c>
      <c r="P1478" s="23" t="s">
        <v>94</v>
      </c>
      <c r="Q1478" s="23" t="s">
        <v>4220</v>
      </c>
      <c r="R1478" s="23" t="n">
        <f aca="false">YEAR(A1478)</f>
        <v>2022</v>
      </c>
      <c r="S1478" s="23" t="n">
        <f aca="false">IF(R1478=2026,1,0)</f>
        <v>0</v>
      </c>
      <c r="T1478" s="23" t="n">
        <f aca="false">IF(OR(P1478="Individual",P1478="Committee",P1478="Union/Association",P1478="Aggregated Unitemized Receipts"),1,0)</f>
        <v>1</v>
      </c>
      <c r="U1478" s="0" t="str">
        <f aca="false">UPPER(TRIM(E1478))</f>
        <v>MA</v>
      </c>
      <c r="V1478" s="23" t="n">
        <f aca="false">IF(U1478="MA",1,0)</f>
        <v>1</v>
      </c>
      <c r="W1478" s="23" t="n">
        <f aca="false">IF(OR(ISNUMBER(SEARCH("malden",G1478)),ISNUMBER(SEARCH("malden",H1478))),1,0)</f>
        <v>0</v>
      </c>
      <c r="X1478" s="23" t="n">
        <f aca="false">IF(AND(TRIM(G1478)="",TRIM(H1478)=""),1,0)</f>
        <v>0</v>
      </c>
    </row>
    <row r="1479" customFormat="false" ht="15" hidden="false" customHeight="false" outlineLevel="0" collapsed="false">
      <c r="A1479" s="22" t="n">
        <v>44722</v>
      </c>
      <c r="B1479" s="23" t="s">
        <v>2216</v>
      </c>
      <c r="C1479" s="23" t="s">
        <v>2217</v>
      </c>
      <c r="D1479" s="23" t="s">
        <v>607</v>
      </c>
      <c r="E1479" s="23" t="s">
        <v>99</v>
      </c>
      <c r="F1479" s="23" t="s">
        <v>608</v>
      </c>
      <c r="G1479" s="23" t="s">
        <v>174</v>
      </c>
      <c r="H1479" s="23" t="s">
        <v>174</v>
      </c>
      <c r="J1479" s="24" t="n">
        <v>100</v>
      </c>
      <c r="K1479" s="0" t="n">
        <v>17408</v>
      </c>
      <c r="L1479" s="23" t="s">
        <v>1694</v>
      </c>
      <c r="M1479" s="0" t="n">
        <v>1</v>
      </c>
      <c r="N1479" s="23" t="s">
        <v>182</v>
      </c>
      <c r="O1479" s="0" t="n">
        <v>201</v>
      </c>
      <c r="P1479" s="23" t="s">
        <v>94</v>
      </c>
      <c r="Q1479" s="23" t="s">
        <v>4220</v>
      </c>
      <c r="R1479" s="23" t="n">
        <f aca="false">YEAR(A1479)</f>
        <v>2022</v>
      </c>
      <c r="S1479" s="23" t="n">
        <f aca="false">IF(R1479=2026,1,0)</f>
        <v>0</v>
      </c>
      <c r="T1479" s="23" t="n">
        <f aca="false">IF(OR(P1479="Individual",P1479="Committee",P1479="Union/Association",P1479="Aggregated Unitemized Receipts"),1,0)</f>
        <v>1</v>
      </c>
      <c r="U1479" s="0" t="str">
        <f aca="false">UPPER(TRIM(E1479))</f>
        <v>MA</v>
      </c>
      <c r="V1479" s="23" t="n">
        <f aca="false">IF(U1479="MA",1,0)</f>
        <v>1</v>
      </c>
      <c r="W1479" s="23" t="n">
        <f aca="false">IF(OR(ISNUMBER(SEARCH("malden",G1479)),ISNUMBER(SEARCH("malden",H1479))),1,0)</f>
        <v>0</v>
      </c>
      <c r="X1479" s="23" t="n">
        <f aca="false">IF(AND(TRIM(G1479)="",TRIM(H1479)=""),1,0)</f>
        <v>0</v>
      </c>
    </row>
    <row r="1480" customFormat="false" ht="15" hidden="false" customHeight="false" outlineLevel="0" collapsed="false">
      <c r="A1480" s="22" t="n">
        <v>44722</v>
      </c>
      <c r="B1480" s="23" t="s">
        <v>4222</v>
      </c>
      <c r="C1480" s="23" t="s">
        <v>4223</v>
      </c>
      <c r="D1480" s="23" t="s">
        <v>319</v>
      </c>
      <c r="E1480" s="23" t="s">
        <v>99</v>
      </c>
      <c r="F1480" s="23" t="s">
        <v>320</v>
      </c>
      <c r="G1480" s="23" t="s">
        <v>454</v>
      </c>
      <c r="H1480" s="23" t="s">
        <v>4224</v>
      </c>
      <c r="J1480" s="24" t="n">
        <v>100</v>
      </c>
      <c r="K1480" s="0" t="n">
        <v>17408</v>
      </c>
      <c r="L1480" s="23" t="s">
        <v>1694</v>
      </c>
      <c r="M1480" s="0" t="n">
        <v>1</v>
      </c>
      <c r="N1480" s="23" t="s">
        <v>182</v>
      </c>
      <c r="O1480" s="0" t="n">
        <v>201</v>
      </c>
      <c r="P1480" s="23" t="s">
        <v>94</v>
      </c>
      <c r="Q1480" s="23" t="s">
        <v>4220</v>
      </c>
      <c r="R1480" s="23" t="n">
        <f aca="false">YEAR(A1480)</f>
        <v>2022</v>
      </c>
      <c r="S1480" s="23" t="n">
        <f aca="false">IF(R1480=2026,1,0)</f>
        <v>0</v>
      </c>
      <c r="T1480" s="23" t="n">
        <f aca="false">IF(OR(P1480="Individual",P1480="Committee",P1480="Union/Association",P1480="Aggregated Unitemized Receipts"),1,0)</f>
        <v>1</v>
      </c>
      <c r="U1480" s="0" t="str">
        <f aca="false">UPPER(TRIM(E1480))</f>
        <v>MA</v>
      </c>
      <c r="V1480" s="23" t="n">
        <f aca="false">IF(U1480="MA",1,0)</f>
        <v>1</v>
      </c>
      <c r="W1480" s="23" t="n">
        <f aca="false">IF(OR(ISNUMBER(SEARCH("malden",G1480)),ISNUMBER(SEARCH("malden",H1480))),1,0)</f>
        <v>0</v>
      </c>
      <c r="X1480" s="23" t="n">
        <f aca="false">IF(AND(TRIM(G1480)="",TRIM(H1480)=""),1,0)</f>
        <v>0</v>
      </c>
    </row>
    <row r="1481" customFormat="false" ht="15" hidden="false" customHeight="false" outlineLevel="0" collapsed="false">
      <c r="A1481" s="22" t="n">
        <v>44722</v>
      </c>
      <c r="B1481" s="23" t="s">
        <v>1947</v>
      </c>
      <c r="C1481" s="23" t="s">
        <v>3282</v>
      </c>
      <c r="D1481" s="23" t="s">
        <v>319</v>
      </c>
      <c r="E1481" s="23" t="s">
        <v>99</v>
      </c>
      <c r="F1481" s="23" t="s">
        <v>320</v>
      </c>
      <c r="J1481" s="24" t="n">
        <v>50</v>
      </c>
      <c r="K1481" s="0" t="n">
        <v>17408</v>
      </c>
      <c r="L1481" s="23" t="s">
        <v>1694</v>
      </c>
      <c r="M1481" s="0" t="n">
        <v>1</v>
      </c>
      <c r="N1481" s="23" t="s">
        <v>182</v>
      </c>
      <c r="O1481" s="0" t="n">
        <v>201</v>
      </c>
      <c r="P1481" s="23" t="s">
        <v>94</v>
      </c>
      <c r="Q1481" s="23" t="s">
        <v>4220</v>
      </c>
      <c r="R1481" s="23" t="n">
        <f aca="false">YEAR(A1481)</f>
        <v>2022</v>
      </c>
      <c r="S1481" s="23" t="n">
        <f aca="false">IF(R1481=2026,1,0)</f>
        <v>0</v>
      </c>
      <c r="T1481" s="23" t="n">
        <f aca="false">IF(OR(P1481="Individual",P1481="Committee",P1481="Union/Association",P1481="Aggregated Unitemized Receipts"),1,0)</f>
        <v>1</v>
      </c>
      <c r="U1481" s="0" t="str">
        <f aca="false">UPPER(TRIM(E1481))</f>
        <v>MA</v>
      </c>
      <c r="V1481" s="23" t="n">
        <f aca="false">IF(U1481="MA",1,0)</f>
        <v>1</v>
      </c>
      <c r="W1481" s="23" t="n">
        <f aca="false">IF(OR(ISNUMBER(SEARCH("malden",G1481)),ISNUMBER(SEARCH("malden",H1481))),1,0)</f>
        <v>0</v>
      </c>
      <c r="X1481" s="23" t="n">
        <f aca="false">IF(AND(TRIM(G1481)="",TRIM(H1481)=""),1,0)</f>
        <v>1</v>
      </c>
    </row>
    <row r="1482" customFormat="false" ht="15" hidden="false" customHeight="false" outlineLevel="0" collapsed="false">
      <c r="A1482" s="22" t="n">
        <v>44722</v>
      </c>
      <c r="B1482" s="23" t="s">
        <v>2915</v>
      </c>
      <c r="C1482" s="23" t="s">
        <v>3906</v>
      </c>
      <c r="D1482" s="23" t="s">
        <v>607</v>
      </c>
      <c r="E1482" s="23" t="s">
        <v>99</v>
      </c>
      <c r="F1482" s="23" t="s">
        <v>608</v>
      </c>
      <c r="G1482" s="23" t="s">
        <v>2756</v>
      </c>
      <c r="H1482" s="23" t="s">
        <v>2757</v>
      </c>
      <c r="J1482" s="24" t="n">
        <v>200</v>
      </c>
      <c r="K1482" s="0" t="n">
        <v>17408</v>
      </c>
      <c r="L1482" s="23" t="s">
        <v>1694</v>
      </c>
      <c r="M1482" s="0" t="n">
        <v>1</v>
      </c>
      <c r="N1482" s="23" t="s">
        <v>182</v>
      </c>
      <c r="O1482" s="0" t="n">
        <v>201</v>
      </c>
      <c r="P1482" s="23" t="s">
        <v>94</v>
      </c>
      <c r="Q1482" s="23" t="s">
        <v>4220</v>
      </c>
      <c r="R1482" s="23" t="n">
        <f aca="false">YEAR(A1482)</f>
        <v>2022</v>
      </c>
      <c r="S1482" s="23" t="n">
        <f aca="false">IF(R1482=2026,1,0)</f>
        <v>0</v>
      </c>
      <c r="T1482" s="23" t="n">
        <f aca="false">IF(OR(P1482="Individual",P1482="Committee",P1482="Union/Association",P1482="Aggregated Unitemized Receipts"),1,0)</f>
        <v>1</v>
      </c>
      <c r="U1482" s="0" t="str">
        <f aca="false">UPPER(TRIM(E1482))</f>
        <v>MA</v>
      </c>
      <c r="V1482" s="23" t="n">
        <f aca="false">IF(U1482="MA",1,0)</f>
        <v>1</v>
      </c>
      <c r="W1482" s="23" t="n">
        <f aca="false">IF(OR(ISNUMBER(SEARCH("malden",G1482)),ISNUMBER(SEARCH("malden",H1482))),1,0)</f>
        <v>0</v>
      </c>
      <c r="X1482" s="23" t="n">
        <f aca="false">IF(AND(TRIM(G1482)="",TRIM(H1482)=""),1,0)</f>
        <v>0</v>
      </c>
    </row>
    <row r="1483" customFormat="false" ht="15" hidden="false" customHeight="false" outlineLevel="0" collapsed="false">
      <c r="A1483" s="22" t="n">
        <v>44719</v>
      </c>
      <c r="B1483" s="23" t="s">
        <v>2949</v>
      </c>
      <c r="C1483" s="23" t="s">
        <v>2950</v>
      </c>
      <c r="D1483" s="23" t="s">
        <v>319</v>
      </c>
      <c r="E1483" s="23" t="s">
        <v>99</v>
      </c>
      <c r="F1483" s="23" t="s">
        <v>320</v>
      </c>
      <c r="G1483" s="23" t="s">
        <v>2951</v>
      </c>
      <c r="H1483" s="23" t="s">
        <v>2952</v>
      </c>
      <c r="J1483" s="24" t="n">
        <v>25</v>
      </c>
      <c r="K1483" s="0" t="n">
        <v>17408</v>
      </c>
      <c r="L1483" s="23" t="s">
        <v>1694</v>
      </c>
      <c r="M1483" s="0" t="n">
        <v>3</v>
      </c>
      <c r="N1483" s="23" t="s">
        <v>93</v>
      </c>
      <c r="O1483" s="0" t="n">
        <v>201</v>
      </c>
      <c r="P1483" s="23" t="s">
        <v>94</v>
      </c>
      <c r="Q1483" s="23" t="s">
        <v>4225</v>
      </c>
      <c r="R1483" s="23" t="n">
        <f aca="false">YEAR(A1483)</f>
        <v>2022</v>
      </c>
      <c r="S1483" s="23" t="n">
        <f aca="false">IF(R1483=2026,1,0)</f>
        <v>0</v>
      </c>
      <c r="T1483" s="23" t="n">
        <f aca="false">IF(OR(P1483="Individual",P1483="Committee",P1483="Union/Association",P1483="Aggregated Unitemized Receipts"),1,0)</f>
        <v>1</v>
      </c>
      <c r="U1483" s="0" t="str">
        <f aca="false">UPPER(TRIM(E1483))</f>
        <v>MA</v>
      </c>
      <c r="V1483" s="23" t="n">
        <f aca="false">IF(U1483="MA",1,0)</f>
        <v>1</v>
      </c>
      <c r="W1483" s="23" t="n">
        <f aca="false">IF(OR(ISNUMBER(SEARCH("malden",G1483)),ISNUMBER(SEARCH("malden",H1483))),1,0)</f>
        <v>0</v>
      </c>
      <c r="X1483" s="23" t="n">
        <f aca="false">IF(AND(TRIM(G1483)="",TRIM(H1483)=""),1,0)</f>
        <v>0</v>
      </c>
    </row>
    <row r="1484" customFormat="false" ht="15" hidden="false" customHeight="false" outlineLevel="0" collapsed="false">
      <c r="A1484" s="22" t="n">
        <v>44719</v>
      </c>
      <c r="B1484" s="23" t="s">
        <v>2425</v>
      </c>
      <c r="C1484" s="23" t="s">
        <v>2426</v>
      </c>
      <c r="D1484" s="23" t="s">
        <v>319</v>
      </c>
      <c r="E1484" s="23" t="s">
        <v>99</v>
      </c>
      <c r="F1484" s="23" t="s">
        <v>320</v>
      </c>
      <c r="G1484" s="23" t="s">
        <v>2095</v>
      </c>
      <c r="H1484" s="23" t="s">
        <v>91</v>
      </c>
      <c r="J1484" s="24" t="n">
        <v>100</v>
      </c>
      <c r="K1484" s="0" t="n">
        <v>17408</v>
      </c>
      <c r="L1484" s="23" t="s">
        <v>1694</v>
      </c>
      <c r="M1484" s="0" t="n">
        <v>3</v>
      </c>
      <c r="N1484" s="23" t="s">
        <v>93</v>
      </c>
      <c r="O1484" s="0" t="n">
        <v>201</v>
      </c>
      <c r="P1484" s="23" t="s">
        <v>94</v>
      </c>
      <c r="Q1484" s="23" t="s">
        <v>4225</v>
      </c>
      <c r="R1484" s="23" t="n">
        <f aca="false">YEAR(A1484)</f>
        <v>2022</v>
      </c>
      <c r="S1484" s="23" t="n">
        <f aca="false">IF(R1484=2026,1,0)</f>
        <v>0</v>
      </c>
      <c r="T1484" s="23" t="n">
        <f aca="false">IF(OR(P1484="Individual",P1484="Committee",P1484="Union/Association",P1484="Aggregated Unitemized Receipts"),1,0)</f>
        <v>1</v>
      </c>
      <c r="U1484" s="0" t="str">
        <f aca="false">UPPER(TRIM(E1484))</f>
        <v>MA</v>
      </c>
      <c r="V1484" s="23" t="n">
        <f aca="false">IF(U1484="MA",1,0)</f>
        <v>1</v>
      </c>
      <c r="W1484" s="23" t="n">
        <f aca="false">IF(OR(ISNUMBER(SEARCH("malden",G1484)),ISNUMBER(SEARCH("malden",H1484))),1,0)</f>
        <v>0</v>
      </c>
      <c r="X1484" s="23" t="n">
        <f aca="false">IF(AND(TRIM(G1484)="",TRIM(H1484)=""),1,0)</f>
        <v>0</v>
      </c>
    </row>
    <row r="1485" customFormat="false" ht="15" hidden="false" customHeight="false" outlineLevel="0" collapsed="false">
      <c r="A1485" s="22" t="n">
        <v>44719</v>
      </c>
      <c r="B1485" s="23" t="s">
        <v>2672</v>
      </c>
      <c r="C1485" s="23" t="s">
        <v>4226</v>
      </c>
      <c r="D1485" s="23" t="s">
        <v>319</v>
      </c>
      <c r="E1485" s="23" t="s">
        <v>99</v>
      </c>
      <c r="F1485" s="23" t="s">
        <v>320</v>
      </c>
      <c r="G1485" s="23" t="s">
        <v>661</v>
      </c>
      <c r="H1485" s="23" t="s">
        <v>4227</v>
      </c>
      <c r="J1485" s="24" t="n">
        <v>50</v>
      </c>
      <c r="K1485" s="0" t="n">
        <v>17408</v>
      </c>
      <c r="L1485" s="23" t="s">
        <v>1694</v>
      </c>
      <c r="M1485" s="0" t="n">
        <v>3</v>
      </c>
      <c r="N1485" s="23" t="s">
        <v>93</v>
      </c>
      <c r="O1485" s="0" t="n">
        <v>201</v>
      </c>
      <c r="P1485" s="23" t="s">
        <v>94</v>
      </c>
      <c r="Q1485" s="23" t="s">
        <v>4225</v>
      </c>
      <c r="R1485" s="23" t="n">
        <f aca="false">YEAR(A1485)</f>
        <v>2022</v>
      </c>
      <c r="S1485" s="23" t="n">
        <f aca="false">IF(R1485=2026,1,0)</f>
        <v>0</v>
      </c>
      <c r="T1485" s="23" t="n">
        <f aca="false">IF(OR(P1485="Individual",P1485="Committee",P1485="Union/Association",P1485="Aggregated Unitemized Receipts"),1,0)</f>
        <v>1</v>
      </c>
      <c r="U1485" s="0" t="str">
        <f aca="false">UPPER(TRIM(E1485))</f>
        <v>MA</v>
      </c>
      <c r="V1485" s="23" t="n">
        <f aca="false">IF(U1485="MA",1,0)</f>
        <v>1</v>
      </c>
      <c r="W1485" s="23" t="n">
        <f aca="false">IF(OR(ISNUMBER(SEARCH("malden",G1485)),ISNUMBER(SEARCH("malden",H1485))),1,0)</f>
        <v>0</v>
      </c>
      <c r="X1485" s="23" t="n">
        <f aca="false">IF(AND(TRIM(G1485)="",TRIM(H1485)=""),1,0)</f>
        <v>0</v>
      </c>
    </row>
    <row r="1486" customFormat="false" ht="15" hidden="false" customHeight="false" outlineLevel="0" collapsed="false">
      <c r="A1486" s="22" t="n">
        <v>44719</v>
      </c>
      <c r="B1486" s="23" t="s">
        <v>4228</v>
      </c>
      <c r="C1486" s="23" t="s">
        <v>4229</v>
      </c>
      <c r="D1486" s="23" t="s">
        <v>319</v>
      </c>
      <c r="E1486" s="23" t="s">
        <v>99</v>
      </c>
      <c r="F1486" s="23" t="s">
        <v>320</v>
      </c>
      <c r="G1486" s="23" t="s">
        <v>2095</v>
      </c>
      <c r="H1486" s="23" t="s">
        <v>91</v>
      </c>
      <c r="J1486" s="24" t="n">
        <v>50</v>
      </c>
      <c r="K1486" s="0" t="n">
        <v>17408</v>
      </c>
      <c r="L1486" s="23" t="s">
        <v>1694</v>
      </c>
      <c r="M1486" s="0" t="n">
        <v>3</v>
      </c>
      <c r="N1486" s="23" t="s">
        <v>93</v>
      </c>
      <c r="O1486" s="0" t="n">
        <v>201</v>
      </c>
      <c r="P1486" s="23" t="s">
        <v>94</v>
      </c>
      <c r="Q1486" s="23" t="s">
        <v>4225</v>
      </c>
      <c r="R1486" s="23" t="n">
        <f aca="false">YEAR(A1486)</f>
        <v>2022</v>
      </c>
      <c r="S1486" s="23" t="n">
        <f aca="false">IF(R1486=2026,1,0)</f>
        <v>0</v>
      </c>
      <c r="T1486" s="23" t="n">
        <f aca="false">IF(OR(P1486="Individual",P1486="Committee",P1486="Union/Association",P1486="Aggregated Unitemized Receipts"),1,0)</f>
        <v>1</v>
      </c>
      <c r="U1486" s="0" t="str">
        <f aca="false">UPPER(TRIM(E1486))</f>
        <v>MA</v>
      </c>
      <c r="V1486" s="23" t="n">
        <f aca="false">IF(U1486="MA",1,0)</f>
        <v>1</v>
      </c>
      <c r="W1486" s="23" t="n">
        <f aca="false">IF(OR(ISNUMBER(SEARCH("malden",G1486)),ISNUMBER(SEARCH("malden",H1486))),1,0)</f>
        <v>0</v>
      </c>
      <c r="X1486" s="23" t="n">
        <f aca="false">IF(AND(TRIM(G1486)="",TRIM(H1486)=""),1,0)</f>
        <v>0</v>
      </c>
    </row>
    <row r="1487" customFormat="false" ht="15" hidden="false" customHeight="false" outlineLevel="0" collapsed="false">
      <c r="A1487" s="22" t="n">
        <v>44719</v>
      </c>
      <c r="B1487" s="23" t="s">
        <v>2674</v>
      </c>
      <c r="C1487" s="23" t="s">
        <v>3239</v>
      </c>
      <c r="D1487" s="23" t="s">
        <v>319</v>
      </c>
      <c r="E1487" s="23" t="s">
        <v>99</v>
      </c>
      <c r="F1487" s="23" t="s">
        <v>320</v>
      </c>
      <c r="G1487" s="23" t="s">
        <v>233</v>
      </c>
      <c r="H1487" s="23" t="s">
        <v>2676</v>
      </c>
      <c r="J1487" s="24" t="n">
        <v>125</v>
      </c>
      <c r="K1487" s="0" t="n">
        <v>17408</v>
      </c>
      <c r="L1487" s="23" t="s">
        <v>1694</v>
      </c>
      <c r="M1487" s="0" t="n">
        <v>3</v>
      </c>
      <c r="N1487" s="23" t="s">
        <v>93</v>
      </c>
      <c r="O1487" s="0" t="n">
        <v>201</v>
      </c>
      <c r="P1487" s="23" t="s">
        <v>94</v>
      </c>
      <c r="Q1487" s="23" t="s">
        <v>4225</v>
      </c>
      <c r="R1487" s="23" t="n">
        <f aca="false">YEAR(A1487)</f>
        <v>2022</v>
      </c>
      <c r="S1487" s="23" t="n">
        <f aca="false">IF(R1487=2026,1,0)</f>
        <v>0</v>
      </c>
      <c r="T1487" s="23" t="n">
        <f aca="false">IF(OR(P1487="Individual",P1487="Committee",P1487="Union/Association",P1487="Aggregated Unitemized Receipts"),1,0)</f>
        <v>1</v>
      </c>
      <c r="U1487" s="0" t="str">
        <f aca="false">UPPER(TRIM(E1487))</f>
        <v>MA</v>
      </c>
      <c r="V1487" s="23" t="n">
        <f aca="false">IF(U1487="MA",1,0)</f>
        <v>1</v>
      </c>
      <c r="W1487" s="23" t="n">
        <f aca="false">IF(OR(ISNUMBER(SEARCH("malden",G1487)),ISNUMBER(SEARCH("malden",H1487))),1,0)</f>
        <v>0</v>
      </c>
      <c r="X1487" s="23" t="n">
        <f aca="false">IF(AND(TRIM(G1487)="",TRIM(H1487)=""),1,0)</f>
        <v>0</v>
      </c>
    </row>
    <row r="1488" customFormat="false" ht="15" hidden="false" customHeight="false" outlineLevel="0" collapsed="false">
      <c r="A1488" s="22" t="n">
        <v>44719</v>
      </c>
      <c r="B1488" s="23" t="s">
        <v>3940</v>
      </c>
      <c r="C1488" s="23" t="s">
        <v>3941</v>
      </c>
      <c r="D1488" s="23" t="s">
        <v>319</v>
      </c>
      <c r="E1488" s="23" t="s">
        <v>99</v>
      </c>
      <c r="F1488" s="23" t="s">
        <v>320</v>
      </c>
      <c r="G1488" s="23" t="s">
        <v>3942</v>
      </c>
      <c r="H1488" s="23" t="s">
        <v>711</v>
      </c>
      <c r="J1488" s="24" t="n">
        <v>50</v>
      </c>
      <c r="K1488" s="0" t="n">
        <v>17408</v>
      </c>
      <c r="L1488" s="23" t="s">
        <v>1694</v>
      </c>
      <c r="M1488" s="0" t="n">
        <v>3</v>
      </c>
      <c r="N1488" s="23" t="s">
        <v>93</v>
      </c>
      <c r="O1488" s="0" t="n">
        <v>201</v>
      </c>
      <c r="P1488" s="23" t="s">
        <v>94</v>
      </c>
      <c r="Q1488" s="23" t="s">
        <v>4225</v>
      </c>
      <c r="R1488" s="23" t="n">
        <f aca="false">YEAR(A1488)</f>
        <v>2022</v>
      </c>
      <c r="S1488" s="23" t="n">
        <f aca="false">IF(R1488=2026,1,0)</f>
        <v>0</v>
      </c>
      <c r="T1488" s="23" t="n">
        <f aca="false">IF(OR(P1488="Individual",P1488="Committee",P1488="Union/Association",P1488="Aggregated Unitemized Receipts"),1,0)</f>
        <v>1</v>
      </c>
      <c r="U1488" s="0" t="str">
        <f aca="false">UPPER(TRIM(E1488))</f>
        <v>MA</v>
      </c>
      <c r="V1488" s="23" t="n">
        <f aca="false">IF(U1488="MA",1,0)</f>
        <v>1</v>
      </c>
      <c r="W1488" s="23" t="n">
        <f aca="false">IF(OR(ISNUMBER(SEARCH("malden",G1488)),ISNUMBER(SEARCH("malden",H1488))),1,0)</f>
        <v>0</v>
      </c>
      <c r="X1488" s="23" t="n">
        <f aca="false">IF(AND(TRIM(G1488)="",TRIM(H1488)=""),1,0)</f>
        <v>0</v>
      </c>
    </row>
    <row r="1489" customFormat="false" ht="15" hidden="false" customHeight="false" outlineLevel="0" collapsed="false">
      <c r="A1489" s="22" t="n">
        <v>44719</v>
      </c>
      <c r="B1489" s="23" t="s">
        <v>2461</v>
      </c>
      <c r="C1489" s="23" t="s">
        <v>2462</v>
      </c>
      <c r="D1489" s="23" t="s">
        <v>319</v>
      </c>
      <c r="E1489" s="23" t="s">
        <v>99</v>
      </c>
      <c r="F1489" s="23" t="s">
        <v>320</v>
      </c>
      <c r="G1489" s="23" t="s">
        <v>174</v>
      </c>
      <c r="H1489" s="23" t="s">
        <v>174</v>
      </c>
      <c r="J1489" s="24" t="n">
        <v>100</v>
      </c>
      <c r="K1489" s="0" t="n">
        <v>17408</v>
      </c>
      <c r="L1489" s="23" t="s">
        <v>1694</v>
      </c>
      <c r="M1489" s="0" t="n">
        <v>3</v>
      </c>
      <c r="N1489" s="23" t="s">
        <v>93</v>
      </c>
      <c r="O1489" s="0" t="n">
        <v>201</v>
      </c>
      <c r="P1489" s="23" t="s">
        <v>94</v>
      </c>
      <c r="Q1489" s="23" t="s">
        <v>4225</v>
      </c>
      <c r="R1489" s="23" t="n">
        <f aca="false">YEAR(A1489)</f>
        <v>2022</v>
      </c>
      <c r="S1489" s="23" t="n">
        <f aca="false">IF(R1489=2026,1,0)</f>
        <v>0</v>
      </c>
      <c r="T1489" s="23" t="n">
        <f aca="false">IF(OR(P1489="Individual",P1489="Committee",P1489="Union/Association",P1489="Aggregated Unitemized Receipts"),1,0)</f>
        <v>1</v>
      </c>
      <c r="U1489" s="0" t="str">
        <f aca="false">UPPER(TRIM(E1489))</f>
        <v>MA</v>
      </c>
      <c r="V1489" s="23" t="n">
        <f aca="false">IF(U1489="MA",1,0)</f>
        <v>1</v>
      </c>
      <c r="W1489" s="23" t="n">
        <f aca="false">IF(OR(ISNUMBER(SEARCH("malden",G1489)),ISNUMBER(SEARCH("malden",H1489))),1,0)</f>
        <v>0</v>
      </c>
      <c r="X1489" s="23" t="n">
        <f aca="false">IF(AND(TRIM(G1489)="",TRIM(H1489)=""),1,0)</f>
        <v>0</v>
      </c>
    </row>
    <row r="1490" customFormat="false" ht="15" hidden="false" customHeight="false" outlineLevel="0" collapsed="false">
      <c r="A1490" s="22" t="n">
        <v>44719</v>
      </c>
      <c r="B1490" s="23" t="s">
        <v>2087</v>
      </c>
      <c r="C1490" s="23" t="s">
        <v>2088</v>
      </c>
      <c r="D1490" s="23" t="s">
        <v>319</v>
      </c>
      <c r="E1490" s="23" t="s">
        <v>99</v>
      </c>
      <c r="F1490" s="23" t="s">
        <v>320</v>
      </c>
      <c r="G1490" s="23" t="s">
        <v>3682</v>
      </c>
      <c r="H1490" s="23" t="s">
        <v>3683</v>
      </c>
      <c r="J1490" s="24" t="n">
        <v>100</v>
      </c>
      <c r="K1490" s="0" t="n">
        <v>17408</v>
      </c>
      <c r="L1490" s="23" t="s">
        <v>1694</v>
      </c>
      <c r="M1490" s="0" t="n">
        <v>1</v>
      </c>
      <c r="N1490" s="23" t="s">
        <v>182</v>
      </c>
      <c r="O1490" s="0" t="n">
        <v>201</v>
      </c>
      <c r="P1490" s="23" t="s">
        <v>94</v>
      </c>
      <c r="Q1490" s="23" t="s">
        <v>4225</v>
      </c>
      <c r="R1490" s="23" t="n">
        <f aca="false">YEAR(A1490)</f>
        <v>2022</v>
      </c>
      <c r="S1490" s="23" t="n">
        <f aca="false">IF(R1490=2026,1,0)</f>
        <v>0</v>
      </c>
      <c r="T1490" s="23" t="n">
        <f aca="false">IF(OR(P1490="Individual",P1490="Committee",P1490="Union/Association",P1490="Aggregated Unitemized Receipts"),1,0)</f>
        <v>1</v>
      </c>
      <c r="U1490" s="0" t="str">
        <f aca="false">UPPER(TRIM(E1490))</f>
        <v>MA</v>
      </c>
      <c r="V1490" s="23" t="n">
        <f aca="false">IF(U1490="MA",1,0)</f>
        <v>1</v>
      </c>
      <c r="W1490" s="23" t="n">
        <f aca="false">IF(OR(ISNUMBER(SEARCH("malden",G1490)),ISNUMBER(SEARCH("malden",H1490))),1,0)</f>
        <v>0</v>
      </c>
      <c r="X1490" s="23" t="n">
        <f aca="false">IF(AND(TRIM(G1490)="",TRIM(H1490)=""),1,0)</f>
        <v>0</v>
      </c>
    </row>
    <row r="1491" customFormat="false" ht="15" hidden="false" customHeight="false" outlineLevel="0" collapsed="false">
      <c r="A1491" s="22" t="n">
        <v>44719</v>
      </c>
      <c r="B1491" s="23" t="s">
        <v>4230</v>
      </c>
      <c r="C1491" s="23" t="s">
        <v>4231</v>
      </c>
      <c r="D1491" s="23" t="s">
        <v>450</v>
      </c>
      <c r="E1491" s="23" t="s">
        <v>99</v>
      </c>
      <c r="F1491" s="23" t="s">
        <v>2117</v>
      </c>
      <c r="G1491" s="23" t="s">
        <v>354</v>
      </c>
      <c r="H1491" s="23" t="s">
        <v>3601</v>
      </c>
      <c r="J1491" s="24" t="n">
        <v>500</v>
      </c>
      <c r="K1491" s="0" t="n">
        <v>17408</v>
      </c>
      <c r="L1491" s="23" t="s">
        <v>1694</v>
      </c>
      <c r="M1491" s="0" t="n">
        <v>3</v>
      </c>
      <c r="N1491" s="23" t="s">
        <v>93</v>
      </c>
      <c r="O1491" s="0" t="n">
        <v>201</v>
      </c>
      <c r="P1491" s="23" t="s">
        <v>94</v>
      </c>
      <c r="Q1491" s="23" t="s">
        <v>4225</v>
      </c>
      <c r="R1491" s="23" t="n">
        <f aca="false">YEAR(A1491)</f>
        <v>2022</v>
      </c>
      <c r="S1491" s="23" t="n">
        <f aca="false">IF(R1491=2026,1,0)</f>
        <v>0</v>
      </c>
      <c r="T1491" s="23" t="n">
        <f aca="false">IF(OR(P1491="Individual",P1491="Committee",P1491="Union/Association",P1491="Aggregated Unitemized Receipts"),1,0)</f>
        <v>1</v>
      </c>
      <c r="U1491" s="0" t="str">
        <f aca="false">UPPER(TRIM(E1491))</f>
        <v>MA</v>
      </c>
      <c r="V1491" s="23" t="n">
        <f aca="false">IF(U1491="MA",1,0)</f>
        <v>1</v>
      </c>
      <c r="W1491" s="23" t="n">
        <f aca="false">IF(OR(ISNUMBER(SEARCH("malden",G1491)),ISNUMBER(SEARCH("malden",H1491))),1,0)</f>
        <v>0</v>
      </c>
      <c r="X1491" s="23" t="n">
        <f aca="false">IF(AND(TRIM(G1491)="",TRIM(H1491)=""),1,0)</f>
        <v>0</v>
      </c>
    </row>
    <row r="1492" customFormat="false" ht="15" hidden="false" customHeight="false" outlineLevel="0" collapsed="false">
      <c r="A1492" s="22" t="n">
        <v>44719</v>
      </c>
      <c r="B1492" s="23" t="s">
        <v>2468</v>
      </c>
      <c r="C1492" s="23" t="s">
        <v>3956</v>
      </c>
      <c r="D1492" s="23" t="s">
        <v>319</v>
      </c>
      <c r="E1492" s="23" t="s">
        <v>99</v>
      </c>
      <c r="F1492" s="23" t="s">
        <v>320</v>
      </c>
      <c r="G1492" s="23" t="s">
        <v>2470</v>
      </c>
      <c r="H1492" s="23" t="s">
        <v>2471</v>
      </c>
      <c r="J1492" s="24" t="n">
        <v>50</v>
      </c>
      <c r="K1492" s="0" t="n">
        <v>17408</v>
      </c>
      <c r="L1492" s="23" t="s">
        <v>1694</v>
      </c>
      <c r="M1492" s="0" t="n">
        <v>3</v>
      </c>
      <c r="N1492" s="23" t="s">
        <v>93</v>
      </c>
      <c r="O1492" s="0" t="n">
        <v>201</v>
      </c>
      <c r="P1492" s="23" t="s">
        <v>94</v>
      </c>
      <c r="Q1492" s="23" t="s">
        <v>4225</v>
      </c>
      <c r="R1492" s="23" t="n">
        <f aca="false">YEAR(A1492)</f>
        <v>2022</v>
      </c>
      <c r="S1492" s="23" t="n">
        <f aca="false">IF(R1492=2026,1,0)</f>
        <v>0</v>
      </c>
      <c r="T1492" s="23" t="n">
        <f aca="false">IF(OR(P1492="Individual",P1492="Committee",P1492="Union/Association",P1492="Aggregated Unitemized Receipts"),1,0)</f>
        <v>1</v>
      </c>
      <c r="U1492" s="0" t="str">
        <f aca="false">UPPER(TRIM(E1492))</f>
        <v>MA</v>
      </c>
      <c r="V1492" s="23" t="n">
        <f aca="false">IF(U1492="MA",1,0)</f>
        <v>1</v>
      </c>
      <c r="W1492" s="23" t="n">
        <f aca="false">IF(OR(ISNUMBER(SEARCH("malden",G1492)),ISNUMBER(SEARCH("malden",H1492))),1,0)</f>
        <v>0</v>
      </c>
      <c r="X1492" s="23" t="n">
        <f aca="false">IF(AND(TRIM(G1492)="",TRIM(H1492)=""),1,0)</f>
        <v>0</v>
      </c>
    </row>
    <row r="1493" customFormat="false" ht="15" hidden="false" customHeight="false" outlineLevel="0" collapsed="false">
      <c r="A1493" s="22" t="n">
        <v>44719</v>
      </c>
      <c r="B1493" s="23" t="s">
        <v>2387</v>
      </c>
      <c r="C1493" s="23" t="s">
        <v>4232</v>
      </c>
      <c r="D1493" s="23" t="s">
        <v>607</v>
      </c>
      <c r="E1493" s="23" t="s">
        <v>99</v>
      </c>
      <c r="F1493" s="23" t="s">
        <v>608</v>
      </c>
      <c r="G1493" s="23" t="s">
        <v>661</v>
      </c>
      <c r="H1493" s="23" t="s">
        <v>4233</v>
      </c>
      <c r="J1493" s="24" t="n">
        <v>50</v>
      </c>
      <c r="K1493" s="0" t="n">
        <v>17408</v>
      </c>
      <c r="L1493" s="23" t="s">
        <v>1694</v>
      </c>
      <c r="M1493" s="0" t="n">
        <v>3</v>
      </c>
      <c r="N1493" s="23" t="s">
        <v>93</v>
      </c>
      <c r="O1493" s="0" t="n">
        <v>201</v>
      </c>
      <c r="P1493" s="23" t="s">
        <v>94</v>
      </c>
      <c r="Q1493" s="23" t="s">
        <v>4225</v>
      </c>
      <c r="R1493" s="23" t="n">
        <f aca="false">YEAR(A1493)</f>
        <v>2022</v>
      </c>
      <c r="S1493" s="23" t="n">
        <f aca="false">IF(R1493=2026,1,0)</f>
        <v>0</v>
      </c>
      <c r="T1493" s="23" t="n">
        <f aca="false">IF(OR(P1493="Individual",P1493="Committee",P1493="Union/Association",P1493="Aggregated Unitemized Receipts"),1,0)</f>
        <v>1</v>
      </c>
      <c r="U1493" s="0" t="str">
        <f aca="false">UPPER(TRIM(E1493))</f>
        <v>MA</v>
      </c>
      <c r="V1493" s="23" t="n">
        <f aca="false">IF(U1493="MA",1,0)</f>
        <v>1</v>
      </c>
      <c r="W1493" s="23" t="n">
        <f aca="false">IF(OR(ISNUMBER(SEARCH("malden",G1493)),ISNUMBER(SEARCH("malden",H1493))),1,0)</f>
        <v>0</v>
      </c>
      <c r="X1493" s="23" t="n">
        <f aca="false">IF(AND(TRIM(G1493)="",TRIM(H1493)=""),1,0)</f>
        <v>0</v>
      </c>
    </row>
    <row r="1494" customFormat="false" ht="15" hidden="false" customHeight="false" outlineLevel="0" collapsed="false">
      <c r="A1494" s="22" t="n">
        <v>44719</v>
      </c>
      <c r="B1494" s="23" t="s">
        <v>2650</v>
      </c>
      <c r="C1494" s="23" t="s">
        <v>3261</v>
      </c>
      <c r="D1494" s="23" t="s">
        <v>319</v>
      </c>
      <c r="E1494" s="23" t="s">
        <v>99</v>
      </c>
      <c r="F1494" s="23" t="s">
        <v>320</v>
      </c>
      <c r="G1494" s="23" t="s">
        <v>110</v>
      </c>
      <c r="H1494" s="23" t="s">
        <v>4234</v>
      </c>
      <c r="J1494" s="24" t="n">
        <v>125</v>
      </c>
      <c r="K1494" s="0" t="n">
        <v>17408</v>
      </c>
      <c r="L1494" s="23" t="s">
        <v>1694</v>
      </c>
      <c r="M1494" s="0" t="n">
        <v>3</v>
      </c>
      <c r="N1494" s="23" t="s">
        <v>93</v>
      </c>
      <c r="O1494" s="0" t="n">
        <v>201</v>
      </c>
      <c r="P1494" s="23" t="s">
        <v>94</v>
      </c>
      <c r="Q1494" s="23" t="s">
        <v>4225</v>
      </c>
      <c r="R1494" s="23" t="n">
        <f aca="false">YEAR(A1494)</f>
        <v>2022</v>
      </c>
      <c r="S1494" s="23" t="n">
        <f aca="false">IF(R1494=2026,1,0)</f>
        <v>0</v>
      </c>
      <c r="T1494" s="23" t="n">
        <f aca="false">IF(OR(P1494="Individual",P1494="Committee",P1494="Union/Association",P1494="Aggregated Unitemized Receipts"),1,0)</f>
        <v>1</v>
      </c>
      <c r="U1494" s="0" t="str">
        <f aca="false">UPPER(TRIM(E1494))</f>
        <v>MA</v>
      </c>
      <c r="V1494" s="23" t="n">
        <f aca="false">IF(U1494="MA",1,0)</f>
        <v>1</v>
      </c>
      <c r="W1494" s="23" t="n">
        <f aca="false">IF(OR(ISNUMBER(SEARCH("malden",G1494)),ISNUMBER(SEARCH("malden",H1494))),1,0)</f>
        <v>0</v>
      </c>
      <c r="X1494" s="23" t="n">
        <f aca="false">IF(AND(TRIM(G1494)="",TRIM(H1494)=""),1,0)</f>
        <v>0</v>
      </c>
    </row>
    <row r="1495" customFormat="false" ht="15" hidden="false" customHeight="false" outlineLevel="0" collapsed="false">
      <c r="A1495" s="22" t="n">
        <v>44712</v>
      </c>
      <c r="B1495" s="23" t="s">
        <v>3973</v>
      </c>
      <c r="C1495" s="23" t="s">
        <v>3974</v>
      </c>
      <c r="D1495" s="23" t="s">
        <v>319</v>
      </c>
      <c r="E1495" s="23" t="s">
        <v>99</v>
      </c>
      <c r="F1495" s="23" t="s">
        <v>320</v>
      </c>
      <c r="G1495" s="23" t="s">
        <v>174</v>
      </c>
      <c r="H1495" s="23" t="s">
        <v>174</v>
      </c>
      <c r="J1495" s="24" t="n">
        <v>50</v>
      </c>
      <c r="K1495" s="0" t="n">
        <v>17408</v>
      </c>
      <c r="L1495" s="23" t="s">
        <v>1694</v>
      </c>
      <c r="M1495" s="0" t="n">
        <v>3</v>
      </c>
      <c r="N1495" s="23" t="s">
        <v>93</v>
      </c>
      <c r="O1495" s="0" t="n">
        <v>201</v>
      </c>
      <c r="P1495" s="23" t="s">
        <v>94</v>
      </c>
      <c r="Q1495" s="23" t="s">
        <v>4235</v>
      </c>
      <c r="R1495" s="23" t="n">
        <f aca="false">YEAR(A1495)</f>
        <v>2022</v>
      </c>
      <c r="S1495" s="23" t="n">
        <f aca="false">IF(R1495=2026,1,0)</f>
        <v>0</v>
      </c>
      <c r="T1495" s="23" t="n">
        <f aca="false">IF(OR(P1495="Individual",P1495="Committee",P1495="Union/Association",P1495="Aggregated Unitemized Receipts"),1,0)</f>
        <v>1</v>
      </c>
      <c r="U1495" s="0" t="str">
        <f aca="false">UPPER(TRIM(E1495))</f>
        <v>MA</v>
      </c>
      <c r="V1495" s="23" t="n">
        <f aca="false">IF(U1495="MA",1,0)</f>
        <v>1</v>
      </c>
      <c r="W1495" s="23" t="n">
        <f aca="false">IF(OR(ISNUMBER(SEARCH("malden",G1495)),ISNUMBER(SEARCH("malden",H1495))),1,0)</f>
        <v>0</v>
      </c>
      <c r="X1495" s="23" t="n">
        <f aca="false">IF(AND(TRIM(G1495)="",TRIM(H1495)=""),1,0)</f>
        <v>0</v>
      </c>
    </row>
    <row r="1496" customFormat="false" ht="15" hidden="false" customHeight="false" outlineLevel="0" collapsed="false">
      <c r="A1496" s="22" t="n">
        <v>44712</v>
      </c>
      <c r="B1496" s="23" t="s">
        <v>1737</v>
      </c>
      <c r="C1496" s="23" t="s">
        <v>3032</v>
      </c>
      <c r="D1496" s="23" t="s">
        <v>319</v>
      </c>
      <c r="E1496" s="23" t="s">
        <v>99</v>
      </c>
      <c r="F1496" s="23" t="s">
        <v>320</v>
      </c>
      <c r="G1496" s="23" t="s">
        <v>244</v>
      </c>
      <c r="H1496" s="23" t="s">
        <v>3034</v>
      </c>
      <c r="J1496" s="24" t="n">
        <v>7</v>
      </c>
      <c r="K1496" s="0" t="n">
        <v>17408</v>
      </c>
      <c r="L1496" s="23" t="s">
        <v>1694</v>
      </c>
      <c r="M1496" s="0" t="n">
        <v>3</v>
      </c>
      <c r="N1496" s="23" t="s">
        <v>93</v>
      </c>
      <c r="O1496" s="0" t="n">
        <v>201</v>
      </c>
      <c r="P1496" s="23" t="s">
        <v>94</v>
      </c>
      <c r="Q1496" s="23" t="s">
        <v>4235</v>
      </c>
      <c r="R1496" s="23" t="n">
        <f aca="false">YEAR(A1496)</f>
        <v>2022</v>
      </c>
      <c r="S1496" s="23" t="n">
        <f aca="false">IF(R1496=2026,1,0)</f>
        <v>0</v>
      </c>
      <c r="T1496" s="23" t="n">
        <f aca="false">IF(OR(P1496="Individual",P1496="Committee",P1496="Union/Association",P1496="Aggregated Unitemized Receipts"),1,0)</f>
        <v>1</v>
      </c>
      <c r="U1496" s="0" t="str">
        <f aca="false">UPPER(TRIM(E1496))</f>
        <v>MA</v>
      </c>
      <c r="V1496" s="23" t="n">
        <f aca="false">IF(U1496="MA",1,0)</f>
        <v>1</v>
      </c>
      <c r="W1496" s="23" t="n">
        <f aca="false">IF(OR(ISNUMBER(SEARCH("malden",G1496)),ISNUMBER(SEARCH("malden",H1496))),1,0)</f>
        <v>0</v>
      </c>
      <c r="X1496" s="23" t="n">
        <f aca="false">IF(AND(TRIM(G1496)="",TRIM(H1496)=""),1,0)</f>
        <v>0</v>
      </c>
    </row>
    <row r="1497" customFormat="false" ht="15" hidden="false" customHeight="false" outlineLevel="0" collapsed="false">
      <c r="A1497" s="22" t="n">
        <v>44712</v>
      </c>
      <c r="B1497" s="23" t="s">
        <v>3710</v>
      </c>
      <c r="C1497" s="23" t="s">
        <v>3711</v>
      </c>
      <c r="D1497" s="23" t="s">
        <v>319</v>
      </c>
      <c r="E1497" s="23" t="s">
        <v>99</v>
      </c>
      <c r="F1497" s="23" t="s">
        <v>320</v>
      </c>
      <c r="G1497" s="23" t="s">
        <v>167</v>
      </c>
      <c r="H1497" s="23" t="s">
        <v>3139</v>
      </c>
      <c r="J1497" s="24" t="n">
        <v>100</v>
      </c>
      <c r="K1497" s="0" t="n">
        <v>17408</v>
      </c>
      <c r="L1497" s="23" t="s">
        <v>1694</v>
      </c>
      <c r="M1497" s="0" t="n">
        <v>3</v>
      </c>
      <c r="N1497" s="23" t="s">
        <v>93</v>
      </c>
      <c r="O1497" s="0" t="n">
        <v>201</v>
      </c>
      <c r="P1497" s="23" t="s">
        <v>94</v>
      </c>
      <c r="Q1497" s="23" t="s">
        <v>4235</v>
      </c>
      <c r="R1497" s="23" t="n">
        <f aca="false">YEAR(A1497)</f>
        <v>2022</v>
      </c>
      <c r="S1497" s="23" t="n">
        <f aca="false">IF(R1497=2026,1,0)</f>
        <v>0</v>
      </c>
      <c r="T1497" s="23" t="n">
        <f aca="false">IF(OR(P1497="Individual",P1497="Committee",P1497="Union/Association",P1497="Aggregated Unitemized Receipts"),1,0)</f>
        <v>1</v>
      </c>
      <c r="U1497" s="0" t="str">
        <f aca="false">UPPER(TRIM(E1497))</f>
        <v>MA</v>
      </c>
      <c r="V1497" s="23" t="n">
        <f aca="false">IF(U1497="MA",1,0)</f>
        <v>1</v>
      </c>
      <c r="W1497" s="23" t="n">
        <f aca="false">IF(OR(ISNUMBER(SEARCH("malden",G1497)),ISNUMBER(SEARCH("malden",H1497))),1,0)</f>
        <v>0</v>
      </c>
      <c r="X1497" s="23" t="n">
        <f aca="false">IF(AND(TRIM(G1497)="",TRIM(H1497)=""),1,0)</f>
        <v>0</v>
      </c>
    </row>
    <row r="1498" customFormat="false" ht="15" hidden="false" customHeight="false" outlineLevel="0" collapsed="false">
      <c r="A1498" s="22" t="n">
        <v>44712</v>
      </c>
      <c r="B1498" s="23" t="s">
        <v>1750</v>
      </c>
      <c r="C1498" s="23" t="s">
        <v>1751</v>
      </c>
      <c r="D1498" s="23" t="s">
        <v>1752</v>
      </c>
      <c r="E1498" s="23" t="s">
        <v>99</v>
      </c>
      <c r="F1498" s="23" t="s">
        <v>320</v>
      </c>
      <c r="G1498" s="23" t="s">
        <v>2095</v>
      </c>
      <c r="H1498" s="23" t="s">
        <v>91</v>
      </c>
      <c r="J1498" s="24" t="n">
        <v>6</v>
      </c>
      <c r="K1498" s="0" t="n">
        <v>17408</v>
      </c>
      <c r="L1498" s="23" t="s">
        <v>1694</v>
      </c>
      <c r="M1498" s="0" t="n">
        <v>3</v>
      </c>
      <c r="N1498" s="23" t="s">
        <v>93</v>
      </c>
      <c r="O1498" s="0" t="n">
        <v>201</v>
      </c>
      <c r="P1498" s="23" t="s">
        <v>94</v>
      </c>
      <c r="Q1498" s="23" t="s">
        <v>4235</v>
      </c>
      <c r="R1498" s="23" t="n">
        <f aca="false">YEAR(A1498)</f>
        <v>2022</v>
      </c>
      <c r="S1498" s="23" t="n">
        <f aca="false">IF(R1498=2026,1,0)</f>
        <v>0</v>
      </c>
      <c r="T1498" s="23" t="n">
        <f aca="false">IF(OR(P1498="Individual",P1498="Committee",P1498="Union/Association",P1498="Aggregated Unitemized Receipts"),1,0)</f>
        <v>1</v>
      </c>
      <c r="U1498" s="0" t="str">
        <f aca="false">UPPER(TRIM(E1498))</f>
        <v>MA</v>
      </c>
      <c r="V1498" s="23" t="n">
        <f aca="false">IF(U1498="MA",1,0)</f>
        <v>1</v>
      </c>
      <c r="W1498" s="23" t="n">
        <f aca="false">IF(OR(ISNUMBER(SEARCH("malden",G1498)),ISNUMBER(SEARCH("malden",H1498))),1,0)</f>
        <v>0</v>
      </c>
      <c r="X1498" s="23" t="n">
        <f aca="false">IF(AND(TRIM(G1498)="",TRIM(H1498)=""),1,0)</f>
        <v>0</v>
      </c>
    </row>
    <row r="1499" customFormat="false" ht="15" hidden="false" customHeight="false" outlineLevel="0" collapsed="false">
      <c r="A1499" s="22" t="n">
        <v>44712</v>
      </c>
      <c r="B1499" s="23" t="s">
        <v>3223</v>
      </c>
      <c r="C1499" s="23" t="s">
        <v>3224</v>
      </c>
      <c r="D1499" s="23" t="s">
        <v>607</v>
      </c>
      <c r="E1499" s="23" t="s">
        <v>99</v>
      </c>
      <c r="F1499" s="23" t="s">
        <v>608</v>
      </c>
      <c r="G1499" s="23" t="s">
        <v>2095</v>
      </c>
      <c r="H1499" s="23" t="s">
        <v>91</v>
      </c>
      <c r="J1499" s="24" t="n">
        <v>50</v>
      </c>
      <c r="K1499" s="0" t="n">
        <v>17408</v>
      </c>
      <c r="L1499" s="23" t="s">
        <v>1694</v>
      </c>
      <c r="M1499" s="0" t="n">
        <v>3</v>
      </c>
      <c r="N1499" s="23" t="s">
        <v>93</v>
      </c>
      <c r="O1499" s="0" t="n">
        <v>201</v>
      </c>
      <c r="P1499" s="23" t="s">
        <v>94</v>
      </c>
      <c r="Q1499" s="23" t="s">
        <v>4235</v>
      </c>
      <c r="R1499" s="23" t="n">
        <f aca="false">YEAR(A1499)</f>
        <v>2022</v>
      </c>
      <c r="S1499" s="23" t="n">
        <f aca="false">IF(R1499=2026,1,0)</f>
        <v>0</v>
      </c>
      <c r="T1499" s="23" t="n">
        <f aca="false">IF(OR(P1499="Individual",P1499="Committee",P1499="Union/Association",P1499="Aggregated Unitemized Receipts"),1,0)</f>
        <v>1</v>
      </c>
      <c r="U1499" s="0" t="str">
        <f aca="false">UPPER(TRIM(E1499))</f>
        <v>MA</v>
      </c>
      <c r="V1499" s="23" t="n">
        <f aca="false">IF(U1499="MA",1,0)</f>
        <v>1</v>
      </c>
      <c r="W1499" s="23" t="n">
        <f aca="false">IF(OR(ISNUMBER(SEARCH("malden",G1499)),ISNUMBER(SEARCH("malden",H1499))),1,0)</f>
        <v>0</v>
      </c>
      <c r="X1499" s="23" t="n">
        <f aca="false">IF(AND(TRIM(G1499)="",TRIM(H1499)=""),1,0)</f>
        <v>0</v>
      </c>
    </row>
    <row r="1500" customFormat="false" ht="15" hidden="false" customHeight="false" outlineLevel="0" collapsed="false">
      <c r="A1500" s="22" t="n">
        <v>44712</v>
      </c>
      <c r="B1500" s="23" t="s">
        <v>2184</v>
      </c>
      <c r="C1500" s="23" t="s">
        <v>3225</v>
      </c>
      <c r="D1500" s="23" t="s">
        <v>319</v>
      </c>
      <c r="E1500" s="23" t="s">
        <v>99</v>
      </c>
      <c r="F1500" s="23" t="s">
        <v>320</v>
      </c>
      <c r="G1500" s="23" t="s">
        <v>2186</v>
      </c>
      <c r="H1500" s="23" t="s">
        <v>3798</v>
      </c>
      <c r="J1500" s="24" t="n">
        <v>125</v>
      </c>
      <c r="K1500" s="0" t="n">
        <v>17408</v>
      </c>
      <c r="L1500" s="23" t="s">
        <v>1694</v>
      </c>
      <c r="M1500" s="0" t="n">
        <v>3</v>
      </c>
      <c r="N1500" s="23" t="s">
        <v>93</v>
      </c>
      <c r="O1500" s="0" t="n">
        <v>201</v>
      </c>
      <c r="P1500" s="23" t="s">
        <v>94</v>
      </c>
      <c r="Q1500" s="23" t="s">
        <v>4235</v>
      </c>
      <c r="R1500" s="23" t="n">
        <f aca="false">YEAR(A1500)</f>
        <v>2022</v>
      </c>
      <c r="S1500" s="23" t="n">
        <f aca="false">IF(R1500=2026,1,0)</f>
        <v>0</v>
      </c>
      <c r="T1500" s="23" t="n">
        <f aca="false">IF(OR(P1500="Individual",P1500="Committee",P1500="Union/Association",P1500="Aggregated Unitemized Receipts"),1,0)</f>
        <v>1</v>
      </c>
      <c r="U1500" s="0" t="str">
        <f aca="false">UPPER(TRIM(E1500))</f>
        <v>MA</v>
      </c>
      <c r="V1500" s="23" t="n">
        <f aca="false">IF(U1500="MA",1,0)</f>
        <v>1</v>
      </c>
      <c r="W1500" s="23" t="n">
        <f aca="false">IF(OR(ISNUMBER(SEARCH("malden",G1500)),ISNUMBER(SEARCH("malden",H1500))),1,0)</f>
        <v>0</v>
      </c>
      <c r="X1500" s="23" t="n">
        <f aca="false">IF(AND(TRIM(G1500)="",TRIM(H1500)=""),1,0)</f>
        <v>0</v>
      </c>
    </row>
    <row r="1501" customFormat="false" ht="15" hidden="false" customHeight="false" outlineLevel="0" collapsed="false">
      <c r="A1501" s="22" t="n">
        <v>44712</v>
      </c>
      <c r="B1501" s="23" t="s">
        <v>2773</v>
      </c>
      <c r="C1501" s="23" t="s">
        <v>2774</v>
      </c>
      <c r="D1501" s="23" t="s">
        <v>319</v>
      </c>
      <c r="E1501" s="23" t="s">
        <v>99</v>
      </c>
      <c r="F1501" s="23" t="s">
        <v>320</v>
      </c>
      <c r="G1501" s="23" t="s">
        <v>3799</v>
      </c>
      <c r="H1501" s="23" t="s">
        <v>1880</v>
      </c>
      <c r="J1501" s="24" t="n">
        <v>125</v>
      </c>
      <c r="K1501" s="0" t="n">
        <v>17408</v>
      </c>
      <c r="L1501" s="23" t="s">
        <v>1694</v>
      </c>
      <c r="M1501" s="0" t="n">
        <v>3</v>
      </c>
      <c r="N1501" s="23" t="s">
        <v>93</v>
      </c>
      <c r="O1501" s="0" t="n">
        <v>201</v>
      </c>
      <c r="P1501" s="23" t="s">
        <v>94</v>
      </c>
      <c r="Q1501" s="23" t="s">
        <v>4235</v>
      </c>
      <c r="R1501" s="23" t="n">
        <f aca="false">YEAR(A1501)</f>
        <v>2022</v>
      </c>
      <c r="S1501" s="23" t="n">
        <f aca="false">IF(R1501=2026,1,0)</f>
        <v>0</v>
      </c>
      <c r="T1501" s="23" t="n">
        <f aca="false">IF(OR(P1501="Individual",P1501="Committee",P1501="Union/Association",P1501="Aggregated Unitemized Receipts"),1,0)</f>
        <v>1</v>
      </c>
      <c r="U1501" s="0" t="str">
        <f aca="false">UPPER(TRIM(E1501))</f>
        <v>MA</v>
      </c>
      <c r="V1501" s="23" t="n">
        <f aca="false">IF(U1501="MA",1,0)</f>
        <v>1</v>
      </c>
      <c r="W1501" s="23" t="n">
        <f aca="false">IF(OR(ISNUMBER(SEARCH("malden",G1501)),ISNUMBER(SEARCH("malden",H1501))),1,0)</f>
        <v>0</v>
      </c>
      <c r="X1501" s="23" t="n">
        <f aca="false">IF(AND(TRIM(G1501)="",TRIM(H1501)=""),1,0)</f>
        <v>0</v>
      </c>
    </row>
    <row r="1502" customFormat="false" ht="15" hidden="false" customHeight="false" outlineLevel="0" collapsed="false">
      <c r="A1502" s="22" t="n">
        <v>44712</v>
      </c>
      <c r="B1502" s="23" t="s">
        <v>2135</v>
      </c>
      <c r="C1502" s="23" t="s">
        <v>3226</v>
      </c>
      <c r="D1502" s="23" t="s">
        <v>2137</v>
      </c>
      <c r="E1502" s="23" t="s">
        <v>99</v>
      </c>
      <c r="F1502" s="23" t="s">
        <v>2138</v>
      </c>
      <c r="G1502" s="23" t="s">
        <v>661</v>
      </c>
      <c r="H1502" s="23" t="s">
        <v>4236</v>
      </c>
      <c r="J1502" s="24" t="n">
        <v>125</v>
      </c>
      <c r="K1502" s="0" t="n">
        <v>17408</v>
      </c>
      <c r="L1502" s="23" t="s">
        <v>1694</v>
      </c>
      <c r="M1502" s="0" t="n">
        <v>3</v>
      </c>
      <c r="N1502" s="23" t="s">
        <v>93</v>
      </c>
      <c r="O1502" s="0" t="n">
        <v>201</v>
      </c>
      <c r="P1502" s="23" t="s">
        <v>94</v>
      </c>
      <c r="Q1502" s="23" t="s">
        <v>4235</v>
      </c>
      <c r="R1502" s="23" t="n">
        <f aca="false">YEAR(A1502)</f>
        <v>2022</v>
      </c>
      <c r="S1502" s="23" t="n">
        <f aca="false">IF(R1502=2026,1,0)</f>
        <v>0</v>
      </c>
      <c r="T1502" s="23" t="n">
        <f aca="false">IF(OR(P1502="Individual",P1502="Committee",P1502="Union/Association",P1502="Aggregated Unitemized Receipts"),1,0)</f>
        <v>1</v>
      </c>
      <c r="U1502" s="0" t="str">
        <f aca="false">UPPER(TRIM(E1502))</f>
        <v>MA</v>
      </c>
      <c r="V1502" s="23" t="n">
        <f aca="false">IF(U1502="MA",1,0)</f>
        <v>1</v>
      </c>
      <c r="W1502" s="23" t="n">
        <f aca="false">IF(OR(ISNUMBER(SEARCH("malden",G1502)),ISNUMBER(SEARCH("malden",H1502))),1,0)</f>
        <v>0</v>
      </c>
      <c r="X1502" s="23" t="n">
        <f aca="false">IF(AND(TRIM(G1502)="",TRIM(H1502)=""),1,0)</f>
        <v>0</v>
      </c>
    </row>
    <row r="1503" customFormat="false" ht="15" hidden="false" customHeight="false" outlineLevel="0" collapsed="false">
      <c r="A1503" s="22" t="n">
        <v>44712</v>
      </c>
      <c r="B1503" s="23" t="s">
        <v>4237</v>
      </c>
      <c r="C1503" s="23" t="s">
        <v>4238</v>
      </c>
      <c r="D1503" s="23" t="s">
        <v>607</v>
      </c>
      <c r="E1503" s="23" t="s">
        <v>99</v>
      </c>
      <c r="F1503" s="23" t="s">
        <v>608</v>
      </c>
      <c r="G1503" s="23" t="s">
        <v>4239</v>
      </c>
      <c r="H1503" s="23" t="s">
        <v>4240</v>
      </c>
      <c r="J1503" s="24" t="n">
        <v>25</v>
      </c>
      <c r="K1503" s="0" t="n">
        <v>17408</v>
      </c>
      <c r="L1503" s="23" t="s">
        <v>1694</v>
      </c>
      <c r="M1503" s="0" t="n">
        <v>3</v>
      </c>
      <c r="N1503" s="23" t="s">
        <v>93</v>
      </c>
      <c r="O1503" s="0" t="n">
        <v>201</v>
      </c>
      <c r="P1503" s="23" t="s">
        <v>94</v>
      </c>
      <c r="Q1503" s="23" t="s">
        <v>4235</v>
      </c>
      <c r="R1503" s="23" t="n">
        <f aca="false">YEAR(A1503)</f>
        <v>2022</v>
      </c>
      <c r="S1503" s="23" t="n">
        <f aca="false">IF(R1503=2026,1,0)</f>
        <v>0</v>
      </c>
      <c r="T1503" s="23" t="n">
        <f aca="false">IF(OR(P1503="Individual",P1503="Committee",P1503="Union/Association",P1503="Aggregated Unitemized Receipts"),1,0)</f>
        <v>1</v>
      </c>
      <c r="U1503" s="0" t="str">
        <f aca="false">UPPER(TRIM(E1503))</f>
        <v>MA</v>
      </c>
      <c r="V1503" s="23" t="n">
        <f aca="false">IF(U1503="MA",1,0)</f>
        <v>1</v>
      </c>
      <c r="W1503" s="23" t="n">
        <f aca="false">IF(OR(ISNUMBER(SEARCH("malden",G1503)),ISNUMBER(SEARCH("malden",H1503))),1,0)</f>
        <v>0</v>
      </c>
      <c r="X1503" s="23" t="n">
        <f aca="false">IF(AND(TRIM(G1503)="",TRIM(H1503)=""),1,0)</f>
        <v>0</v>
      </c>
    </row>
    <row r="1504" customFormat="false" ht="15" hidden="false" customHeight="false" outlineLevel="0" collapsed="false">
      <c r="A1504" s="22" t="n">
        <v>44712</v>
      </c>
      <c r="B1504" s="23" t="s">
        <v>4241</v>
      </c>
      <c r="C1504" s="23" t="s">
        <v>4242</v>
      </c>
      <c r="D1504" s="23" t="s">
        <v>319</v>
      </c>
      <c r="E1504" s="23" t="s">
        <v>99</v>
      </c>
      <c r="F1504" s="23" t="s">
        <v>320</v>
      </c>
      <c r="G1504" s="23" t="s">
        <v>2201</v>
      </c>
      <c r="H1504" s="23" t="s">
        <v>4243</v>
      </c>
      <c r="J1504" s="24" t="n">
        <v>50</v>
      </c>
      <c r="K1504" s="0" t="n">
        <v>17408</v>
      </c>
      <c r="L1504" s="23" t="s">
        <v>1694</v>
      </c>
      <c r="M1504" s="0" t="n">
        <v>3</v>
      </c>
      <c r="N1504" s="23" t="s">
        <v>93</v>
      </c>
      <c r="O1504" s="0" t="n">
        <v>201</v>
      </c>
      <c r="P1504" s="23" t="s">
        <v>94</v>
      </c>
      <c r="Q1504" s="23" t="s">
        <v>4235</v>
      </c>
      <c r="R1504" s="23" t="n">
        <f aca="false">YEAR(A1504)</f>
        <v>2022</v>
      </c>
      <c r="S1504" s="23" t="n">
        <f aca="false">IF(R1504=2026,1,0)</f>
        <v>0</v>
      </c>
      <c r="T1504" s="23" t="n">
        <f aca="false">IF(OR(P1504="Individual",P1504="Committee",P1504="Union/Association",P1504="Aggregated Unitemized Receipts"),1,0)</f>
        <v>1</v>
      </c>
      <c r="U1504" s="0" t="str">
        <f aca="false">UPPER(TRIM(E1504))</f>
        <v>MA</v>
      </c>
      <c r="V1504" s="23" t="n">
        <f aca="false">IF(U1504="MA",1,0)</f>
        <v>1</v>
      </c>
      <c r="W1504" s="23" t="n">
        <f aca="false">IF(OR(ISNUMBER(SEARCH("malden",G1504)),ISNUMBER(SEARCH("malden",H1504))),1,0)</f>
        <v>0</v>
      </c>
      <c r="X1504" s="23" t="n">
        <f aca="false">IF(AND(TRIM(G1504)="",TRIM(H1504)=""),1,0)</f>
        <v>0</v>
      </c>
    </row>
    <row r="1505" customFormat="false" ht="15" hidden="false" customHeight="false" outlineLevel="0" collapsed="false">
      <c r="A1505" s="22" t="n">
        <v>44712</v>
      </c>
      <c r="B1505" s="23" t="s">
        <v>2683</v>
      </c>
      <c r="C1505" s="23" t="s">
        <v>2684</v>
      </c>
      <c r="D1505" s="23" t="s">
        <v>607</v>
      </c>
      <c r="E1505" s="23" t="s">
        <v>99</v>
      </c>
      <c r="F1505" s="23" t="s">
        <v>608</v>
      </c>
      <c r="G1505" s="23" t="s">
        <v>2095</v>
      </c>
      <c r="H1505" s="23" t="s">
        <v>91</v>
      </c>
      <c r="J1505" s="24" t="n">
        <v>25</v>
      </c>
      <c r="K1505" s="0" t="n">
        <v>17408</v>
      </c>
      <c r="L1505" s="23" t="s">
        <v>1694</v>
      </c>
      <c r="M1505" s="0" t="n">
        <v>3</v>
      </c>
      <c r="N1505" s="23" t="s">
        <v>93</v>
      </c>
      <c r="O1505" s="0" t="n">
        <v>201</v>
      </c>
      <c r="P1505" s="23" t="s">
        <v>94</v>
      </c>
      <c r="Q1505" s="23" t="s">
        <v>4235</v>
      </c>
      <c r="R1505" s="23" t="n">
        <f aca="false">YEAR(A1505)</f>
        <v>2022</v>
      </c>
      <c r="S1505" s="23" t="n">
        <f aca="false">IF(R1505=2026,1,0)</f>
        <v>0</v>
      </c>
      <c r="T1505" s="23" t="n">
        <f aca="false">IF(OR(P1505="Individual",P1505="Committee",P1505="Union/Association",P1505="Aggregated Unitemized Receipts"),1,0)</f>
        <v>1</v>
      </c>
      <c r="U1505" s="0" t="str">
        <f aca="false">UPPER(TRIM(E1505))</f>
        <v>MA</v>
      </c>
      <c r="V1505" s="23" t="n">
        <f aca="false">IF(U1505="MA",1,0)</f>
        <v>1</v>
      </c>
      <c r="W1505" s="23" t="n">
        <f aca="false">IF(OR(ISNUMBER(SEARCH("malden",G1505)),ISNUMBER(SEARCH("malden",H1505))),1,0)</f>
        <v>0</v>
      </c>
      <c r="X1505" s="23" t="n">
        <f aca="false">IF(AND(TRIM(G1505)="",TRIM(H1505)=""),1,0)</f>
        <v>0</v>
      </c>
    </row>
    <row r="1506" customFormat="false" ht="15" hidden="false" customHeight="false" outlineLevel="0" collapsed="false">
      <c r="A1506" s="22" t="n">
        <v>44712</v>
      </c>
      <c r="B1506" s="23" t="s">
        <v>3512</v>
      </c>
      <c r="C1506" s="23" t="s">
        <v>4244</v>
      </c>
      <c r="D1506" s="23" t="s">
        <v>319</v>
      </c>
      <c r="E1506" s="23" t="s">
        <v>99</v>
      </c>
      <c r="F1506" s="23" t="s">
        <v>320</v>
      </c>
      <c r="G1506" s="23" t="s">
        <v>543</v>
      </c>
      <c r="H1506" s="23" t="s">
        <v>3514</v>
      </c>
      <c r="J1506" s="24" t="n">
        <v>125</v>
      </c>
      <c r="K1506" s="0" t="n">
        <v>17408</v>
      </c>
      <c r="L1506" s="23" t="s">
        <v>1694</v>
      </c>
      <c r="M1506" s="0" t="n">
        <v>3</v>
      </c>
      <c r="N1506" s="23" t="s">
        <v>93</v>
      </c>
      <c r="O1506" s="0" t="n">
        <v>201</v>
      </c>
      <c r="P1506" s="23" t="s">
        <v>94</v>
      </c>
      <c r="Q1506" s="23" t="s">
        <v>4235</v>
      </c>
      <c r="R1506" s="23" t="n">
        <f aca="false">YEAR(A1506)</f>
        <v>2022</v>
      </c>
      <c r="S1506" s="23" t="n">
        <f aca="false">IF(R1506=2026,1,0)</f>
        <v>0</v>
      </c>
      <c r="T1506" s="23" t="n">
        <f aca="false">IF(OR(P1506="Individual",P1506="Committee",P1506="Union/Association",P1506="Aggregated Unitemized Receipts"),1,0)</f>
        <v>1</v>
      </c>
      <c r="U1506" s="0" t="str">
        <f aca="false">UPPER(TRIM(E1506))</f>
        <v>MA</v>
      </c>
      <c r="V1506" s="23" t="n">
        <f aca="false">IF(U1506="MA",1,0)</f>
        <v>1</v>
      </c>
      <c r="W1506" s="23" t="n">
        <f aca="false">IF(OR(ISNUMBER(SEARCH("malden",G1506)),ISNUMBER(SEARCH("malden",H1506))),1,0)</f>
        <v>0</v>
      </c>
      <c r="X1506" s="23" t="n">
        <f aca="false">IF(AND(TRIM(G1506)="",TRIM(H1506)=""),1,0)</f>
        <v>0</v>
      </c>
    </row>
    <row r="1507" customFormat="false" ht="15" hidden="false" customHeight="false" outlineLevel="0" collapsed="false">
      <c r="A1507" s="22" t="n">
        <v>44712</v>
      </c>
      <c r="B1507" s="23" t="s">
        <v>2151</v>
      </c>
      <c r="C1507" s="23" t="s">
        <v>2152</v>
      </c>
      <c r="D1507" s="23" t="s">
        <v>319</v>
      </c>
      <c r="E1507" s="23" t="s">
        <v>99</v>
      </c>
      <c r="F1507" s="23" t="s">
        <v>320</v>
      </c>
      <c r="G1507" s="23" t="s">
        <v>3959</v>
      </c>
      <c r="H1507" s="23" t="s">
        <v>3960</v>
      </c>
      <c r="J1507" s="24" t="n">
        <v>50</v>
      </c>
      <c r="K1507" s="0" t="n">
        <v>17408</v>
      </c>
      <c r="L1507" s="23" t="s">
        <v>1694</v>
      </c>
      <c r="M1507" s="0" t="n">
        <v>3</v>
      </c>
      <c r="N1507" s="23" t="s">
        <v>93</v>
      </c>
      <c r="O1507" s="0" t="n">
        <v>201</v>
      </c>
      <c r="P1507" s="23" t="s">
        <v>94</v>
      </c>
      <c r="Q1507" s="23" t="s">
        <v>4235</v>
      </c>
      <c r="R1507" s="23" t="n">
        <f aca="false">YEAR(A1507)</f>
        <v>2022</v>
      </c>
      <c r="S1507" s="23" t="n">
        <f aca="false">IF(R1507=2026,1,0)</f>
        <v>0</v>
      </c>
      <c r="T1507" s="23" t="n">
        <f aca="false">IF(OR(P1507="Individual",P1507="Committee",P1507="Union/Association",P1507="Aggregated Unitemized Receipts"),1,0)</f>
        <v>1</v>
      </c>
      <c r="U1507" s="0" t="str">
        <f aca="false">UPPER(TRIM(E1507))</f>
        <v>MA</v>
      </c>
      <c r="V1507" s="23" t="n">
        <f aca="false">IF(U1507="MA",1,0)</f>
        <v>1</v>
      </c>
      <c r="W1507" s="23" t="n">
        <f aca="false">IF(OR(ISNUMBER(SEARCH("malden",G1507)),ISNUMBER(SEARCH("malden",H1507))),1,0)</f>
        <v>0</v>
      </c>
      <c r="X1507" s="23" t="n">
        <f aca="false">IF(AND(TRIM(G1507)="",TRIM(H1507)=""),1,0)</f>
        <v>0</v>
      </c>
    </row>
    <row r="1508" customFormat="false" ht="15" hidden="false" customHeight="false" outlineLevel="0" collapsed="false">
      <c r="A1508" s="22" t="n">
        <v>44700</v>
      </c>
      <c r="B1508" s="23" t="s">
        <v>3660</v>
      </c>
      <c r="C1508" s="23" t="s">
        <v>3661</v>
      </c>
      <c r="D1508" s="23" t="s">
        <v>607</v>
      </c>
      <c r="E1508" s="23" t="s">
        <v>99</v>
      </c>
      <c r="F1508" s="23" t="s">
        <v>608</v>
      </c>
      <c r="G1508" s="23" t="s">
        <v>213</v>
      </c>
      <c r="H1508" s="23" t="s">
        <v>3662</v>
      </c>
      <c r="J1508" s="24" t="n">
        <v>10</v>
      </c>
      <c r="K1508" s="0" t="n">
        <v>17408</v>
      </c>
      <c r="L1508" s="23" t="s">
        <v>1694</v>
      </c>
      <c r="M1508" s="0" t="n">
        <v>3</v>
      </c>
      <c r="N1508" s="23" t="s">
        <v>93</v>
      </c>
      <c r="O1508" s="0" t="n">
        <v>201</v>
      </c>
      <c r="P1508" s="23" t="s">
        <v>94</v>
      </c>
      <c r="Q1508" s="23" t="s">
        <v>4245</v>
      </c>
      <c r="R1508" s="23" t="n">
        <f aca="false">YEAR(A1508)</f>
        <v>2022</v>
      </c>
      <c r="S1508" s="23" t="n">
        <f aca="false">IF(R1508=2026,1,0)</f>
        <v>0</v>
      </c>
      <c r="T1508" s="23" t="n">
        <f aca="false">IF(OR(P1508="Individual",P1508="Committee",P1508="Union/Association",P1508="Aggregated Unitemized Receipts"),1,0)</f>
        <v>1</v>
      </c>
      <c r="U1508" s="0" t="str">
        <f aca="false">UPPER(TRIM(E1508))</f>
        <v>MA</v>
      </c>
      <c r="V1508" s="23" t="n">
        <f aca="false">IF(U1508="MA",1,0)</f>
        <v>1</v>
      </c>
      <c r="W1508" s="23" t="n">
        <f aca="false">IF(OR(ISNUMBER(SEARCH("malden",G1508)),ISNUMBER(SEARCH("malden",H1508))),1,0)</f>
        <v>0</v>
      </c>
      <c r="X1508" s="23" t="n">
        <f aca="false">IF(AND(TRIM(G1508)="",TRIM(H1508)=""),1,0)</f>
        <v>0</v>
      </c>
    </row>
    <row r="1509" customFormat="false" ht="15" hidden="false" customHeight="false" outlineLevel="0" collapsed="false">
      <c r="A1509" s="22" t="n">
        <v>44690</v>
      </c>
      <c r="B1509" s="23" t="s">
        <v>4246</v>
      </c>
      <c r="C1509" s="23" t="s">
        <v>4247</v>
      </c>
      <c r="D1509" s="23" t="s">
        <v>319</v>
      </c>
      <c r="E1509" s="23" t="s">
        <v>99</v>
      </c>
      <c r="F1509" s="23" t="s">
        <v>320</v>
      </c>
      <c r="G1509" s="23" t="s">
        <v>4248</v>
      </c>
      <c r="H1509" s="23" t="s">
        <v>4249</v>
      </c>
      <c r="J1509" s="24" t="n">
        <v>13.5</v>
      </c>
      <c r="K1509" s="0" t="n">
        <v>17408</v>
      </c>
      <c r="L1509" s="23" t="s">
        <v>1694</v>
      </c>
      <c r="M1509" s="0" t="n">
        <v>3</v>
      </c>
      <c r="N1509" s="23" t="s">
        <v>93</v>
      </c>
      <c r="O1509" s="0" t="n">
        <v>201</v>
      </c>
      <c r="P1509" s="23" t="s">
        <v>94</v>
      </c>
      <c r="Q1509" s="23" t="s">
        <v>4250</v>
      </c>
      <c r="R1509" s="23" t="n">
        <f aca="false">YEAR(A1509)</f>
        <v>2022</v>
      </c>
      <c r="S1509" s="23" t="n">
        <f aca="false">IF(R1509=2026,1,0)</f>
        <v>0</v>
      </c>
      <c r="T1509" s="23" t="n">
        <f aca="false">IF(OR(P1509="Individual",P1509="Committee",P1509="Union/Association",P1509="Aggregated Unitemized Receipts"),1,0)</f>
        <v>1</v>
      </c>
      <c r="U1509" s="0" t="str">
        <f aca="false">UPPER(TRIM(E1509))</f>
        <v>MA</v>
      </c>
      <c r="V1509" s="23" t="n">
        <f aca="false">IF(U1509="MA",1,0)</f>
        <v>1</v>
      </c>
      <c r="W1509" s="23" t="n">
        <f aca="false">IF(OR(ISNUMBER(SEARCH("malden",G1509)),ISNUMBER(SEARCH("malden",H1509))),1,0)</f>
        <v>0</v>
      </c>
      <c r="X1509" s="23" t="n">
        <f aca="false">IF(AND(TRIM(G1509)="",TRIM(H1509)=""),1,0)</f>
        <v>0</v>
      </c>
    </row>
    <row r="1510" customFormat="false" ht="15" hidden="false" customHeight="false" outlineLevel="0" collapsed="false">
      <c r="A1510" s="22" t="n">
        <v>44690</v>
      </c>
      <c r="B1510" s="23" t="s">
        <v>2167</v>
      </c>
      <c r="C1510" s="23" t="s">
        <v>2280</v>
      </c>
      <c r="D1510" s="23" t="s">
        <v>607</v>
      </c>
      <c r="E1510" s="23" t="s">
        <v>99</v>
      </c>
      <c r="F1510" s="23" t="s">
        <v>608</v>
      </c>
      <c r="G1510" s="23" t="s">
        <v>2095</v>
      </c>
      <c r="H1510" s="23" t="s">
        <v>91</v>
      </c>
      <c r="J1510" s="24" t="n">
        <v>10</v>
      </c>
      <c r="K1510" s="0" t="n">
        <v>17408</v>
      </c>
      <c r="L1510" s="23" t="s">
        <v>1694</v>
      </c>
      <c r="M1510" s="0" t="n">
        <v>3</v>
      </c>
      <c r="N1510" s="23" t="s">
        <v>93</v>
      </c>
      <c r="O1510" s="0" t="n">
        <v>201</v>
      </c>
      <c r="P1510" s="23" t="s">
        <v>94</v>
      </c>
      <c r="Q1510" s="23" t="s">
        <v>4250</v>
      </c>
      <c r="R1510" s="23" t="n">
        <f aca="false">YEAR(A1510)</f>
        <v>2022</v>
      </c>
      <c r="S1510" s="23" t="n">
        <f aca="false">IF(R1510=2026,1,0)</f>
        <v>0</v>
      </c>
      <c r="T1510" s="23" t="n">
        <f aca="false">IF(OR(P1510="Individual",P1510="Committee",P1510="Union/Association",P1510="Aggregated Unitemized Receipts"),1,0)</f>
        <v>1</v>
      </c>
      <c r="U1510" s="0" t="str">
        <f aca="false">UPPER(TRIM(E1510))</f>
        <v>MA</v>
      </c>
      <c r="V1510" s="23" t="n">
        <f aca="false">IF(U1510="MA",1,0)</f>
        <v>1</v>
      </c>
      <c r="W1510" s="23" t="n">
        <f aca="false">IF(OR(ISNUMBER(SEARCH("malden",G1510)),ISNUMBER(SEARCH("malden",H1510))),1,0)</f>
        <v>0</v>
      </c>
      <c r="X1510" s="23" t="n">
        <f aca="false">IF(AND(TRIM(G1510)="",TRIM(H1510)=""),1,0)</f>
        <v>0</v>
      </c>
    </row>
    <row r="1511" customFormat="false" ht="15" hidden="false" customHeight="false" outlineLevel="0" collapsed="false">
      <c r="A1511" s="22" t="n">
        <v>44687</v>
      </c>
      <c r="B1511" s="23" t="s">
        <v>2087</v>
      </c>
      <c r="C1511" s="23" t="s">
        <v>2088</v>
      </c>
      <c r="D1511" s="23" t="s">
        <v>319</v>
      </c>
      <c r="E1511" s="23" t="s">
        <v>99</v>
      </c>
      <c r="F1511" s="23" t="s">
        <v>320</v>
      </c>
      <c r="G1511" s="23" t="s">
        <v>3682</v>
      </c>
      <c r="H1511" s="23" t="s">
        <v>3683</v>
      </c>
      <c r="J1511" s="24" t="n">
        <v>100</v>
      </c>
      <c r="K1511" s="0" t="n">
        <v>17408</v>
      </c>
      <c r="L1511" s="23" t="s">
        <v>1694</v>
      </c>
      <c r="M1511" s="0" t="n">
        <v>1</v>
      </c>
      <c r="N1511" s="23" t="s">
        <v>182</v>
      </c>
      <c r="O1511" s="0" t="n">
        <v>201</v>
      </c>
      <c r="P1511" s="23" t="s">
        <v>94</v>
      </c>
      <c r="Q1511" s="23" t="s">
        <v>4251</v>
      </c>
      <c r="R1511" s="23" t="n">
        <f aca="false">YEAR(A1511)</f>
        <v>2022</v>
      </c>
      <c r="S1511" s="23" t="n">
        <f aca="false">IF(R1511=2026,1,0)</f>
        <v>0</v>
      </c>
      <c r="T1511" s="23" t="n">
        <f aca="false">IF(OR(P1511="Individual",P1511="Committee",P1511="Union/Association",P1511="Aggregated Unitemized Receipts"),1,0)</f>
        <v>1</v>
      </c>
      <c r="U1511" s="0" t="str">
        <f aca="false">UPPER(TRIM(E1511))</f>
        <v>MA</v>
      </c>
      <c r="V1511" s="23" t="n">
        <f aca="false">IF(U1511="MA",1,0)</f>
        <v>1</v>
      </c>
      <c r="W1511" s="23" t="n">
        <f aca="false">IF(OR(ISNUMBER(SEARCH("malden",G1511)),ISNUMBER(SEARCH("malden",H1511))),1,0)</f>
        <v>0</v>
      </c>
      <c r="X1511" s="23" t="n">
        <f aca="false">IF(AND(TRIM(G1511)="",TRIM(H1511)=""),1,0)</f>
        <v>0</v>
      </c>
    </row>
    <row r="1512" customFormat="false" ht="15" hidden="false" customHeight="false" outlineLevel="0" collapsed="false">
      <c r="A1512" s="22" t="n">
        <v>44679</v>
      </c>
      <c r="B1512" s="23" t="s">
        <v>4252</v>
      </c>
      <c r="C1512" s="23" t="s">
        <v>2822</v>
      </c>
      <c r="D1512" s="23" t="s">
        <v>319</v>
      </c>
      <c r="E1512" s="23" t="s">
        <v>99</v>
      </c>
      <c r="F1512" s="23" t="s">
        <v>320</v>
      </c>
      <c r="G1512" s="23" t="s">
        <v>4253</v>
      </c>
      <c r="H1512" s="23" t="s">
        <v>4254</v>
      </c>
      <c r="J1512" s="24" t="n">
        <v>100</v>
      </c>
      <c r="K1512" s="0" t="n">
        <v>17408</v>
      </c>
      <c r="L1512" s="23" t="s">
        <v>1694</v>
      </c>
      <c r="M1512" s="0" t="n">
        <v>3</v>
      </c>
      <c r="N1512" s="23" t="s">
        <v>93</v>
      </c>
      <c r="O1512" s="0" t="n">
        <v>201</v>
      </c>
      <c r="P1512" s="23" t="s">
        <v>94</v>
      </c>
      <c r="Q1512" s="23" t="s">
        <v>4255</v>
      </c>
      <c r="R1512" s="23" t="n">
        <f aca="false">YEAR(A1512)</f>
        <v>2022</v>
      </c>
      <c r="S1512" s="23" t="n">
        <f aca="false">IF(R1512=2026,1,0)</f>
        <v>0</v>
      </c>
      <c r="T1512" s="23" t="n">
        <f aca="false">IF(OR(P1512="Individual",P1512="Committee",P1512="Union/Association",P1512="Aggregated Unitemized Receipts"),1,0)</f>
        <v>1</v>
      </c>
      <c r="U1512" s="0" t="str">
        <f aca="false">UPPER(TRIM(E1512))</f>
        <v>MA</v>
      </c>
      <c r="V1512" s="23" t="n">
        <f aca="false">IF(U1512="MA",1,0)</f>
        <v>1</v>
      </c>
      <c r="W1512" s="23" t="n">
        <f aca="false">IF(OR(ISNUMBER(SEARCH("malden",G1512)),ISNUMBER(SEARCH("malden",H1512))),1,0)</f>
        <v>0</v>
      </c>
      <c r="X1512" s="23" t="n">
        <f aca="false">IF(AND(TRIM(G1512)="",TRIM(H1512)=""),1,0)</f>
        <v>0</v>
      </c>
    </row>
    <row r="1513" customFormat="false" ht="15" hidden="false" customHeight="false" outlineLevel="0" collapsed="false">
      <c r="A1513" s="22" t="n">
        <v>44677</v>
      </c>
      <c r="B1513" s="23" t="s">
        <v>1737</v>
      </c>
      <c r="C1513" s="23" t="s">
        <v>3032</v>
      </c>
      <c r="D1513" s="23" t="s">
        <v>319</v>
      </c>
      <c r="E1513" s="23" t="s">
        <v>99</v>
      </c>
      <c r="F1513" s="23" t="s">
        <v>320</v>
      </c>
      <c r="G1513" s="23" t="s">
        <v>244</v>
      </c>
      <c r="H1513" s="23" t="s">
        <v>3034</v>
      </c>
      <c r="J1513" s="24" t="n">
        <v>7</v>
      </c>
      <c r="K1513" s="0" t="n">
        <v>17408</v>
      </c>
      <c r="L1513" s="23" t="s">
        <v>1694</v>
      </c>
      <c r="M1513" s="0" t="n">
        <v>3</v>
      </c>
      <c r="N1513" s="23" t="s">
        <v>93</v>
      </c>
      <c r="O1513" s="0" t="n">
        <v>201</v>
      </c>
      <c r="P1513" s="23" t="s">
        <v>94</v>
      </c>
      <c r="Q1513" s="23" t="s">
        <v>4256</v>
      </c>
      <c r="R1513" s="23" t="n">
        <f aca="false">YEAR(A1513)</f>
        <v>2022</v>
      </c>
      <c r="S1513" s="23" t="n">
        <f aca="false">IF(R1513=2026,1,0)</f>
        <v>0</v>
      </c>
      <c r="T1513" s="23" t="n">
        <f aca="false">IF(OR(P1513="Individual",P1513="Committee",P1513="Union/Association",P1513="Aggregated Unitemized Receipts"),1,0)</f>
        <v>1</v>
      </c>
      <c r="U1513" s="0" t="str">
        <f aca="false">UPPER(TRIM(E1513))</f>
        <v>MA</v>
      </c>
      <c r="V1513" s="23" t="n">
        <f aca="false">IF(U1513="MA",1,0)</f>
        <v>1</v>
      </c>
      <c r="W1513" s="23" t="n">
        <f aca="false">IF(OR(ISNUMBER(SEARCH("malden",G1513)),ISNUMBER(SEARCH("malden",H1513))),1,0)</f>
        <v>0</v>
      </c>
      <c r="X1513" s="23" t="n">
        <f aca="false">IF(AND(TRIM(G1513)="",TRIM(H1513)=""),1,0)</f>
        <v>0</v>
      </c>
    </row>
    <row r="1514" customFormat="false" ht="15" hidden="false" customHeight="false" outlineLevel="0" collapsed="false">
      <c r="A1514" s="22" t="n">
        <v>44677</v>
      </c>
      <c r="B1514" s="23" t="s">
        <v>1750</v>
      </c>
      <c r="C1514" s="23" t="s">
        <v>1751</v>
      </c>
      <c r="D1514" s="23" t="s">
        <v>1752</v>
      </c>
      <c r="E1514" s="23" t="s">
        <v>99</v>
      </c>
      <c r="F1514" s="23" t="s">
        <v>320</v>
      </c>
      <c r="G1514" s="23" t="s">
        <v>2095</v>
      </c>
      <c r="H1514" s="23" t="s">
        <v>91</v>
      </c>
      <c r="J1514" s="24" t="n">
        <v>6</v>
      </c>
      <c r="K1514" s="0" t="n">
        <v>17408</v>
      </c>
      <c r="L1514" s="23" t="s">
        <v>1694</v>
      </c>
      <c r="M1514" s="0" t="n">
        <v>3</v>
      </c>
      <c r="N1514" s="23" t="s">
        <v>93</v>
      </c>
      <c r="O1514" s="0" t="n">
        <v>201</v>
      </c>
      <c r="P1514" s="23" t="s">
        <v>94</v>
      </c>
      <c r="Q1514" s="23" t="s">
        <v>4256</v>
      </c>
      <c r="R1514" s="23" t="n">
        <f aca="false">YEAR(A1514)</f>
        <v>2022</v>
      </c>
      <c r="S1514" s="23" t="n">
        <f aca="false">IF(R1514=2026,1,0)</f>
        <v>0</v>
      </c>
      <c r="T1514" s="23" t="n">
        <f aca="false">IF(OR(P1514="Individual",P1514="Committee",P1514="Union/Association",P1514="Aggregated Unitemized Receipts"),1,0)</f>
        <v>1</v>
      </c>
      <c r="U1514" s="0" t="str">
        <f aca="false">UPPER(TRIM(E1514))</f>
        <v>MA</v>
      </c>
      <c r="V1514" s="23" t="n">
        <f aca="false">IF(U1514="MA",1,0)</f>
        <v>1</v>
      </c>
      <c r="W1514" s="23" t="n">
        <f aca="false">IF(OR(ISNUMBER(SEARCH("malden",G1514)),ISNUMBER(SEARCH("malden",H1514))),1,0)</f>
        <v>0</v>
      </c>
      <c r="X1514" s="23" t="n">
        <f aca="false">IF(AND(TRIM(G1514)="",TRIM(H1514)=""),1,0)</f>
        <v>0</v>
      </c>
    </row>
    <row r="1515" customFormat="false" ht="15" hidden="false" customHeight="false" outlineLevel="0" collapsed="false">
      <c r="A1515" s="22" t="n">
        <v>44677</v>
      </c>
      <c r="B1515" s="23" t="s">
        <v>4257</v>
      </c>
      <c r="C1515" s="23" t="s">
        <v>4258</v>
      </c>
      <c r="D1515" s="23" t="s">
        <v>437</v>
      </c>
      <c r="E1515" s="23" t="s">
        <v>99</v>
      </c>
      <c r="F1515" s="23" t="s">
        <v>438</v>
      </c>
      <c r="G1515" s="23" t="s">
        <v>200</v>
      </c>
      <c r="H1515" s="23" t="s">
        <v>4259</v>
      </c>
      <c r="J1515" s="24" t="n">
        <v>250</v>
      </c>
      <c r="K1515" s="0" t="n">
        <v>17408</v>
      </c>
      <c r="L1515" s="23" t="s">
        <v>1694</v>
      </c>
      <c r="M1515" s="0" t="n">
        <v>3</v>
      </c>
      <c r="N1515" s="23" t="s">
        <v>93</v>
      </c>
      <c r="O1515" s="0" t="n">
        <v>201</v>
      </c>
      <c r="P1515" s="23" t="s">
        <v>94</v>
      </c>
      <c r="Q1515" s="23" t="s">
        <v>4256</v>
      </c>
      <c r="R1515" s="23" t="n">
        <f aca="false">YEAR(A1515)</f>
        <v>2022</v>
      </c>
      <c r="S1515" s="23" t="n">
        <f aca="false">IF(R1515=2026,1,0)</f>
        <v>0</v>
      </c>
      <c r="T1515" s="23" t="n">
        <f aca="false">IF(OR(P1515="Individual",P1515="Committee",P1515="Union/Association",P1515="Aggregated Unitemized Receipts"),1,0)</f>
        <v>1</v>
      </c>
      <c r="U1515" s="0" t="str">
        <f aca="false">UPPER(TRIM(E1515))</f>
        <v>MA</v>
      </c>
      <c r="V1515" s="23" t="n">
        <f aca="false">IF(U1515="MA",1,0)</f>
        <v>1</v>
      </c>
      <c r="W1515" s="23" t="n">
        <f aca="false">IF(OR(ISNUMBER(SEARCH("malden",G1515)),ISNUMBER(SEARCH("malden",H1515))),1,0)</f>
        <v>0</v>
      </c>
      <c r="X1515" s="23" t="n">
        <f aca="false">IF(AND(TRIM(G1515)="",TRIM(H1515)=""),1,0)</f>
        <v>0</v>
      </c>
    </row>
    <row r="1516" customFormat="false" ht="15" hidden="false" customHeight="false" outlineLevel="0" collapsed="false">
      <c r="A1516" s="22" t="n">
        <v>44677</v>
      </c>
      <c r="B1516" s="23" t="s">
        <v>4260</v>
      </c>
      <c r="C1516" s="23" t="s">
        <v>4261</v>
      </c>
      <c r="D1516" s="23" t="s">
        <v>2904</v>
      </c>
      <c r="E1516" s="23" t="s">
        <v>99</v>
      </c>
      <c r="F1516" s="23" t="s">
        <v>2905</v>
      </c>
      <c r="G1516" s="23" t="s">
        <v>834</v>
      </c>
      <c r="H1516" s="23" t="s">
        <v>4262</v>
      </c>
      <c r="J1516" s="24" t="n">
        <v>1000</v>
      </c>
      <c r="K1516" s="0" t="n">
        <v>17408</v>
      </c>
      <c r="L1516" s="23" t="s">
        <v>1694</v>
      </c>
      <c r="M1516" s="0" t="n">
        <v>3</v>
      </c>
      <c r="N1516" s="23" t="s">
        <v>93</v>
      </c>
      <c r="O1516" s="0" t="n">
        <v>201</v>
      </c>
      <c r="P1516" s="23" t="s">
        <v>94</v>
      </c>
      <c r="Q1516" s="23" t="s">
        <v>4256</v>
      </c>
      <c r="R1516" s="23" t="n">
        <f aca="false">YEAR(A1516)</f>
        <v>2022</v>
      </c>
      <c r="S1516" s="23" t="n">
        <f aca="false">IF(R1516=2026,1,0)</f>
        <v>0</v>
      </c>
      <c r="T1516" s="23" t="n">
        <f aca="false">IF(OR(P1516="Individual",P1516="Committee",P1516="Union/Association",P1516="Aggregated Unitemized Receipts"),1,0)</f>
        <v>1</v>
      </c>
      <c r="U1516" s="0" t="str">
        <f aca="false">UPPER(TRIM(E1516))</f>
        <v>MA</v>
      </c>
      <c r="V1516" s="23" t="n">
        <f aca="false">IF(U1516="MA",1,0)</f>
        <v>1</v>
      </c>
      <c r="W1516" s="23" t="n">
        <f aca="false">IF(OR(ISNUMBER(SEARCH("malden",G1516)),ISNUMBER(SEARCH("malden",H1516))),1,0)</f>
        <v>0</v>
      </c>
      <c r="X1516" s="23" t="n">
        <f aca="false">IF(AND(TRIM(G1516)="",TRIM(H1516)=""),1,0)</f>
        <v>0</v>
      </c>
    </row>
    <row r="1517" customFormat="false" ht="15" hidden="false" customHeight="false" outlineLevel="0" collapsed="false">
      <c r="A1517" s="22" t="n">
        <v>44663</v>
      </c>
      <c r="B1517" s="23" t="s">
        <v>2167</v>
      </c>
      <c r="C1517" s="23" t="s">
        <v>2280</v>
      </c>
      <c r="D1517" s="23" t="s">
        <v>607</v>
      </c>
      <c r="E1517" s="23" t="s">
        <v>99</v>
      </c>
      <c r="F1517" s="23" t="s">
        <v>608</v>
      </c>
      <c r="G1517" s="23" t="s">
        <v>2095</v>
      </c>
      <c r="H1517" s="23" t="s">
        <v>91</v>
      </c>
      <c r="J1517" s="24" t="n">
        <v>10</v>
      </c>
      <c r="K1517" s="0" t="n">
        <v>17408</v>
      </c>
      <c r="L1517" s="23" t="s">
        <v>1694</v>
      </c>
      <c r="M1517" s="0" t="n">
        <v>3</v>
      </c>
      <c r="N1517" s="23" t="s">
        <v>93</v>
      </c>
      <c r="O1517" s="0" t="n">
        <v>201</v>
      </c>
      <c r="P1517" s="23" t="s">
        <v>94</v>
      </c>
      <c r="Q1517" s="23" t="s">
        <v>4263</v>
      </c>
      <c r="R1517" s="23" t="n">
        <f aca="false">YEAR(A1517)</f>
        <v>2022</v>
      </c>
      <c r="S1517" s="23" t="n">
        <f aca="false">IF(R1517=2026,1,0)</f>
        <v>0</v>
      </c>
      <c r="T1517" s="23" t="n">
        <f aca="false">IF(OR(P1517="Individual",P1517="Committee",P1517="Union/Association",P1517="Aggregated Unitemized Receipts"),1,0)</f>
        <v>1</v>
      </c>
      <c r="U1517" s="0" t="str">
        <f aca="false">UPPER(TRIM(E1517))</f>
        <v>MA</v>
      </c>
      <c r="V1517" s="23" t="n">
        <f aca="false">IF(U1517="MA",1,0)</f>
        <v>1</v>
      </c>
      <c r="W1517" s="23" t="n">
        <f aca="false">IF(OR(ISNUMBER(SEARCH("malden",G1517)),ISNUMBER(SEARCH("malden",H1517))),1,0)</f>
        <v>0</v>
      </c>
      <c r="X1517" s="23" t="n">
        <f aca="false">IF(AND(TRIM(G1517)="",TRIM(H1517)=""),1,0)</f>
        <v>0</v>
      </c>
    </row>
    <row r="1518" customFormat="false" ht="15" hidden="false" customHeight="false" outlineLevel="0" collapsed="false">
      <c r="A1518" s="22" t="n">
        <v>44662</v>
      </c>
      <c r="B1518" s="23" t="s">
        <v>2949</v>
      </c>
      <c r="C1518" s="23" t="s">
        <v>2950</v>
      </c>
      <c r="D1518" s="23" t="s">
        <v>319</v>
      </c>
      <c r="E1518" s="23" t="s">
        <v>99</v>
      </c>
      <c r="F1518" s="23" t="s">
        <v>320</v>
      </c>
      <c r="G1518" s="23" t="s">
        <v>2951</v>
      </c>
      <c r="H1518" s="23" t="s">
        <v>2952</v>
      </c>
      <c r="J1518" s="24" t="n">
        <v>50</v>
      </c>
      <c r="K1518" s="0" t="n">
        <v>17408</v>
      </c>
      <c r="L1518" s="23" t="s">
        <v>1694</v>
      </c>
      <c r="M1518" s="0" t="n">
        <v>3</v>
      </c>
      <c r="N1518" s="23" t="s">
        <v>93</v>
      </c>
      <c r="O1518" s="0" t="n">
        <v>201</v>
      </c>
      <c r="P1518" s="23" t="s">
        <v>94</v>
      </c>
      <c r="Q1518" s="23" t="s">
        <v>4264</v>
      </c>
      <c r="R1518" s="23" t="n">
        <f aca="false">YEAR(A1518)</f>
        <v>2022</v>
      </c>
      <c r="S1518" s="23" t="n">
        <f aca="false">IF(R1518=2026,1,0)</f>
        <v>0</v>
      </c>
      <c r="T1518" s="23" t="n">
        <f aca="false">IF(OR(P1518="Individual",P1518="Committee",P1518="Union/Association",P1518="Aggregated Unitemized Receipts"),1,0)</f>
        <v>1</v>
      </c>
      <c r="U1518" s="0" t="str">
        <f aca="false">UPPER(TRIM(E1518))</f>
        <v>MA</v>
      </c>
      <c r="V1518" s="23" t="n">
        <f aca="false">IF(U1518="MA",1,0)</f>
        <v>1</v>
      </c>
      <c r="W1518" s="23" t="n">
        <f aca="false">IF(OR(ISNUMBER(SEARCH("malden",G1518)),ISNUMBER(SEARCH("malden",H1518))),1,0)</f>
        <v>0</v>
      </c>
      <c r="X1518" s="23" t="n">
        <f aca="false">IF(AND(TRIM(G1518)="",TRIM(H1518)=""),1,0)</f>
        <v>0</v>
      </c>
    </row>
    <row r="1519" customFormat="false" ht="15" hidden="false" customHeight="false" outlineLevel="0" collapsed="false">
      <c r="A1519" s="22" t="n">
        <v>44662</v>
      </c>
      <c r="B1519" s="23" t="s">
        <v>2397</v>
      </c>
      <c r="C1519" s="23" t="s">
        <v>2398</v>
      </c>
      <c r="D1519" s="23" t="s">
        <v>319</v>
      </c>
      <c r="E1519" s="23" t="s">
        <v>99</v>
      </c>
      <c r="F1519" s="23" t="s">
        <v>320</v>
      </c>
      <c r="G1519" s="23" t="s">
        <v>101</v>
      </c>
      <c r="H1519" s="23" t="s">
        <v>3496</v>
      </c>
      <c r="J1519" s="24" t="n">
        <v>100</v>
      </c>
      <c r="K1519" s="0" t="n">
        <v>17408</v>
      </c>
      <c r="L1519" s="23" t="s">
        <v>1694</v>
      </c>
      <c r="M1519" s="0" t="n">
        <v>3</v>
      </c>
      <c r="N1519" s="23" t="s">
        <v>93</v>
      </c>
      <c r="O1519" s="0" t="n">
        <v>201</v>
      </c>
      <c r="P1519" s="23" t="s">
        <v>94</v>
      </c>
      <c r="Q1519" s="23" t="s">
        <v>4264</v>
      </c>
      <c r="R1519" s="23" t="n">
        <f aca="false">YEAR(A1519)</f>
        <v>2022</v>
      </c>
      <c r="S1519" s="23" t="n">
        <f aca="false">IF(R1519=2026,1,0)</f>
        <v>0</v>
      </c>
      <c r="T1519" s="23" t="n">
        <f aca="false">IF(OR(P1519="Individual",P1519="Committee",P1519="Union/Association",P1519="Aggregated Unitemized Receipts"),1,0)</f>
        <v>1</v>
      </c>
      <c r="U1519" s="0" t="str">
        <f aca="false">UPPER(TRIM(E1519))</f>
        <v>MA</v>
      </c>
      <c r="V1519" s="23" t="n">
        <f aca="false">IF(U1519="MA",1,0)</f>
        <v>1</v>
      </c>
      <c r="W1519" s="23" t="n">
        <f aca="false">IF(OR(ISNUMBER(SEARCH("malden",G1519)),ISNUMBER(SEARCH("malden",H1519))),1,0)</f>
        <v>0</v>
      </c>
      <c r="X1519" s="23" t="n">
        <f aca="false">IF(AND(TRIM(G1519)="",TRIM(H1519)=""),1,0)</f>
        <v>0</v>
      </c>
    </row>
    <row r="1520" customFormat="false" ht="15" hidden="false" customHeight="false" outlineLevel="0" collapsed="false">
      <c r="A1520" s="22" t="n">
        <v>44662</v>
      </c>
      <c r="B1520" s="23" t="s">
        <v>4246</v>
      </c>
      <c r="C1520" s="23" t="s">
        <v>4247</v>
      </c>
      <c r="D1520" s="23" t="s">
        <v>319</v>
      </c>
      <c r="E1520" s="23" t="s">
        <v>99</v>
      </c>
      <c r="F1520" s="23" t="s">
        <v>320</v>
      </c>
      <c r="G1520" s="23" t="s">
        <v>4248</v>
      </c>
      <c r="H1520" s="23" t="s">
        <v>4249</v>
      </c>
      <c r="J1520" s="24" t="n">
        <v>13.5</v>
      </c>
      <c r="K1520" s="0" t="n">
        <v>17408</v>
      </c>
      <c r="L1520" s="23" t="s">
        <v>1694</v>
      </c>
      <c r="M1520" s="0" t="n">
        <v>3</v>
      </c>
      <c r="N1520" s="23" t="s">
        <v>93</v>
      </c>
      <c r="O1520" s="0" t="n">
        <v>201</v>
      </c>
      <c r="P1520" s="23" t="s">
        <v>94</v>
      </c>
      <c r="Q1520" s="23" t="s">
        <v>4264</v>
      </c>
      <c r="R1520" s="23" t="n">
        <f aca="false">YEAR(A1520)</f>
        <v>2022</v>
      </c>
      <c r="S1520" s="23" t="n">
        <f aca="false">IF(R1520=2026,1,0)</f>
        <v>0</v>
      </c>
      <c r="T1520" s="23" t="n">
        <f aca="false">IF(OR(P1520="Individual",P1520="Committee",P1520="Union/Association",P1520="Aggregated Unitemized Receipts"),1,0)</f>
        <v>1</v>
      </c>
      <c r="U1520" s="0" t="str">
        <f aca="false">UPPER(TRIM(E1520))</f>
        <v>MA</v>
      </c>
      <c r="V1520" s="23" t="n">
        <f aca="false">IF(U1520="MA",1,0)</f>
        <v>1</v>
      </c>
      <c r="W1520" s="23" t="n">
        <f aca="false">IF(OR(ISNUMBER(SEARCH("malden",G1520)),ISNUMBER(SEARCH("malden",H1520))),1,0)</f>
        <v>0</v>
      </c>
      <c r="X1520" s="23" t="n">
        <f aca="false">IF(AND(TRIM(G1520)="",TRIM(H1520)=""),1,0)</f>
        <v>0</v>
      </c>
    </row>
    <row r="1521" customFormat="false" ht="15" hidden="false" customHeight="false" outlineLevel="0" collapsed="false">
      <c r="A1521" s="22" t="n">
        <v>44662</v>
      </c>
      <c r="B1521" s="23" t="s">
        <v>4265</v>
      </c>
      <c r="C1521" s="23" t="s">
        <v>4266</v>
      </c>
      <c r="D1521" s="23" t="s">
        <v>319</v>
      </c>
      <c r="E1521" s="23" t="s">
        <v>99</v>
      </c>
      <c r="F1521" s="23" t="s">
        <v>320</v>
      </c>
      <c r="G1521" s="23" t="s">
        <v>4267</v>
      </c>
      <c r="H1521" s="23" t="s">
        <v>3500</v>
      </c>
      <c r="J1521" s="24" t="n">
        <v>50</v>
      </c>
      <c r="K1521" s="0" t="n">
        <v>17408</v>
      </c>
      <c r="L1521" s="23" t="s">
        <v>1694</v>
      </c>
      <c r="M1521" s="0" t="n">
        <v>3</v>
      </c>
      <c r="N1521" s="23" t="s">
        <v>93</v>
      </c>
      <c r="O1521" s="0" t="n">
        <v>201</v>
      </c>
      <c r="P1521" s="23" t="s">
        <v>94</v>
      </c>
      <c r="Q1521" s="23" t="s">
        <v>4264</v>
      </c>
      <c r="R1521" s="23" t="n">
        <f aca="false">YEAR(A1521)</f>
        <v>2022</v>
      </c>
      <c r="S1521" s="23" t="n">
        <f aca="false">IF(R1521=2026,1,0)</f>
        <v>0</v>
      </c>
      <c r="T1521" s="23" t="n">
        <f aca="false">IF(OR(P1521="Individual",P1521="Committee",P1521="Union/Association",P1521="Aggregated Unitemized Receipts"),1,0)</f>
        <v>1</v>
      </c>
      <c r="U1521" s="0" t="str">
        <f aca="false">UPPER(TRIM(E1521))</f>
        <v>MA</v>
      </c>
      <c r="V1521" s="23" t="n">
        <f aca="false">IF(U1521="MA",1,0)</f>
        <v>1</v>
      </c>
      <c r="W1521" s="23" t="n">
        <f aca="false">IF(OR(ISNUMBER(SEARCH("malden",G1521)),ISNUMBER(SEARCH("malden",H1521))),1,0)</f>
        <v>0</v>
      </c>
      <c r="X1521" s="23" t="n">
        <f aca="false">IF(AND(TRIM(G1521)="",TRIM(H1521)=""),1,0)</f>
        <v>0</v>
      </c>
    </row>
    <row r="1522" customFormat="false" ht="15" hidden="false" customHeight="false" outlineLevel="0" collapsed="false">
      <c r="A1522" s="22" t="n">
        <v>44662</v>
      </c>
      <c r="B1522" s="23" t="s">
        <v>3660</v>
      </c>
      <c r="C1522" s="23" t="s">
        <v>3661</v>
      </c>
      <c r="D1522" s="23" t="s">
        <v>607</v>
      </c>
      <c r="E1522" s="23" t="s">
        <v>99</v>
      </c>
      <c r="F1522" s="23" t="s">
        <v>608</v>
      </c>
      <c r="G1522" s="23" t="s">
        <v>213</v>
      </c>
      <c r="H1522" s="23" t="s">
        <v>3662</v>
      </c>
      <c r="J1522" s="24" t="n">
        <v>10</v>
      </c>
      <c r="K1522" s="0" t="n">
        <v>17408</v>
      </c>
      <c r="L1522" s="23" t="s">
        <v>1694</v>
      </c>
      <c r="M1522" s="0" t="n">
        <v>3</v>
      </c>
      <c r="N1522" s="23" t="s">
        <v>93</v>
      </c>
      <c r="O1522" s="0" t="n">
        <v>201</v>
      </c>
      <c r="P1522" s="23" t="s">
        <v>94</v>
      </c>
      <c r="Q1522" s="23" t="s">
        <v>4264</v>
      </c>
      <c r="R1522" s="23" t="n">
        <f aca="false">YEAR(A1522)</f>
        <v>2022</v>
      </c>
      <c r="S1522" s="23" t="n">
        <f aca="false">IF(R1522=2026,1,0)</f>
        <v>0</v>
      </c>
      <c r="T1522" s="23" t="n">
        <f aca="false">IF(OR(P1522="Individual",P1522="Committee",P1522="Union/Association",P1522="Aggregated Unitemized Receipts"),1,0)</f>
        <v>1</v>
      </c>
      <c r="U1522" s="0" t="str">
        <f aca="false">UPPER(TRIM(E1522))</f>
        <v>MA</v>
      </c>
      <c r="V1522" s="23" t="n">
        <f aca="false">IF(U1522="MA",1,0)</f>
        <v>1</v>
      </c>
      <c r="W1522" s="23" t="n">
        <f aca="false">IF(OR(ISNUMBER(SEARCH("malden",G1522)),ISNUMBER(SEARCH("malden",H1522))),1,0)</f>
        <v>0</v>
      </c>
      <c r="X1522" s="23" t="n">
        <f aca="false">IF(AND(TRIM(G1522)="",TRIM(H1522)=""),1,0)</f>
        <v>0</v>
      </c>
    </row>
    <row r="1523" customFormat="false" ht="15" hidden="false" customHeight="false" outlineLevel="0" collapsed="false">
      <c r="A1523" s="22" t="n">
        <v>44662</v>
      </c>
      <c r="B1523" s="23" t="s">
        <v>3604</v>
      </c>
      <c r="C1523" s="23" t="s">
        <v>3605</v>
      </c>
      <c r="D1523" s="23" t="s">
        <v>607</v>
      </c>
      <c r="E1523" s="23" t="s">
        <v>99</v>
      </c>
      <c r="F1523" s="23" t="s">
        <v>608</v>
      </c>
      <c r="G1523" s="23" t="s">
        <v>174</v>
      </c>
      <c r="H1523" s="23" t="s">
        <v>174</v>
      </c>
      <c r="J1523" s="24" t="n">
        <v>100</v>
      </c>
      <c r="K1523" s="0" t="n">
        <v>17408</v>
      </c>
      <c r="L1523" s="23" t="s">
        <v>1694</v>
      </c>
      <c r="M1523" s="0" t="n">
        <v>3</v>
      </c>
      <c r="N1523" s="23" t="s">
        <v>93</v>
      </c>
      <c r="O1523" s="0" t="n">
        <v>201</v>
      </c>
      <c r="P1523" s="23" t="s">
        <v>94</v>
      </c>
      <c r="Q1523" s="23" t="s">
        <v>4264</v>
      </c>
      <c r="R1523" s="23" t="n">
        <f aca="false">YEAR(A1523)</f>
        <v>2022</v>
      </c>
      <c r="S1523" s="23" t="n">
        <f aca="false">IF(R1523=2026,1,0)</f>
        <v>0</v>
      </c>
      <c r="T1523" s="23" t="n">
        <f aca="false">IF(OR(P1523="Individual",P1523="Committee",P1523="Union/Association",P1523="Aggregated Unitemized Receipts"),1,0)</f>
        <v>1</v>
      </c>
      <c r="U1523" s="0" t="str">
        <f aca="false">UPPER(TRIM(E1523))</f>
        <v>MA</v>
      </c>
      <c r="V1523" s="23" t="n">
        <f aca="false">IF(U1523="MA",1,0)</f>
        <v>1</v>
      </c>
      <c r="W1523" s="23" t="n">
        <f aca="false">IF(OR(ISNUMBER(SEARCH("malden",G1523)),ISNUMBER(SEARCH("malden",H1523))),1,0)</f>
        <v>0</v>
      </c>
      <c r="X1523" s="23" t="n">
        <f aca="false">IF(AND(TRIM(G1523)="",TRIM(H1523)=""),1,0)</f>
        <v>0</v>
      </c>
    </row>
    <row r="1524" customFormat="false" ht="15" hidden="false" customHeight="false" outlineLevel="0" collapsed="false">
      <c r="A1524" s="22" t="n">
        <v>44662</v>
      </c>
      <c r="B1524" s="23" t="s">
        <v>2151</v>
      </c>
      <c r="C1524" s="23" t="s">
        <v>2152</v>
      </c>
      <c r="D1524" s="23" t="s">
        <v>319</v>
      </c>
      <c r="E1524" s="23" t="s">
        <v>99</v>
      </c>
      <c r="F1524" s="23" t="s">
        <v>320</v>
      </c>
      <c r="G1524" s="23" t="s">
        <v>3959</v>
      </c>
      <c r="H1524" s="23" t="s">
        <v>3960</v>
      </c>
      <c r="J1524" s="24" t="n">
        <v>50</v>
      </c>
      <c r="K1524" s="0" t="n">
        <v>17408</v>
      </c>
      <c r="L1524" s="23" t="s">
        <v>1694</v>
      </c>
      <c r="M1524" s="0" t="n">
        <v>3</v>
      </c>
      <c r="N1524" s="23" t="s">
        <v>93</v>
      </c>
      <c r="O1524" s="0" t="n">
        <v>201</v>
      </c>
      <c r="P1524" s="23" t="s">
        <v>94</v>
      </c>
      <c r="Q1524" s="23" t="s">
        <v>4264</v>
      </c>
      <c r="R1524" s="23" t="n">
        <f aca="false">YEAR(A1524)</f>
        <v>2022</v>
      </c>
      <c r="S1524" s="23" t="n">
        <f aca="false">IF(R1524=2026,1,0)</f>
        <v>0</v>
      </c>
      <c r="T1524" s="23" t="n">
        <f aca="false">IF(OR(P1524="Individual",P1524="Committee",P1524="Union/Association",P1524="Aggregated Unitemized Receipts"),1,0)</f>
        <v>1</v>
      </c>
      <c r="U1524" s="0" t="str">
        <f aca="false">UPPER(TRIM(E1524))</f>
        <v>MA</v>
      </c>
      <c r="V1524" s="23" t="n">
        <f aca="false">IF(U1524="MA",1,0)</f>
        <v>1</v>
      </c>
      <c r="W1524" s="23" t="n">
        <f aca="false">IF(OR(ISNUMBER(SEARCH("malden",G1524)),ISNUMBER(SEARCH("malden",H1524))),1,0)</f>
        <v>0</v>
      </c>
      <c r="X1524" s="23" t="n">
        <f aca="false">IF(AND(TRIM(G1524)="",TRIM(H1524)=""),1,0)</f>
        <v>0</v>
      </c>
    </row>
    <row r="1525" customFormat="false" ht="15" hidden="false" customHeight="false" outlineLevel="0" collapsed="false">
      <c r="A1525" s="22" t="n">
        <v>44657</v>
      </c>
      <c r="B1525" s="23" t="s">
        <v>2087</v>
      </c>
      <c r="C1525" s="23" t="s">
        <v>2088</v>
      </c>
      <c r="D1525" s="23" t="s">
        <v>319</v>
      </c>
      <c r="E1525" s="23" t="s">
        <v>99</v>
      </c>
      <c r="F1525" s="23" t="s">
        <v>320</v>
      </c>
      <c r="G1525" s="23" t="s">
        <v>3682</v>
      </c>
      <c r="H1525" s="23" t="s">
        <v>3683</v>
      </c>
      <c r="J1525" s="24" t="n">
        <v>100</v>
      </c>
      <c r="K1525" s="0" t="n">
        <v>17408</v>
      </c>
      <c r="L1525" s="23" t="s">
        <v>1694</v>
      </c>
      <c r="M1525" s="0" t="n">
        <v>1</v>
      </c>
      <c r="N1525" s="23" t="s">
        <v>182</v>
      </c>
      <c r="O1525" s="0" t="n">
        <v>201</v>
      </c>
      <c r="P1525" s="23" t="s">
        <v>94</v>
      </c>
      <c r="Q1525" s="23" t="s">
        <v>4268</v>
      </c>
      <c r="R1525" s="23" t="n">
        <f aca="false">YEAR(A1525)</f>
        <v>2022</v>
      </c>
      <c r="S1525" s="23" t="n">
        <f aca="false">IF(R1525=2026,1,0)</f>
        <v>0</v>
      </c>
      <c r="T1525" s="23" t="n">
        <f aca="false">IF(OR(P1525="Individual",P1525="Committee",P1525="Union/Association",P1525="Aggregated Unitemized Receipts"),1,0)</f>
        <v>1</v>
      </c>
      <c r="U1525" s="0" t="str">
        <f aca="false">UPPER(TRIM(E1525))</f>
        <v>MA</v>
      </c>
      <c r="V1525" s="23" t="n">
        <f aca="false">IF(U1525="MA",1,0)</f>
        <v>1</v>
      </c>
      <c r="W1525" s="23" t="n">
        <f aca="false">IF(OR(ISNUMBER(SEARCH("malden",G1525)),ISNUMBER(SEARCH("malden",H1525))),1,0)</f>
        <v>0</v>
      </c>
      <c r="X1525" s="23" t="n">
        <f aca="false">IF(AND(TRIM(G1525)="",TRIM(H1525)=""),1,0)</f>
        <v>0</v>
      </c>
    </row>
    <row r="1526" customFormat="false" ht="15" hidden="false" customHeight="false" outlineLevel="0" collapsed="false">
      <c r="A1526" s="22" t="n">
        <v>44641</v>
      </c>
      <c r="B1526" s="23" t="s">
        <v>2690</v>
      </c>
      <c r="C1526" s="23" t="s">
        <v>2691</v>
      </c>
      <c r="D1526" s="23" t="s">
        <v>319</v>
      </c>
      <c r="E1526" s="23" t="s">
        <v>99</v>
      </c>
      <c r="F1526" s="23" t="s">
        <v>320</v>
      </c>
      <c r="G1526" s="23" t="s">
        <v>644</v>
      </c>
      <c r="H1526" s="23" t="s">
        <v>4130</v>
      </c>
      <c r="J1526" s="24" t="n">
        <v>250</v>
      </c>
      <c r="K1526" s="0" t="n">
        <v>17408</v>
      </c>
      <c r="L1526" s="23" t="s">
        <v>1694</v>
      </c>
      <c r="M1526" s="0" t="n">
        <v>3</v>
      </c>
      <c r="N1526" s="23" t="s">
        <v>93</v>
      </c>
      <c r="O1526" s="0" t="n">
        <v>201</v>
      </c>
      <c r="P1526" s="23" t="s">
        <v>94</v>
      </c>
      <c r="Q1526" s="23" t="s">
        <v>4269</v>
      </c>
      <c r="R1526" s="23" t="n">
        <f aca="false">YEAR(A1526)</f>
        <v>2022</v>
      </c>
      <c r="S1526" s="23" t="n">
        <f aca="false">IF(R1526=2026,1,0)</f>
        <v>0</v>
      </c>
      <c r="T1526" s="23" t="n">
        <f aca="false">IF(OR(P1526="Individual",P1526="Committee",P1526="Union/Association",P1526="Aggregated Unitemized Receipts"),1,0)</f>
        <v>1</v>
      </c>
      <c r="U1526" s="0" t="str">
        <f aca="false">UPPER(TRIM(E1526))</f>
        <v>MA</v>
      </c>
      <c r="V1526" s="23" t="n">
        <f aca="false">IF(U1526="MA",1,0)</f>
        <v>1</v>
      </c>
      <c r="W1526" s="23" t="n">
        <f aca="false">IF(OR(ISNUMBER(SEARCH("malden",G1526)),ISNUMBER(SEARCH("malden",H1526))),1,0)</f>
        <v>0</v>
      </c>
      <c r="X1526" s="23" t="n">
        <f aca="false">IF(AND(TRIM(G1526)="",TRIM(H1526)=""),1,0)</f>
        <v>0</v>
      </c>
    </row>
    <row r="1527" customFormat="false" ht="15" hidden="false" customHeight="false" outlineLevel="0" collapsed="false">
      <c r="A1527" s="22" t="n">
        <v>44641</v>
      </c>
      <c r="B1527" s="23" t="s">
        <v>4170</v>
      </c>
      <c r="C1527" s="23" t="s">
        <v>4171</v>
      </c>
      <c r="D1527" s="23" t="s">
        <v>607</v>
      </c>
      <c r="E1527" s="23" t="s">
        <v>99</v>
      </c>
      <c r="F1527" s="23" t="s">
        <v>608</v>
      </c>
      <c r="G1527" s="23" t="s">
        <v>2095</v>
      </c>
      <c r="H1527" s="23" t="s">
        <v>91</v>
      </c>
      <c r="J1527" s="24" t="n">
        <v>25</v>
      </c>
      <c r="K1527" s="0" t="n">
        <v>17408</v>
      </c>
      <c r="L1527" s="23" t="s">
        <v>1694</v>
      </c>
      <c r="M1527" s="0" t="n">
        <v>3</v>
      </c>
      <c r="N1527" s="23" t="s">
        <v>93</v>
      </c>
      <c r="O1527" s="0" t="n">
        <v>201</v>
      </c>
      <c r="P1527" s="23" t="s">
        <v>94</v>
      </c>
      <c r="Q1527" s="23" t="s">
        <v>4269</v>
      </c>
      <c r="R1527" s="23" t="n">
        <f aca="false">YEAR(A1527)</f>
        <v>2022</v>
      </c>
      <c r="S1527" s="23" t="n">
        <f aca="false">IF(R1527=2026,1,0)</f>
        <v>0</v>
      </c>
      <c r="T1527" s="23" t="n">
        <f aca="false">IF(OR(P1527="Individual",P1527="Committee",P1527="Union/Association",P1527="Aggregated Unitemized Receipts"),1,0)</f>
        <v>1</v>
      </c>
      <c r="U1527" s="0" t="str">
        <f aca="false">UPPER(TRIM(E1527))</f>
        <v>MA</v>
      </c>
      <c r="V1527" s="23" t="n">
        <f aca="false">IF(U1527="MA",1,0)</f>
        <v>1</v>
      </c>
      <c r="W1527" s="23" t="n">
        <f aca="false">IF(OR(ISNUMBER(SEARCH("malden",G1527)),ISNUMBER(SEARCH("malden",H1527))),1,0)</f>
        <v>0</v>
      </c>
      <c r="X1527" s="23" t="n">
        <f aca="false">IF(AND(TRIM(G1527)="",TRIM(H1527)=""),1,0)</f>
        <v>0</v>
      </c>
    </row>
    <row r="1528" customFormat="false" ht="15" hidden="false" customHeight="false" outlineLevel="0" collapsed="false">
      <c r="A1528" s="22" t="n">
        <v>44641</v>
      </c>
      <c r="B1528" s="23" t="s">
        <v>1956</v>
      </c>
      <c r="C1528" s="23" t="s">
        <v>1957</v>
      </c>
      <c r="D1528" s="23" t="s">
        <v>319</v>
      </c>
      <c r="E1528" s="23" t="s">
        <v>99</v>
      </c>
      <c r="F1528" s="23" t="s">
        <v>320</v>
      </c>
      <c r="G1528" s="23" t="s">
        <v>2095</v>
      </c>
      <c r="H1528" s="23" t="s">
        <v>91</v>
      </c>
      <c r="J1528" s="24" t="n">
        <v>25</v>
      </c>
      <c r="K1528" s="0" t="n">
        <v>17408</v>
      </c>
      <c r="L1528" s="23" t="s">
        <v>1694</v>
      </c>
      <c r="M1528" s="0" t="n">
        <v>3</v>
      </c>
      <c r="N1528" s="23" t="s">
        <v>93</v>
      </c>
      <c r="O1528" s="0" t="n">
        <v>201</v>
      </c>
      <c r="P1528" s="23" t="s">
        <v>94</v>
      </c>
      <c r="Q1528" s="23" t="s">
        <v>4269</v>
      </c>
      <c r="R1528" s="23" t="n">
        <f aca="false">YEAR(A1528)</f>
        <v>2022</v>
      </c>
      <c r="S1528" s="23" t="n">
        <f aca="false">IF(R1528=2026,1,0)</f>
        <v>0</v>
      </c>
      <c r="T1528" s="23" t="n">
        <f aca="false">IF(OR(P1528="Individual",P1528="Committee",P1528="Union/Association",P1528="Aggregated Unitemized Receipts"),1,0)</f>
        <v>1</v>
      </c>
      <c r="U1528" s="0" t="str">
        <f aca="false">UPPER(TRIM(E1528))</f>
        <v>MA</v>
      </c>
      <c r="V1528" s="23" t="n">
        <f aca="false">IF(U1528="MA",1,0)</f>
        <v>1</v>
      </c>
      <c r="W1528" s="23" t="n">
        <f aca="false">IF(OR(ISNUMBER(SEARCH("malden",G1528)),ISNUMBER(SEARCH("malden",H1528))),1,0)</f>
        <v>0</v>
      </c>
      <c r="X1528" s="23" t="n">
        <f aca="false">IF(AND(TRIM(G1528)="",TRIM(H1528)=""),1,0)</f>
        <v>0</v>
      </c>
    </row>
    <row r="1529" customFormat="false" ht="15" hidden="false" customHeight="false" outlineLevel="0" collapsed="false">
      <c r="A1529" s="22" t="n">
        <v>44641</v>
      </c>
      <c r="B1529" s="23" t="s">
        <v>1737</v>
      </c>
      <c r="C1529" s="23" t="s">
        <v>3032</v>
      </c>
      <c r="D1529" s="23" t="s">
        <v>319</v>
      </c>
      <c r="E1529" s="23" t="s">
        <v>99</v>
      </c>
      <c r="F1529" s="23" t="s">
        <v>320</v>
      </c>
      <c r="G1529" s="23" t="s">
        <v>244</v>
      </c>
      <c r="H1529" s="23" t="s">
        <v>3034</v>
      </c>
      <c r="J1529" s="24" t="n">
        <v>7</v>
      </c>
      <c r="K1529" s="0" t="n">
        <v>17408</v>
      </c>
      <c r="L1529" s="23" t="s">
        <v>1694</v>
      </c>
      <c r="M1529" s="0" t="n">
        <v>3</v>
      </c>
      <c r="N1529" s="23" t="s">
        <v>93</v>
      </c>
      <c r="O1529" s="0" t="n">
        <v>201</v>
      </c>
      <c r="P1529" s="23" t="s">
        <v>94</v>
      </c>
      <c r="Q1529" s="23" t="s">
        <v>4269</v>
      </c>
      <c r="R1529" s="23" t="n">
        <f aca="false">YEAR(A1529)</f>
        <v>2022</v>
      </c>
      <c r="S1529" s="23" t="n">
        <f aca="false">IF(R1529=2026,1,0)</f>
        <v>0</v>
      </c>
      <c r="T1529" s="23" t="n">
        <f aca="false">IF(OR(P1529="Individual",P1529="Committee",P1529="Union/Association",P1529="Aggregated Unitemized Receipts"),1,0)</f>
        <v>1</v>
      </c>
      <c r="U1529" s="0" t="str">
        <f aca="false">UPPER(TRIM(E1529))</f>
        <v>MA</v>
      </c>
      <c r="V1529" s="23" t="n">
        <f aca="false">IF(U1529="MA",1,0)</f>
        <v>1</v>
      </c>
      <c r="W1529" s="23" t="n">
        <f aca="false">IF(OR(ISNUMBER(SEARCH("malden",G1529)),ISNUMBER(SEARCH("malden",H1529))),1,0)</f>
        <v>0</v>
      </c>
      <c r="X1529" s="23" t="n">
        <f aca="false">IF(AND(TRIM(G1529)="",TRIM(H1529)=""),1,0)</f>
        <v>0</v>
      </c>
    </row>
    <row r="1530" customFormat="false" ht="15" hidden="false" customHeight="false" outlineLevel="0" collapsed="false">
      <c r="A1530" s="22" t="n">
        <v>44641</v>
      </c>
      <c r="B1530" s="23" t="s">
        <v>1750</v>
      </c>
      <c r="C1530" s="23" t="s">
        <v>1751</v>
      </c>
      <c r="D1530" s="23" t="s">
        <v>1752</v>
      </c>
      <c r="E1530" s="23" t="s">
        <v>99</v>
      </c>
      <c r="F1530" s="23" t="s">
        <v>320</v>
      </c>
      <c r="G1530" s="23" t="s">
        <v>2095</v>
      </c>
      <c r="H1530" s="23" t="s">
        <v>91</v>
      </c>
      <c r="J1530" s="24" t="n">
        <v>6</v>
      </c>
      <c r="K1530" s="0" t="n">
        <v>17408</v>
      </c>
      <c r="L1530" s="23" t="s">
        <v>1694</v>
      </c>
      <c r="M1530" s="0" t="n">
        <v>3</v>
      </c>
      <c r="N1530" s="23" t="s">
        <v>93</v>
      </c>
      <c r="O1530" s="0" t="n">
        <v>201</v>
      </c>
      <c r="P1530" s="23" t="s">
        <v>94</v>
      </c>
      <c r="Q1530" s="23" t="s">
        <v>4269</v>
      </c>
      <c r="R1530" s="23" t="n">
        <f aca="false">YEAR(A1530)</f>
        <v>2022</v>
      </c>
      <c r="S1530" s="23" t="n">
        <f aca="false">IF(R1530=2026,1,0)</f>
        <v>0</v>
      </c>
      <c r="T1530" s="23" t="n">
        <f aca="false">IF(OR(P1530="Individual",P1530="Committee",P1530="Union/Association",P1530="Aggregated Unitemized Receipts"),1,0)</f>
        <v>1</v>
      </c>
      <c r="U1530" s="0" t="str">
        <f aca="false">UPPER(TRIM(E1530))</f>
        <v>MA</v>
      </c>
      <c r="V1530" s="23" t="n">
        <f aca="false">IF(U1530="MA",1,0)</f>
        <v>1</v>
      </c>
      <c r="W1530" s="23" t="n">
        <f aca="false">IF(OR(ISNUMBER(SEARCH("malden",G1530)),ISNUMBER(SEARCH("malden",H1530))),1,0)</f>
        <v>0</v>
      </c>
      <c r="X1530" s="23" t="n">
        <f aca="false">IF(AND(TRIM(G1530)="",TRIM(H1530)=""),1,0)</f>
        <v>0</v>
      </c>
    </row>
    <row r="1531" customFormat="false" ht="15" hidden="false" customHeight="false" outlineLevel="0" collapsed="false">
      <c r="A1531" s="22" t="n">
        <v>44641</v>
      </c>
      <c r="B1531" s="23" t="s">
        <v>4270</v>
      </c>
      <c r="C1531" s="23" t="s">
        <v>4271</v>
      </c>
      <c r="D1531" s="23" t="s">
        <v>1919</v>
      </c>
      <c r="E1531" s="23" t="s">
        <v>1253</v>
      </c>
      <c r="F1531" s="23" t="s">
        <v>1920</v>
      </c>
      <c r="G1531" s="23" t="s">
        <v>4272</v>
      </c>
      <c r="H1531" s="23" t="s">
        <v>4273</v>
      </c>
      <c r="J1531" s="24" t="n">
        <v>50</v>
      </c>
      <c r="K1531" s="0" t="n">
        <v>17408</v>
      </c>
      <c r="L1531" s="23" t="s">
        <v>1694</v>
      </c>
      <c r="M1531" s="0" t="n">
        <v>3</v>
      </c>
      <c r="N1531" s="23" t="s">
        <v>93</v>
      </c>
      <c r="O1531" s="0" t="n">
        <v>201</v>
      </c>
      <c r="P1531" s="23" t="s">
        <v>94</v>
      </c>
      <c r="Q1531" s="23" t="s">
        <v>4269</v>
      </c>
      <c r="R1531" s="23" t="n">
        <f aca="false">YEAR(A1531)</f>
        <v>2022</v>
      </c>
      <c r="S1531" s="23" t="n">
        <f aca="false">IF(R1531=2026,1,0)</f>
        <v>0</v>
      </c>
      <c r="T1531" s="23" t="n">
        <f aca="false">IF(OR(P1531="Individual",P1531="Committee",P1531="Union/Association",P1531="Aggregated Unitemized Receipts"),1,0)</f>
        <v>1</v>
      </c>
      <c r="U1531" s="0" t="str">
        <f aca="false">UPPER(TRIM(E1531))</f>
        <v>VA</v>
      </c>
      <c r="V1531" s="23" t="n">
        <f aca="false">IF(U1531="MA",1,0)</f>
        <v>0</v>
      </c>
      <c r="W1531" s="23" t="n">
        <f aca="false">IF(OR(ISNUMBER(SEARCH("malden",G1531)),ISNUMBER(SEARCH("malden",H1531))),1,0)</f>
        <v>0</v>
      </c>
      <c r="X1531" s="23" t="n">
        <f aca="false">IF(AND(TRIM(G1531)="",TRIM(H1531)=""),1,0)</f>
        <v>0</v>
      </c>
    </row>
    <row r="1532" customFormat="false" ht="15" hidden="false" customHeight="false" outlineLevel="0" collapsed="false">
      <c r="A1532" s="22" t="n">
        <v>44641</v>
      </c>
      <c r="B1532" s="23" t="s">
        <v>4274</v>
      </c>
      <c r="C1532" s="23" t="s">
        <v>4275</v>
      </c>
      <c r="D1532" s="23" t="s">
        <v>319</v>
      </c>
      <c r="E1532" s="23" t="s">
        <v>99</v>
      </c>
      <c r="F1532" s="23" t="s">
        <v>320</v>
      </c>
      <c r="G1532" s="23" t="s">
        <v>213</v>
      </c>
      <c r="H1532" s="23" t="s">
        <v>1558</v>
      </c>
      <c r="J1532" s="24" t="n">
        <v>100</v>
      </c>
      <c r="K1532" s="0" t="n">
        <v>17408</v>
      </c>
      <c r="L1532" s="23" t="s">
        <v>1694</v>
      </c>
      <c r="M1532" s="0" t="n">
        <v>3</v>
      </c>
      <c r="N1532" s="23" t="s">
        <v>93</v>
      </c>
      <c r="O1532" s="0" t="n">
        <v>201</v>
      </c>
      <c r="P1532" s="23" t="s">
        <v>94</v>
      </c>
      <c r="Q1532" s="23" t="s">
        <v>4269</v>
      </c>
      <c r="R1532" s="23" t="n">
        <f aca="false">YEAR(A1532)</f>
        <v>2022</v>
      </c>
      <c r="S1532" s="23" t="n">
        <f aca="false">IF(R1532=2026,1,0)</f>
        <v>0</v>
      </c>
      <c r="T1532" s="23" t="n">
        <f aca="false">IF(OR(P1532="Individual",P1532="Committee",P1532="Union/Association",P1532="Aggregated Unitemized Receipts"),1,0)</f>
        <v>1</v>
      </c>
      <c r="U1532" s="0" t="str">
        <f aca="false">UPPER(TRIM(E1532))</f>
        <v>MA</v>
      </c>
      <c r="V1532" s="23" t="n">
        <f aca="false">IF(U1532="MA",1,0)</f>
        <v>1</v>
      </c>
      <c r="W1532" s="23" t="n">
        <f aca="false">IF(OR(ISNUMBER(SEARCH("malden",G1532)),ISNUMBER(SEARCH("malden",H1532))),1,0)</f>
        <v>0</v>
      </c>
      <c r="X1532" s="23" t="n">
        <f aca="false">IF(AND(TRIM(G1532)="",TRIM(H1532)=""),1,0)</f>
        <v>0</v>
      </c>
    </row>
    <row r="1533" customFormat="false" ht="15" hidden="false" customHeight="false" outlineLevel="0" collapsed="false">
      <c r="A1533" s="22" t="n">
        <v>44641</v>
      </c>
      <c r="B1533" s="23" t="s">
        <v>2410</v>
      </c>
      <c r="C1533" s="23" t="s">
        <v>2411</v>
      </c>
      <c r="D1533" s="23" t="s">
        <v>319</v>
      </c>
      <c r="E1533" s="23" t="s">
        <v>99</v>
      </c>
      <c r="F1533" s="23" t="s">
        <v>320</v>
      </c>
      <c r="G1533" s="23" t="s">
        <v>298</v>
      </c>
      <c r="H1533" s="23" t="s">
        <v>4276</v>
      </c>
      <c r="J1533" s="24" t="n">
        <v>25</v>
      </c>
      <c r="K1533" s="0" t="n">
        <v>17408</v>
      </c>
      <c r="L1533" s="23" t="s">
        <v>1694</v>
      </c>
      <c r="M1533" s="0" t="n">
        <v>3</v>
      </c>
      <c r="N1533" s="23" t="s">
        <v>93</v>
      </c>
      <c r="O1533" s="0" t="n">
        <v>201</v>
      </c>
      <c r="P1533" s="23" t="s">
        <v>94</v>
      </c>
      <c r="Q1533" s="23" t="s">
        <v>4269</v>
      </c>
      <c r="R1533" s="23" t="n">
        <f aca="false">YEAR(A1533)</f>
        <v>2022</v>
      </c>
      <c r="S1533" s="23" t="n">
        <f aca="false">IF(R1533=2026,1,0)</f>
        <v>0</v>
      </c>
      <c r="T1533" s="23" t="n">
        <f aca="false">IF(OR(P1533="Individual",P1533="Committee",P1533="Union/Association",P1533="Aggregated Unitemized Receipts"),1,0)</f>
        <v>1</v>
      </c>
      <c r="U1533" s="0" t="str">
        <f aca="false">UPPER(TRIM(E1533))</f>
        <v>MA</v>
      </c>
      <c r="V1533" s="23" t="n">
        <f aca="false">IF(U1533="MA",1,0)</f>
        <v>1</v>
      </c>
      <c r="W1533" s="23" t="n">
        <f aca="false">IF(OR(ISNUMBER(SEARCH("malden",G1533)),ISNUMBER(SEARCH("malden",H1533))),1,0)</f>
        <v>0</v>
      </c>
      <c r="X1533" s="23" t="n">
        <f aca="false">IF(AND(TRIM(G1533)="",TRIM(H1533)=""),1,0)</f>
        <v>0</v>
      </c>
    </row>
    <row r="1534" customFormat="false" ht="15" hidden="false" customHeight="false" outlineLevel="0" collapsed="false">
      <c r="A1534" s="22" t="n">
        <v>44641</v>
      </c>
      <c r="B1534" s="23" t="s">
        <v>4277</v>
      </c>
      <c r="C1534" s="23" t="s">
        <v>4278</v>
      </c>
      <c r="D1534" s="23" t="s">
        <v>319</v>
      </c>
      <c r="E1534" s="23" t="s">
        <v>99</v>
      </c>
      <c r="F1534" s="23" t="s">
        <v>320</v>
      </c>
      <c r="G1534" s="23" t="s">
        <v>4279</v>
      </c>
      <c r="H1534" s="23" t="s">
        <v>4280</v>
      </c>
      <c r="J1534" s="24" t="n">
        <v>50</v>
      </c>
      <c r="K1534" s="0" t="n">
        <v>17408</v>
      </c>
      <c r="L1534" s="23" t="s">
        <v>1694</v>
      </c>
      <c r="M1534" s="0" t="n">
        <v>3</v>
      </c>
      <c r="N1534" s="23" t="s">
        <v>93</v>
      </c>
      <c r="O1534" s="0" t="n">
        <v>201</v>
      </c>
      <c r="P1534" s="23" t="s">
        <v>94</v>
      </c>
      <c r="Q1534" s="23" t="s">
        <v>4269</v>
      </c>
      <c r="R1534" s="23" t="n">
        <f aca="false">YEAR(A1534)</f>
        <v>2022</v>
      </c>
      <c r="S1534" s="23" t="n">
        <f aca="false">IF(R1534=2026,1,0)</f>
        <v>0</v>
      </c>
      <c r="T1534" s="23" t="n">
        <f aca="false">IF(OR(P1534="Individual",P1534="Committee",P1534="Union/Association",P1534="Aggregated Unitemized Receipts"),1,0)</f>
        <v>1</v>
      </c>
      <c r="U1534" s="0" t="str">
        <f aca="false">UPPER(TRIM(E1534))</f>
        <v>MA</v>
      </c>
      <c r="V1534" s="23" t="n">
        <f aca="false">IF(U1534="MA",1,0)</f>
        <v>1</v>
      </c>
      <c r="W1534" s="23" t="n">
        <f aca="false">IF(OR(ISNUMBER(SEARCH("malden",G1534)),ISNUMBER(SEARCH("malden",H1534))),1,0)</f>
        <v>0</v>
      </c>
      <c r="X1534" s="23" t="n">
        <f aca="false">IF(AND(TRIM(G1534)="",TRIM(H1534)=""),1,0)</f>
        <v>0</v>
      </c>
    </row>
    <row r="1535" customFormat="false" ht="15" hidden="false" customHeight="false" outlineLevel="0" collapsed="false">
      <c r="A1535" s="22" t="n">
        <v>44641</v>
      </c>
      <c r="B1535" s="23" t="s">
        <v>4237</v>
      </c>
      <c r="C1535" s="23" t="s">
        <v>4238</v>
      </c>
      <c r="D1535" s="23" t="s">
        <v>607</v>
      </c>
      <c r="E1535" s="23" t="s">
        <v>99</v>
      </c>
      <c r="F1535" s="23" t="s">
        <v>608</v>
      </c>
      <c r="G1535" s="23" t="s">
        <v>4239</v>
      </c>
      <c r="H1535" s="23" t="s">
        <v>4240</v>
      </c>
      <c r="J1535" s="24" t="n">
        <v>50</v>
      </c>
      <c r="K1535" s="0" t="n">
        <v>17408</v>
      </c>
      <c r="L1535" s="23" t="s">
        <v>1694</v>
      </c>
      <c r="M1535" s="0" t="n">
        <v>3</v>
      </c>
      <c r="N1535" s="23" t="s">
        <v>93</v>
      </c>
      <c r="O1535" s="0" t="n">
        <v>201</v>
      </c>
      <c r="P1535" s="23" t="s">
        <v>94</v>
      </c>
      <c r="Q1535" s="23" t="s">
        <v>4269</v>
      </c>
      <c r="R1535" s="23" t="n">
        <f aca="false">YEAR(A1535)</f>
        <v>2022</v>
      </c>
      <c r="S1535" s="23" t="n">
        <f aca="false">IF(R1535=2026,1,0)</f>
        <v>0</v>
      </c>
      <c r="T1535" s="23" t="n">
        <f aca="false">IF(OR(P1535="Individual",P1535="Committee",P1535="Union/Association",P1535="Aggregated Unitemized Receipts"),1,0)</f>
        <v>1</v>
      </c>
      <c r="U1535" s="0" t="str">
        <f aca="false">UPPER(TRIM(E1535))</f>
        <v>MA</v>
      </c>
      <c r="V1535" s="23" t="n">
        <f aca="false">IF(U1535="MA",1,0)</f>
        <v>1</v>
      </c>
      <c r="W1535" s="23" t="n">
        <f aca="false">IF(OR(ISNUMBER(SEARCH("malden",G1535)),ISNUMBER(SEARCH("malden",H1535))),1,0)</f>
        <v>0</v>
      </c>
      <c r="X1535" s="23" t="n">
        <f aca="false">IF(AND(TRIM(G1535)="",TRIM(H1535)=""),1,0)</f>
        <v>0</v>
      </c>
    </row>
    <row r="1536" customFormat="false" ht="15" hidden="false" customHeight="false" outlineLevel="0" collapsed="false">
      <c r="A1536" s="22" t="n">
        <v>44641</v>
      </c>
      <c r="B1536" s="23" t="s">
        <v>2674</v>
      </c>
      <c r="C1536" s="23" t="s">
        <v>3239</v>
      </c>
      <c r="D1536" s="23" t="s">
        <v>319</v>
      </c>
      <c r="E1536" s="23" t="s">
        <v>99</v>
      </c>
      <c r="F1536" s="23" t="s">
        <v>320</v>
      </c>
      <c r="G1536" s="23" t="s">
        <v>233</v>
      </c>
      <c r="H1536" s="23" t="s">
        <v>4281</v>
      </c>
      <c r="J1536" s="24" t="n">
        <v>50</v>
      </c>
      <c r="K1536" s="0" t="n">
        <v>17408</v>
      </c>
      <c r="L1536" s="23" t="s">
        <v>1694</v>
      </c>
      <c r="M1536" s="0" t="n">
        <v>3</v>
      </c>
      <c r="N1536" s="23" t="s">
        <v>93</v>
      </c>
      <c r="O1536" s="0" t="n">
        <v>201</v>
      </c>
      <c r="P1536" s="23" t="s">
        <v>94</v>
      </c>
      <c r="Q1536" s="23" t="s">
        <v>4269</v>
      </c>
      <c r="R1536" s="23" t="n">
        <f aca="false">YEAR(A1536)</f>
        <v>2022</v>
      </c>
      <c r="S1536" s="23" t="n">
        <f aca="false">IF(R1536=2026,1,0)</f>
        <v>0</v>
      </c>
      <c r="T1536" s="23" t="n">
        <f aca="false">IF(OR(P1536="Individual",P1536="Committee",P1536="Union/Association",P1536="Aggregated Unitemized Receipts"),1,0)</f>
        <v>1</v>
      </c>
      <c r="U1536" s="0" t="str">
        <f aca="false">UPPER(TRIM(E1536))</f>
        <v>MA</v>
      </c>
      <c r="V1536" s="23" t="n">
        <f aca="false">IF(U1536="MA",1,0)</f>
        <v>1</v>
      </c>
      <c r="W1536" s="23" t="n">
        <f aca="false">IF(OR(ISNUMBER(SEARCH("malden",G1536)),ISNUMBER(SEARCH("malden",H1536))),1,0)</f>
        <v>0</v>
      </c>
      <c r="X1536" s="23" t="n">
        <f aca="false">IF(AND(TRIM(G1536)="",TRIM(H1536)=""),1,0)</f>
        <v>0</v>
      </c>
    </row>
    <row r="1537" customFormat="false" ht="15" hidden="false" customHeight="false" outlineLevel="0" collapsed="false">
      <c r="A1537" s="22" t="n">
        <v>44641</v>
      </c>
      <c r="B1537" s="23" t="s">
        <v>2216</v>
      </c>
      <c r="C1537" s="23" t="s">
        <v>2217</v>
      </c>
      <c r="D1537" s="23" t="s">
        <v>607</v>
      </c>
      <c r="E1537" s="23" t="s">
        <v>99</v>
      </c>
      <c r="F1537" s="23" t="s">
        <v>608</v>
      </c>
      <c r="G1537" s="23" t="s">
        <v>174</v>
      </c>
      <c r="H1537" s="23" t="s">
        <v>174</v>
      </c>
      <c r="J1537" s="24" t="n">
        <v>100</v>
      </c>
      <c r="K1537" s="0" t="n">
        <v>17408</v>
      </c>
      <c r="L1537" s="23" t="s">
        <v>1694</v>
      </c>
      <c r="M1537" s="0" t="n">
        <v>3</v>
      </c>
      <c r="N1537" s="23" t="s">
        <v>93</v>
      </c>
      <c r="O1537" s="0" t="n">
        <v>201</v>
      </c>
      <c r="P1537" s="23" t="s">
        <v>94</v>
      </c>
      <c r="Q1537" s="23" t="s">
        <v>4269</v>
      </c>
      <c r="R1537" s="23" t="n">
        <f aca="false">YEAR(A1537)</f>
        <v>2022</v>
      </c>
      <c r="S1537" s="23" t="n">
        <f aca="false">IF(R1537=2026,1,0)</f>
        <v>0</v>
      </c>
      <c r="T1537" s="23" t="n">
        <f aca="false">IF(OR(P1537="Individual",P1537="Committee",P1537="Union/Association",P1537="Aggregated Unitemized Receipts"),1,0)</f>
        <v>1</v>
      </c>
      <c r="U1537" s="0" t="str">
        <f aca="false">UPPER(TRIM(E1537))</f>
        <v>MA</v>
      </c>
      <c r="V1537" s="23" t="n">
        <f aca="false">IF(U1537="MA",1,0)</f>
        <v>1</v>
      </c>
      <c r="W1537" s="23" t="n">
        <f aca="false">IF(OR(ISNUMBER(SEARCH("malden",G1537)),ISNUMBER(SEARCH("malden",H1537))),1,0)</f>
        <v>0</v>
      </c>
      <c r="X1537" s="23" t="n">
        <f aca="false">IF(AND(TRIM(G1537)="",TRIM(H1537)=""),1,0)</f>
        <v>0</v>
      </c>
    </row>
    <row r="1538" customFormat="false" ht="15" hidden="false" customHeight="false" outlineLevel="0" collapsed="false">
      <c r="A1538" s="22" t="n">
        <v>44641</v>
      </c>
      <c r="B1538" s="23" t="s">
        <v>3660</v>
      </c>
      <c r="C1538" s="23" t="s">
        <v>3661</v>
      </c>
      <c r="D1538" s="23" t="s">
        <v>607</v>
      </c>
      <c r="E1538" s="23" t="s">
        <v>99</v>
      </c>
      <c r="F1538" s="23" t="s">
        <v>608</v>
      </c>
      <c r="G1538" s="23" t="s">
        <v>213</v>
      </c>
      <c r="H1538" s="23" t="s">
        <v>3662</v>
      </c>
      <c r="J1538" s="24" t="n">
        <v>50</v>
      </c>
      <c r="K1538" s="0" t="n">
        <v>17408</v>
      </c>
      <c r="L1538" s="23" t="s">
        <v>1694</v>
      </c>
      <c r="M1538" s="0" t="n">
        <v>3</v>
      </c>
      <c r="N1538" s="23" t="s">
        <v>93</v>
      </c>
      <c r="O1538" s="0" t="n">
        <v>201</v>
      </c>
      <c r="P1538" s="23" t="s">
        <v>94</v>
      </c>
      <c r="Q1538" s="23" t="s">
        <v>4269</v>
      </c>
      <c r="R1538" s="23" t="n">
        <f aca="false">YEAR(A1538)</f>
        <v>2022</v>
      </c>
      <c r="S1538" s="23" t="n">
        <f aca="false">IF(R1538=2026,1,0)</f>
        <v>0</v>
      </c>
      <c r="T1538" s="23" t="n">
        <f aca="false">IF(OR(P1538="Individual",P1538="Committee",P1538="Union/Association",P1538="Aggregated Unitemized Receipts"),1,0)</f>
        <v>1</v>
      </c>
      <c r="U1538" s="0" t="str">
        <f aca="false">UPPER(TRIM(E1538))</f>
        <v>MA</v>
      </c>
      <c r="V1538" s="23" t="n">
        <f aca="false">IF(U1538="MA",1,0)</f>
        <v>1</v>
      </c>
      <c r="W1538" s="23" t="n">
        <f aca="false">IF(OR(ISNUMBER(SEARCH("malden",G1538)),ISNUMBER(SEARCH("malden",H1538))),1,0)</f>
        <v>0</v>
      </c>
      <c r="X1538" s="23" t="n">
        <f aca="false">IF(AND(TRIM(G1538)="",TRIM(H1538)=""),1,0)</f>
        <v>0</v>
      </c>
    </row>
    <row r="1539" customFormat="false" ht="15" hidden="false" customHeight="false" outlineLevel="0" collapsed="false">
      <c r="A1539" s="22" t="n">
        <v>44641</v>
      </c>
      <c r="B1539" s="23" t="s">
        <v>4282</v>
      </c>
      <c r="C1539" s="23" t="s">
        <v>4283</v>
      </c>
      <c r="D1539" s="23" t="s">
        <v>319</v>
      </c>
      <c r="E1539" s="23" t="s">
        <v>99</v>
      </c>
      <c r="F1539" s="23" t="s">
        <v>320</v>
      </c>
      <c r="G1539" s="23" t="s">
        <v>2095</v>
      </c>
      <c r="H1539" s="23" t="s">
        <v>91</v>
      </c>
      <c r="J1539" s="24" t="n">
        <v>50</v>
      </c>
      <c r="K1539" s="0" t="n">
        <v>17408</v>
      </c>
      <c r="L1539" s="23" t="s">
        <v>1694</v>
      </c>
      <c r="M1539" s="0" t="n">
        <v>3</v>
      </c>
      <c r="N1539" s="23" t="s">
        <v>93</v>
      </c>
      <c r="O1539" s="0" t="n">
        <v>201</v>
      </c>
      <c r="P1539" s="23" t="s">
        <v>94</v>
      </c>
      <c r="Q1539" s="23" t="s">
        <v>4269</v>
      </c>
      <c r="R1539" s="23" t="n">
        <f aca="false">YEAR(A1539)</f>
        <v>2022</v>
      </c>
      <c r="S1539" s="23" t="n">
        <f aca="false">IF(R1539=2026,1,0)</f>
        <v>0</v>
      </c>
      <c r="T1539" s="23" t="n">
        <f aca="false">IF(OR(P1539="Individual",P1539="Committee",P1539="Union/Association",P1539="Aggregated Unitemized Receipts"),1,0)</f>
        <v>1</v>
      </c>
      <c r="U1539" s="0" t="str">
        <f aca="false">UPPER(TRIM(E1539))</f>
        <v>MA</v>
      </c>
      <c r="V1539" s="23" t="n">
        <f aca="false">IF(U1539="MA",1,0)</f>
        <v>1</v>
      </c>
      <c r="W1539" s="23" t="n">
        <f aca="false">IF(OR(ISNUMBER(SEARCH("malden",G1539)),ISNUMBER(SEARCH("malden",H1539))),1,0)</f>
        <v>0</v>
      </c>
      <c r="X1539" s="23" t="n">
        <f aca="false">IF(AND(TRIM(G1539)="",TRIM(H1539)=""),1,0)</f>
        <v>0</v>
      </c>
    </row>
    <row r="1540" customFormat="false" ht="15" hidden="false" customHeight="false" outlineLevel="0" collapsed="false">
      <c r="A1540" s="22" t="n">
        <v>44641</v>
      </c>
      <c r="B1540" s="23" t="s">
        <v>2167</v>
      </c>
      <c r="C1540" s="23" t="s">
        <v>2280</v>
      </c>
      <c r="D1540" s="23" t="s">
        <v>607</v>
      </c>
      <c r="E1540" s="23" t="s">
        <v>99</v>
      </c>
      <c r="F1540" s="23" t="s">
        <v>608</v>
      </c>
      <c r="G1540" s="23" t="s">
        <v>2095</v>
      </c>
      <c r="H1540" s="23" t="s">
        <v>91</v>
      </c>
      <c r="J1540" s="24" t="n">
        <v>10</v>
      </c>
      <c r="K1540" s="0" t="n">
        <v>17408</v>
      </c>
      <c r="L1540" s="23" t="s">
        <v>1694</v>
      </c>
      <c r="M1540" s="0" t="n">
        <v>3</v>
      </c>
      <c r="N1540" s="23" t="s">
        <v>93</v>
      </c>
      <c r="O1540" s="0" t="n">
        <v>201</v>
      </c>
      <c r="P1540" s="23" t="s">
        <v>94</v>
      </c>
      <c r="Q1540" s="23" t="s">
        <v>4269</v>
      </c>
      <c r="R1540" s="23" t="n">
        <f aca="false">YEAR(A1540)</f>
        <v>2022</v>
      </c>
      <c r="S1540" s="23" t="n">
        <f aca="false">IF(R1540=2026,1,0)</f>
        <v>0</v>
      </c>
      <c r="T1540" s="23" t="n">
        <f aca="false">IF(OR(P1540="Individual",P1540="Committee",P1540="Union/Association",P1540="Aggregated Unitemized Receipts"),1,0)</f>
        <v>1</v>
      </c>
      <c r="U1540" s="0" t="str">
        <f aca="false">UPPER(TRIM(E1540))</f>
        <v>MA</v>
      </c>
      <c r="V1540" s="23" t="n">
        <f aca="false">IF(U1540="MA",1,0)</f>
        <v>1</v>
      </c>
      <c r="W1540" s="23" t="n">
        <f aca="false">IF(OR(ISNUMBER(SEARCH("malden",G1540)),ISNUMBER(SEARCH("malden",H1540))),1,0)</f>
        <v>0</v>
      </c>
      <c r="X1540" s="23" t="n">
        <f aca="false">IF(AND(TRIM(G1540)="",TRIM(H1540)=""),1,0)</f>
        <v>0</v>
      </c>
    </row>
    <row r="1541" customFormat="false" ht="15" hidden="false" customHeight="false" outlineLevel="0" collapsed="false">
      <c r="A1541" s="22" t="n">
        <v>44641</v>
      </c>
      <c r="B1541" s="23" t="s">
        <v>4284</v>
      </c>
      <c r="C1541" s="23" t="s">
        <v>4285</v>
      </c>
      <c r="D1541" s="23" t="s">
        <v>319</v>
      </c>
      <c r="E1541" s="23" t="s">
        <v>99</v>
      </c>
      <c r="F1541" s="23" t="s">
        <v>320</v>
      </c>
      <c r="G1541" s="23" t="s">
        <v>2095</v>
      </c>
      <c r="H1541" s="23" t="s">
        <v>91</v>
      </c>
      <c r="J1541" s="24" t="n">
        <v>50</v>
      </c>
      <c r="K1541" s="0" t="n">
        <v>17408</v>
      </c>
      <c r="L1541" s="23" t="s">
        <v>1694</v>
      </c>
      <c r="M1541" s="0" t="n">
        <v>3</v>
      </c>
      <c r="N1541" s="23" t="s">
        <v>93</v>
      </c>
      <c r="O1541" s="0" t="n">
        <v>201</v>
      </c>
      <c r="P1541" s="23" t="s">
        <v>94</v>
      </c>
      <c r="Q1541" s="23" t="s">
        <v>4269</v>
      </c>
      <c r="R1541" s="23" t="n">
        <f aca="false">YEAR(A1541)</f>
        <v>2022</v>
      </c>
      <c r="S1541" s="23" t="n">
        <f aca="false">IF(R1541=2026,1,0)</f>
        <v>0</v>
      </c>
      <c r="T1541" s="23" t="n">
        <f aca="false">IF(OR(P1541="Individual",P1541="Committee",P1541="Union/Association",P1541="Aggregated Unitemized Receipts"),1,0)</f>
        <v>1</v>
      </c>
      <c r="U1541" s="0" t="str">
        <f aca="false">UPPER(TRIM(E1541))</f>
        <v>MA</v>
      </c>
      <c r="V1541" s="23" t="n">
        <f aca="false">IF(U1541="MA",1,0)</f>
        <v>1</v>
      </c>
      <c r="W1541" s="23" t="n">
        <f aca="false">IF(OR(ISNUMBER(SEARCH("malden",G1541)),ISNUMBER(SEARCH("malden",H1541))),1,0)</f>
        <v>0</v>
      </c>
      <c r="X1541" s="23" t="n">
        <f aca="false">IF(AND(TRIM(G1541)="",TRIM(H1541)=""),1,0)</f>
        <v>0</v>
      </c>
    </row>
    <row r="1542" customFormat="false" ht="15" hidden="false" customHeight="false" outlineLevel="0" collapsed="false">
      <c r="A1542" s="22" t="n">
        <v>44641</v>
      </c>
      <c r="B1542" s="23" t="s">
        <v>3312</v>
      </c>
      <c r="C1542" s="23" t="s">
        <v>1861</v>
      </c>
      <c r="D1542" s="23" t="s">
        <v>319</v>
      </c>
      <c r="E1542" s="23" t="s">
        <v>99</v>
      </c>
      <c r="F1542" s="23" t="s">
        <v>320</v>
      </c>
      <c r="G1542" s="23" t="s">
        <v>3635</v>
      </c>
      <c r="H1542" s="23" t="s">
        <v>3636</v>
      </c>
      <c r="J1542" s="24" t="n">
        <v>100</v>
      </c>
      <c r="K1542" s="0" t="n">
        <v>17408</v>
      </c>
      <c r="L1542" s="23" t="s">
        <v>1694</v>
      </c>
      <c r="M1542" s="0" t="n">
        <v>3</v>
      </c>
      <c r="N1542" s="23" t="s">
        <v>93</v>
      </c>
      <c r="O1542" s="0" t="n">
        <v>201</v>
      </c>
      <c r="P1542" s="23" t="s">
        <v>94</v>
      </c>
      <c r="Q1542" s="23" t="s">
        <v>4269</v>
      </c>
      <c r="R1542" s="23" t="n">
        <f aca="false">YEAR(A1542)</f>
        <v>2022</v>
      </c>
      <c r="S1542" s="23" t="n">
        <f aca="false">IF(R1542=2026,1,0)</f>
        <v>0</v>
      </c>
      <c r="T1542" s="23" t="n">
        <f aca="false">IF(OR(P1542="Individual",P1542="Committee",P1542="Union/Association",P1542="Aggregated Unitemized Receipts"),1,0)</f>
        <v>1</v>
      </c>
      <c r="U1542" s="0" t="str">
        <f aca="false">UPPER(TRIM(E1542))</f>
        <v>MA</v>
      </c>
      <c r="V1542" s="23" t="n">
        <f aca="false">IF(U1542="MA",1,0)</f>
        <v>1</v>
      </c>
      <c r="W1542" s="23" t="n">
        <f aca="false">IF(OR(ISNUMBER(SEARCH("malden",G1542)),ISNUMBER(SEARCH("malden",H1542))),1,0)</f>
        <v>0</v>
      </c>
      <c r="X1542" s="23" t="n">
        <f aca="false">IF(AND(TRIM(G1542)="",TRIM(H1542)=""),1,0)</f>
        <v>0</v>
      </c>
    </row>
    <row r="1543" customFormat="false" ht="15" hidden="false" customHeight="false" outlineLevel="0" collapsed="false">
      <c r="A1543" s="22" t="n">
        <v>44641</v>
      </c>
      <c r="B1543" s="23" t="s">
        <v>3604</v>
      </c>
      <c r="C1543" s="23" t="s">
        <v>3605</v>
      </c>
      <c r="D1543" s="23" t="s">
        <v>607</v>
      </c>
      <c r="E1543" s="23" t="s">
        <v>99</v>
      </c>
      <c r="F1543" s="23" t="s">
        <v>608</v>
      </c>
      <c r="G1543" s="23" t="s">
        <v>174</v>
      </c>
      <c r="H1543" s="23" t="s">
        <v>174</v>
      </c>
      <c r="J1543" s="24" t="n">
        <v>100</v>
      </c>
      <c r="K1543" s="0" t="n">
        <v>17408</v>
      </c>
      <c r="L1543" s="23" t="s">
        <v>1694</v>
      </c>
      <c r="M1543" s="0" t="n">
        <v>3</v>
      </c>
      <c r="N1543" s="23" t="s">
        <v>93</v>
      </c>
      <c r="O1543" s="0" t="n">
        <v>201</v>
      </c>
      <c r="P1543" s="23" t="s">
        <v>94</v>
      </c>
      <c r="Q1543" s="23" t="s">
        <v>4269</v>
      </c>
      <c r="R1543" s="23" t="n">
        <f aca="false">YEAR(A1543)</f>
        <v>2022</v>
      </c>
      <c r="S1543" s="23" t="n">
        <f aca="false">IF(R1543=2026,1,0)</f>
        <v>0</v>
      </c>
      <c r="T1543" s="23" t="n">
        <f aca="false">IF(OR(P1543="Individual",P1543="Committee",P1543="Union/Association",P1543="Aggregated Unitemized Receipts"),1,0)</f>
        <v>1</v>
      </c>
      <c r="U1543" s="0" t="str">
        <f aca="false">UPPER(TRIM(E1543))</f>
        <v>MA</v>
      </c>
      <c r="V1543" s="23" t="n">
        <f aca="false">IF(U1543="MA",1,0)</f>
        <v>1</v>
      </c>
      <c r="W1543" s="23" t="n">
        <f aca="false">IF(OR(ISNUMBER(SEARCH("malden",G1543)),ISNUMBER(SEARCH("malden",H1543))),1,0)</f>
        <v>0</v>
      </c>
      <c r="X1543" s="23" t="n">
        <f aca="false">IF(AND(TRIM(G1543)="",TRIM(H1543)=""),1,0)</f>
        <v>0</v>
      </c>
    </row>
    <row r="1544" customFormat="false" ht="15" hidden="false" customHeight="false" outlineLevel="0" collapsed="false">
      <c r="A1544" s="22" t="n">
        <v>44624</v>
      </c>
      <c r="B1544" s="23" t="s">
        <v>3070</v>
      </c>
      <c r="C1544" s="23" t="s">
        <v>1496</v>
      </c>
      <c r="D1544" s="23" t="s">
        <v>1497</v>
      </c>
      <c r="E1544" s="23" t="s">
        <v>99</v>
      </c>
      <c r="F1544" s="23" t="s">
        <v>1498</v>
      </c>
      <c r="J1544" s="24" t="n">
        <v>500</v>
      </c>
      <c r="K1544" s="0" t="n">
        <v>17408</v>
      </c>
      <c r="L1544" s="23" t="s">
        <v>1694</v>
      </c>
      <c r="M1544" s="0" t="n">
        <v>1</v>
      </c>
      <c r="N1544" s="23" t="s">
        <v>182</v>
      </c>
      <c r="O1544" s="0" t="n">
        <v>202</v>
      </c>
      <c r="P1544" s="23" t="s">
        <v>206</v>
      </c>
      <c r="Q1544" s="23" t="s">
        <v>4286</v>
      </c>
      <c r="R1544" s="23" t="n">
        <f aca="false">YEAR(A1544)</f>
        <v>2022</v>
      </c>
      <c r="S1544" s="23" t="n">
        <f aca="false">IF(R1544=2026,1,0)</f>
        <v>0</v>
      </c>
      <c r="T1544" s="23" t="n">
        <f aca="false">IF(OR(P1544="Individual",P1544="Committee",P1544="Union/Association",P1544="Aggregated Unitemized Receipts"),1,0)</f>
        <v>1</v>
      </c>
      <c r="U1544" s="0" t="str">
        <f aca="false">UPPER(TRIM(E1544))</f>
        <v>MA</v>
      </c>
      <c r="V1544" s="23" t="n">
        <f aca="false">IF(U1544="MA",1,0)</f>
        <v>1</v>
      </c>
      <c r="W1544" s="23" t="n">
        <f aca="false">IF(OR(ISNUMBER(SEARCH("malden",G1544)),ISNUMBER(SEARCH("malden",H1544))),1,0)</f>
        <v>0</v>
      </c>
      <c r="X1544" s="23" t="n">
        <f aca="false">IF(AND(TRIM(G1544)="",TRIM(H1544)=""),1,0)</f>
        <v>1</v>
      </c>
    </row>
    <row r="1545" customFormat="false" ht="15" hidden="false" customHeight="false" outlineLevel="0" collapsed="false">
      <c r="A1545" s="22" t="n">
        <v>44621</v>
      </c>
      <c r="B1545" s="23" t="s">
        <v>2087</v>
      </c>
      <c r="C1545" s="23" t="s">
        <v>2088</v>
      </c>
      <c r="D1545" s="23" t="s">
        <v>319</v>
      </c>
      <c r="E1545" s="23" t="s">
        <v>99</v>
      </c>
      <c r="F1545" s="23" t="s">
        <v>320</v>
      </c>
      <c r="G1545" s="23" t="s">
        <v>3682</v>
      </c>
      <c r="H1545" s="23" t="s">
        <v>3683</v>
      </c>
      <c r="J1545" s="24" t="n">
        <v>100</v>
      </c>
      <c r="K1545" s="0" t="n">
        <v>17408</v>
      </c>
      <c r="L1545" s="23" t="s">
        <v>1694</v>
      </c>
      <c r="M1545" s="0" t="n">
        <v>1</v>
      </c>
      <c r="N1545" s="23" t="s">
        <v>182</v>
      </c>
      <c r="O1545" s="0" t="n">
        <v>201</v>
      </c>
      <c r="P1545" s="23" t="s">
        <v>94</v>
      </c>
      <c r="Q1545" s="23" t="s">
        <v>4287</v>
      </c>
      <c r="R1545" s="23" t="n">
        <f aca="false">YEAR(A1545)</f>
        <v>2022</v>
      </c>
      <c r="S1545" s="23" t="n">
        <f aca="false">IF(R1545=2026,1,0)</f>
        <v>0</v>
      </c>
      <c r="T1545" s="23" t="n">
        <f aca="false">IF(OR(P1545="Individual",P1545="Committee",P1545="Union/Association",P1545="Aggregated Unitemized Receipts"),1,0)</f>
        <v>1</v>
      </c>
      <c r="U1545" s="0" t="str">
        <f aca="false">UPPER(TRIM(E1545))</f>
        <v>MA</v>
      </c>
      <c r="V1545" s="23" t="n">
        <f aca="false">IF(U1545="MA",1,0)</f>
        <v>1</v>
      </c>
      <c r="W1545" s="23" t="n">
        <f aca="false">IF(OR(ISNUMBER(SEARCH("malden",G1545)),ISNUMBER(SEARCH("malden",H1545))),1,0)</f>
        <v>0</v>
      </c>
      <c r="X1545" s="23" t="n">
        <f aca="false">IF(AND(TRIM(G1545)="",TRIM(H1545)=""),1,0)</f>
        <v>0</v>
      </c>
    </row>
    <row r="1546" customFormat="false" ht="15" hidden="false" customHeight="false" outlineLevel="0" collapsed="false">
      <c r="A1546" s="22" t="n">
        <v>44616</v>
      </c>
      <c r="B1546" s="23" t="s">
        <v>1881</v>
      </c>
      <c r="C1546" s="23" t="s">
        <v>1882</v>
      </c>
      <c r="D1546" s="23" t="s">
        <v>1883</v>
      </c>
      <c r="E1546" s="23" t="s">
        <v>99</v>
      </c>
      <c r="F1546" s="23" t="s">
        <v>1884</v>
      </c>
      <c r="J1546" s="24" t="n">
        <v>125</v>
      </c>
      <c r="K1546" s="0" t="n">
        <v>17408</v>
      </c>
      <c r="L1546" s="23" t="s">
        <v>1694</v>
      </c>
      <c r="M1546" s="0" t="n">
        <v>1</v>
      </c>
      <c r="N1546" s="23" t="s">
        <v>182</v>
      </c>
      <c r="O1546" s="0" t="n">
        <v>202</v>
      </c>
      <c r="P1546" s="23" t="s">
        <v>206</v>
      </c>
      <c r="Q1546" s="23" t="s">
        <v>4288</v>
      </c>
      <c r="R1546" s="23" t="n">
        <f aca="false">YEAR(A1546)</f>
        <v>2022</v>
      </c>
      <c r="S1546" s="23" t="n">
        <f aca="false">IF(R1546=2026,1,0)</f>
        <v>0</v>
      </c>
      <c r="T1546" s="23" t="n">
        <f aca="false">IF(OR(P1546="Individual",P1546="Committee",P1546="Union/Association",P1546="Aggregated Unitemized Receipts"),1,0)</f>
        <v>1</v>
      </c>
      <c r="U1546" s="0" t="str">
        <f aca="false">UPPER(TRIM(E1546))</f>
        <v>MA</v>
      </c>
      <c r="V1546" s="23" t="n">
        <f aca="false">IF(U1546="MA",1,0)</f>
        <v>1</v>
      </c>
      <c r="W1546" s="23" t="n">
        <f aca="false">IF(OR(ISNUMBER(SEARCH("malden",G1546)),ISNUMBER(SEARCH("malden",H1546))),1,0)</f>
        <v>0</v>
      </c>
      <c r="X1546" s="23" t="n">
        <f aca="false">IF(AND(TRIM(G1546)="",TRIM(H1546)=""),1,0)</f>
        <v>1</v>
      </c>
    </row>
    <row r="1547" customFormat="false" ht="15" hidden="false" customHeight="false" outlineLevel="0" collapsed="false">
      <c r="A1547" s="22" t="n">
        <v>44616</v>
      </c>
      <c r="B1547" s="23" t="s">
        <v>1737</v>
      </c>
      <c r="C1547" s="23" t="s">
        <v>3032</v>
      </c>
      <c r="D1547" s="23" t="s">
        <v>319</v>
      </c>
      <c r="E1547" s="23" t="s">
        <v>99</v>
      </c>
      <c r="F1547" s="23" t="s">
        <v>320</v>
      </c>
      <c r="G1547" s="23" t="s">
        <v>244</v>
      </c>
      <c r="H1547" s="23" t="s">
        <v>3034</v>
      </c>
      <c r="J1547" s="24" t="n">
        <v>7</v>
      </c>
      <c r="K1547" s="0" t="n">
        <v>17408</v>
      </c>
      <c r="L1547" s="23" t="s">
        <v>1694</v>
      </c>
      <c r="M1547" s="0" t="n">
        <v>3</v>
      </c>
      <c r="N1547" s="23" t="s">
        <v>93</v>
      </c>
      <c r="O1547" s="0" t="n">
        <v>201</v>
      </c>
      <c r="P1547" s="23" t="s">
        <v>94</v>
      </c>
      <c r="Q1547" s="23" t="s">
        <v>4288</v>
      </c>
      <c r="R1547" s="23" t="n">
        <f aca="false">YEAR(A1547)</f>
        <v>2022</v>
      </c>
      <c r="S1547" s="23" t="n">
        <f aca="false">IF(R1547=2026,1,0)</f>
        <v>0</v>
      </c>
      <c r="T1547" s="23" t="n">
        <f aca="false">IF(OR(P1547="Individual",P1547="Committee",P1547="Union/Association",P1547="Aggregated Unitemized Receipts"),1,0)</f>
        <v>1</v>
      </c>
      <c r="U1547" s="0" t="str">
        <f aca="false">UPPER(TRIM(E1547))</f>
        <v>MA</v>
      </c>
      <c r="V1547" s="23" t="n">
        <f aca="false">IF(U1547="MA",1,0)</f>
        <v>1</v>
      </c>
      <c r="W1547" s="23" t="n">
        <f aca="false">IF(OR(ISNUMBER(SEARCH("malden",G1547)),ISNUMBER(SEARCH("malden",H1547))),1,0)</f>
        <v>0</v>
      </c>
      <c r="X1547" s="23" t="n">
        <f aca="false">IF(AND(TRIM(G1547)="",TRIM(H1547)=""),1,0)</f>
        <v>0</v>
      </c>
    </row>
    <row r="1548" customFormat="false" ht="15" hidden="false" customHeight="false" outlineLevel="0" collapsed="false">
      <c r="A1548" s="22" t="n">
        <v>44616</v>
      </c>
      <c r="B1548" s="23" t="s">
        <v>1750</v>
      </c>
      <c r="C1548" s="23" t="s">
        <v>1751</v>
      </c>
      <c r="D1548" s="23" t="s">
        <v>1752</v>
      </c>
      <c r="E1548" s="23" t="s">
        <v>99</v>
      </c>
      <c r="F1548" s="23" t="s">
        <v>320</v>
      </c>
      <c r="G1548" s="23" t="s">
        <v>2095</v>
      </c>
      <c r="H1548" s="23" t="s">
        <v>91</v>
      </c>
      <c r="J1548" s="24" t="n">
        <v>6</v>
      </c>
      <c r="K1548" s="0" t="n">
        <v>17408</v>
      </c>
      <c r="L1548" s="23" t="s">
        <v>1694</v>
      </c>
      <c r="M1548" s="0" t="n">
        <v>3</v>
      </c>
      <c r="N1548" s="23" t="s">
        <v>93</v>
      </c>
      <c r="O1548" s="0" t="n">
        <v>201</v>
      </c>
      <c r="P1548" s="23" t="s">
        <v>94</v>
      </c>
      <c r="Q1548" s="23" t="s">
        <v>4288</v>
      </c>
      <c r="R1548" s="23" t="n">
        <f aca="false">YEAR(A1548)</f>
        <v>2022</v>
      </c>
      <c r="S1548" s="23" t="n">
        <f aca="false">IF(R1548=2026,1,0)</f>
        <v>0</v>
      </c>
      <c r="T1548" s="23" t="n">
        <f aca="false">IF(OR(P1548="Individual",P1548="Committee",P1548="Union/Association",P1548="Aggregated Unitemized Receipts"),1,0)</f>
        <v>1</v>
      </c>
      <c r="U1548" s="0" t="str">
        <f aca="false">UPPER(TRIM(E1548))</f>
        <v>MA</v>
      </c>
      <c r="V1548" s="23" t="n">
        <f aca="false">IF(U1548="MA",1,0)</f>
        <v>1</v>
      </c>
      <c r="W1548" s="23" t="n">
        <f aca="false">IF(OR(ISNUMBER(SEARCH("malden",G1548)),ISNUMBER(SEARCH("malden",H1548))),1,0)</f>
        <v>0</v>
      </c>
      <c r="X1548" s="23" t="n">
        <f aca="false">IF(AND(TRIM(G1548)="",TRIM(H1548)=""),1,0)</f>
        <v>0</v>
      </c>
    </row>
    <row r="1549" customFormat="false" ht="15" hidden="false" customHeight="false" outlineLevel="0" collapsed="false">
      <c r="A1549" s="22" t="n">
        <v>44604</v>
      </c>
      <c r="B1549" s="23" t="s">
        <v>2167</v>
      </c>
      <c r="C1549" s="23" t="s">
        <v>2280</v>
      </c>
      <c r="D1549" s="23" t="s">
        <v>607</v>
      </c>
      <c r="E1549" s="23" t="s">
        <v>99</v>
      </c>
      <c r="F1549" s="23" t="s">
        <v>608</v>
      </c>
      <c r="G1549" s="23" t="s">
        <v>2095</v>
      </c>
      <c r="H1549" s="23" t="s">
        <v>91</v>
      </c>
      <c r="J1549" s="24" t="n">
        <v>10</v>
      </c>
      <c r="K1549" s="0" t="n">
        <v>17408</v>
      </c>
      <c r="L1549" s="23" t="s">
        <v>1694</v>
      </c>
      <c r="M1549" s="0" t="n">
        <v>3</v>
      </c>
      <c r="N1549" s="23" t="s">
        <v>93</v>
      </c>
      <c r="O1549" s="0" t="n">
        <v>201</v>
      </c>
      <c r="P1549" s="23" t="s">
        <v>94</v>
      </c>
      <c r="Q1549" s="23" t="s">
        <v>4289</v>
      </c>
      <c r="R1549" s="23" t="n">
        <f aca="false">YEAR(A1549)</f>
        <v>2022</v>
      </c>
      <c r="S1549" s="23" t="n">
        <f aca="false">IF(R1549=2026,1,0)</f>
        <v>0</v>
      </c>
      <c r="T1549" s="23" t="n">
        <f aca="false">IF(OR(P1549="Individual",P1549="Committee",P1549="Union/Association",P1549="Aggregated Unitemized Receipts"),1,0)</f>
        <v>1</v>
      </c>
      <c r="U1549" s="0" t="str">
        <f aca="false">UPPER(TRIM(E1549))</f>
        <v>MA</v>
      </c>
      <c r="V1549" s="23" t="n">
        <f aca="false">IF(U1549="MA",1,0)</f>
        <v>1</v>
      </c>
      <c r="W1549" s="23" t="n">
        <f aca="false">IF(OR(ISNUMBER(SEARCH("malden",G1549)),ISNUMBER(SEARCH("malden",H1549))),1,0)</f>
        <v>0</v>
      </c>
      <c r="X1549" s="23" t="n">
        <f aca="false">IF(AND(TRIM(G1549)="",TRIM(H1549)=""),1,0)</f>
        <v>0</v>
      </c>
    </row>
    <row r="1550" customFormat="false" ht="15" hidden="false" customHeight="false" outlineLevel="0" collapsed="false">
      <c r="A1550" s="22" t="n">
        <v>44601</v>
      </c>
      <c r="B1550" s="23" t="s">
        <v>1737</v>
      </c>
      <c r="C1550" s="23" t="s">
        <v>3032</v>
      </c>
      <c r="D1550" s="23" t="s">
        <v>319</v>
      </c>
      <c r="E1550" s="23" t="s">
        <v>99</v>
      </c>
      <c r="F1550" s="23" t="s">
        <v>320</v>
      </c>
      <c r="G1550" s="23" t="s">
        <v>244</v>
      </c>
      <c r="H1550" s="23" t="s">
        <v>3034</v>
      </c>
      <c r="J1550" s="24" t="n">
        <v>7</v>
      </c>
      <c r="K1550" s="0" t="n">
        <v>17408</v>
      </c>
      <c r="L1550" s="23" t="s">
        <v>1694</v>
      </c>
      <c r="M1550" s="0" t="n">
        <v>3</v>
      </c>
      <c r="N1550" s="23" t="s">
        <v>93</v>
      </c>
      <c r="O1550" s="0" t="n">
        <v>201</v>
      </c>
      <c r="P1550" s="23" t="s">
        <v>94</v>
      </c>
      <c r="Q1550" s="23" t="s">
        <v>4290</v>
      </c>
      <c r="R1550" s="23" t="n">
        <f aca="false">YEAR(A1550)</f>
        <v>2022</v>
      </c>
      <c r="S1550" s="23" t="n">
        <f aca="false">IF(R1550=2026,1,0)</f>
        <v>0</v>
      </c>
      <c r="T1550" s="23" t="n">
        <f aca="false">IF(OR(P1550="Individual",P1550="Committee",P1550="Union/Association",P1550="Aggregated Unitemized Receipts"),1,0)</f>
        <v>1</v>
      </c>
      <c r="U1550" s="0" t="str">
        <f aca="false">UPPER(TRIM(E1550))</f>
        <v>MA</v>
      </c>
      <c r="V1550" s="23" t="n">
        <f aca="false">IF(U1550="MA",1,0)</f>
        <v>1</v>
      </c>
      <c r="W1550" s="23" t="n">
        <f aca="false">IF(OR(ISNUMBER(SEARCH("malden",G1550)),ISNUMBER(SEARCH("malden",H1550))),1,0)</f>
        <v>0</v>
      </c>
      <c r="X1550" s="23" t="n">
        <f aca="false">IF(AND(TRIM(G1550)="",TRIM(H1550)=""),1,0)</f>
        <v>0</v>
      </c>
    </row>
    <row r="1551" customFormat="false" ht="15" hidden="false" customHeight="false" outlineLevel="0" collapsed="false">
      <c r="A1551" s="22" t="n">
        <v>44601</v>
      </c>
      <c r="B1551" s="23" t="s">
        <v>1750</v>
      </c>
      <c r="C1551" s="23" t="s">
        <v>1751</v>
      </c>
      <c r="D1551" s="23" t="s">
        <v>1752</v>
      </c>
      <c r="E1551" s="23" t="s">
        <v>99</v>
      </c>
      <c r="F1551" s="23" t="s">
        <v>320</v>
      </c>
      <c r="G1551" s="23" t="s">
        <v>2095</v>
      </c>
      <c r="H1551" s="23" t="s">
        <v>91</v>
      </c>
      <c r="J1551" s="24" t="n">
        <v>6</v>
      </c>
      <c r="K1551" s="0" t="n">
        <v>17408</v>
      </c>
      <c r="L1551" s="23" t="s">
        <v>1694</v>
      </c>
      <c r="M1551" s="0" t="n">
        <v>3</v>
      </c>
      <c r="N1551" s="23" t="s">
        <v>93</v>
      </c>
      <c r="O1551" s="0" t="n">
        <v>201</v>
      </c>
      <c r="P1551" s="23" t="s">
        <v>94</v>
      </c>
      <c r="Q1551" s="23" t="s">
        <v>4290</v>
      </c>
      <c r="R1551" s="23" t="n">
        <f aca="false">YEAR(A1551)</f>
        <v>2022</v>
      </c>
      <c r="S1551" s="23" t="n">
        <f aca="false">IF(R1551=2026,1,0)</f>
        <v>0</v>
      </c>
      <c r="T1551" s="23" t="n">
        <f aca="false">IF(OR(P1551="Individual",P1551="Committee",P1551="Union/Association",P1551="Aggregated Unitemized Receipts"),1,0)</f>
        <v>1</v>
      </c>
      <c r="U1551" s="0" t="str">
        <f aca="false">UPPER(TRIM(E1551))</f>
        <v>MA</v>
      </c>
      <c r="V1551" s="23" t="n">
        <f aca="false">IF(U1551="MA",1,0)</f>
        <v>1</v>
      </c>
      <c r="W1551" s="23" t="n">
        <f aca="false">IF(OR(ISNUMBER(SEARCH("malden",G1551)),ISNUMBER(SEARCH("malden",H1551))),1,0)</f>
        <v>0</v>
      </c>
      <c r="X1551" s="23" t="n">
        <f aca="false">IF(AND(TRIM(G1551)="",TRIM(H1551)=""),1,0)</f>
        <v>0</v>
      </c>
    </row>
    <row r="1552" customFormat="false" ht="15" hidden="false" customHeight="false" outlineLevel="0" collapsed="false">
      <c r="A1552" s="22" t="n">
        <v>44585</v>
      </c>
      <c r="B1552" s="23" t="s">
        <v>1741</v>
      </c>
      <c r="C1552" s="23" t="s">
        <v>3457</v>
      </c>
      <c r="D1552" s="23" t="s">
        <v>1203</v>
      </c>
      <c r="E1552" s="23" t="s">
        <v>99</v>
      </c>
      <c r="F1552" s="23" t="s">
        <v>1743</v>
      </c>
      <c r="G1552" s="23" t="s">
        <v>1076</v>
      </c>
      <c r="H1552" s="23" t="s">
        <v>1744</v>
      </c>
      <c r="J1552" s="24" t="n">
        <v>200</v>
      </c>
      <c r="K1552" s="0" t="n">
        <v>17408</v>
      </c>
      <c r="L1552" s="23" t="s">
        <v>1694</v>
      </c>
      <c r="M1552" s="0" t="n">
        <v>1</v>
      </c>
      <c r="N1552" s="23" t="s">
        <v>182</v>
      </c>
      <c r="O1552" s="0" t="n">
        <v>201</v>
      </c>
      <c r="P1552" s="23" t="s">
        <v>94</v>
      </c>
      <c r="Q1552" s="23" t="s">
        <v>1690</v>
      </c>
      <c r="R1552" s="23" t="n">
        <f aca="false">YEAR(A1552)</f>
        <v>2022</v>
      </c>
      <c r="S1552" s="23" t="n">
        <f aca="false">IF(R1552=2026,1,0)</f>
        <v>0</v>
      </c>
      <c r="T1552" s="23" t="n">
        <f aca="false">IF(OR(P1552="Individual",P1552="Committee",P1552="Union/Association",P1552="Aggregated Unitemized Receipts"),1,0)</f>
        <v>1</v>
      </c>
      <c r="U1552" s="0" t="str">
        <f aca="false">UPPER(TRIM(E1552))</f>
        <v>MA</v>
      </c>
      <c r="V1552" s="23" t="n">
        <f aca="false">IF(U1552="MA",1,0)</f>
        <v>1</v>
      </c>
      <c r="W1552" s="23" t="n">
        <f aca="false">IF(OR(ISNUMBER(SEARCH("malden",G1552)),ISNUMBER(SEARCH("malden",H1552))),1,0)</f>
        <v>0</v>
      </c>
      <c r="X1552" s="23" t="n">
        <f aca="false">IF(AND(TRIM(G1552)="",TRIM(H1552)=""),1,0)</f>
        <v>0</v>
      </c>
    </row>
    <row r="1553" customFormat="false" ht="15" hidden="false" customHeight="false" outlineLevel="0" collapsed="false">
      <c r="A1553" s="22" t="n">
        <v>44585</v>
      </c>
      <c r="B1553" s="23" t="s">
        <v>4291</v>
      </c>
      <c r="C1553" s="23" t="s">
        <v>4292</v>
      </c>
      <c r="D1553" s="23" t="s">
        <v>3480</v>
      </c>
      <c r="E1553" s="23" t="s">
        <v>99</v>
      </c>
      <c r="F1553" s="23" t="s">
        <v>3481</v>
      </c>
      <c r="G1553" s="23" t="s">
        <v>4293</v>
      </c>
      <c r="H1553" s="23" t="s">
        <v>4294</v>
      </c>
      <c r="J1553" s="24" t="n">
        <v>100</v>
      </c>
      <c r="K1553" s="0" t="n">
        <v>17408</v>
      </c>
      <c r="L1553" s="23" t="s">
        <v>1694</v>
      </c>
      <c r="M1553" s="0" t="n">
        <v>1</v>
      </c>
      <c r="N1553" s="23" t="s">
        <v>182</v>
      </c>
      <c r="O1553" s="0" t="n">
        <v>201</v>
      </c>
      <c r="P1553" s="23" t="s">
        <v>94</v>
      </c>
      <c r="Q1553" s="23" t="s">
        <v>1690</v>
      </c>
      <c r="R1553" s="23" t="n">
        <f aca="false">YEAR(A1553)</f>
        <v>2022</v>
      </c>
      <c r="S1553" s="23" t="n">
        <f aca="false">IF(R1553=2026,1,0)</f>
        <v>0</v>
      </c>
      <c r="T1553" s="23" t="n">
        <f aca="false">IF(OR(P1553="Individual",P1553="Committee",P1553="Union/Association",P1553="Aggregated Unitemized Receipts"),1,0)</f>
        <v>1</v>
      </c>
      <c r="U1553" s="0" t="str">
        <f aca="false">UPPER(TRIM(E1553))</f>
        <v>MA</v>
      </c>
      <c r="V1553" s="23" t="n">
        <f aca="false">IF(U1553="MA",1,0)</f>
        <v>1</v>
      </c>
      <c r="W1553" s="23" t="n">
        <f aca="false">IF(OR(ISNUMBER(SEARCH("malden",G1553)),ISNUMBER(SEARCH("malden",H1553))),1,0)</f>
        <v>0</v>
      </c>
      <c r="X1553" s="23" t="n">
        <f aca="false">IF(AND(TRIM(G1553)="",TRIM(H1553)=""),1,0)</f>
        <v>0</v>
      </c>
    </row>
    <row r="1554" customFormat="false" ht="15" hidden="false" customHeight="false" outlineLevel="0" collapsed="false">
      <c r="A1554" s="22" t="n">
        <v>44581</v>
      </c>
      <c r="B1554" s="23" t="s">
        <v>4295</v>
      </c>
      <c r="C1554" s="23" t="s">
        <v>4296</v>
      </c>
      <c r="D1554" s="23" t="s">
        <v>1837</v>
      </c>
      <c r="E1554" s="23" t="s">
        <v>89</v>
      </c>
      <c r="F1554" s="23" t="s">
        <v>4297</v>
      </c>
      <c r="J1554" s="24" t="n">
        <v>500</v>
      </c>
      <c r="K1554" s="0" t="n">
        <v>17408</v>
      </c>
      <c r="L1554" s="23" t="s">
        <v>1694</v>
      </c>
      <c r="M1554" s="0" t="n">
        <v>1</v>
      </c>
      <c r="N1554" s="23" t="s">
        <v>182</v>
      </c>
      <c r="O1554" s="0" t="n">
        <v>202</v>
      </c>
      <c r="P1554" s="23" t="s">
        <v>206</v>
      </c>
      <c r="Q1554" s="23" t="s">
        <v>4298</v>
      </c>
      <c r="R1554" s="23" t="n">
        <f aca="false">YEAR(A1554)</f>
        <v>2022</v>
      </c>
      <c r="S1554" s="23" t="n">
        <f aca="false">IF(R1554=2026,1,0)</f>
        <v>0</v>
      </c>
      <c r="T1554" s="23" t="n">
        <f aca="false">IF(OR(P1554="Individual",P1554="Committee",P1554="Union/Association",P1554="Aggregated Unitemized Receipts"),1,0)</f>
        <v>1</v>
      </c>
      <c r="U1554" s="0" t="str">
        <f aca="false">UPPER(TRIM(E1554))</f>
        <v>NY</v>
      </c>
      <c r="V1554" s="23" t="n">
        <f aca="false">IF(U1554="MA",1,0)</f>
        <v>0</v>
      </c>
      <c r="W1554" s="23" t="n">
        <f aca="false">IF(OR(ISNUMBER(SEARCH("malden",G1554)),ISNUMBER(SEARCH("malden",H1554))),1,0)</f>
        <v>0</v>
      </c>
      <c r="X1554" s="23" t="n">
        <f aca="false">IF(AND(TRIM(G1554)="",TRIM(H1554)=""),1,0)</f>
        <v>1</v>
      </c>
    </row>
    <row r="1555" customFormat="false" ht="15" hidden="false" customHeight="false" outlineLevel="0" collapsed="false">
      <c r="A1555" s="22" t="n">
        <v>44581</v>
      </c>
      <c r="B1555" s="23" t="s">
        <v>3284</v>
      </c>
      <c r="C1555" s="23" t="s">
        <v>3285</v>
      </c>
      <c r="D1555" s="23" t="s">
        <v>319</v>
      </c>
      <c r="E1555" s="23" t="s">
        <v>99</v>
      </c>
      <c r="F1555" s="23" t="s">
        <v>320</v>
      </c>
      <c r="G1555" s="23" t="s">
        <v>2095</v>
      </c>
      <c r="H1555" s="23" t="s">
        <v>91</v>
      </c>
      <c r="J1555" s="24" t="n">
        <v>25</v>
      </c>
      <c r="K1555" s="0" t="n">
        <v>17408</v>
      </c>
      <c r="L1555" s="23" t="s">
        <v>1694</v>
      </c>
      <c r="M1555" s="0" t="n">
        <v>3</v>
      </c>
      <c r="N1555" s="23" t="s">
        <v>93</v>
      </c>
      <c r="O1555" s="0" t="n">
        <v>201</v>
      </c>
      <c r="P1555" s="23" t="s">
        <v>94</v>
      </c>
      <c r="Q1555" s="23" t="s">
        <v>4298</v>
      </c>
      <c r="R1555" s="23" t="n">
        <f aca="false">YEAR(A1555)</f>
        <v>2022</v>
      </c>
      <c r="S1555" s="23" t="n">
        <f aca="false">IF(R1555=2026,1,0)</f>
        <v>0</v>
      </c>
      <c r="T1555" s="23" t="n">
        <f aca="false">IF(OR(P1555="Individual",P1555="Committee",P1555="Union/Association",P1555="Aggregated Unitemized Receipts"),1,0)</f>
        <v>1</v>
      </c>
      <c r="U1555" s="0" t="str">
        <f aca="false">UPPER(TRIM(E1555))</f>
        <v>MA</v>
      </c>
      <c r="V1555" s="23" t="n">
        <f aca="false">IF(U1555="MA",1,0)</f>
        <v>1</v>
      </c>
      <c r="W1555" s="23" t="n">
        <f aca="false">IF(OR(ISNUMBER(SEARCH("malden",G1555)),ISNUMBER(SEARCH("malden",H1555))),1,0)</f>
        <v>0</v>
      </c>
      <c r="X1555" s="23" t="n">
        <f aca="false">IF(AND(TRIM(G1555)="",TRIM(H1555)=""),1,0)</f>
        <v>0</v>
      </c>
    </row>
    <row r="1556" customFormat="false" ht="15" hidden="false" customHeight="false" outlineLevel="0" collapsed="false">
      <c r="A1556" s="22" t="n">
        <v>44571</v>
      </c>
      <c r="B1556" s="23" t="s">
        <v>2949</v>
      </c>
      <c r="C1556" s="23" t="s">
        <v>2950</v>
      </c>
      <c r="D1556" s="23" t="s">
        <v>319</v>
      </c>
      <c r="E1556" s="23" t="s">
        <v>99</v>
      </c>
      <c r="F1556" s="23" t="s">
        <v>320</v>
      </c>
      <c r="G1556" s="23" t="s">
        <v>2951</v>
      </c>
      <c r="H1556" s="23" t="s">
        <v>2952</v>
      </c>
      <c r="J1556" s="24" t="n">
        <v>41</v>
      </c>
      <c r="K1556" s="0" t="n">
        <v>17408</v>
      </c>
      <c r="L1556" s="23" t="s">
        <v>1694</v>
      </c>
      <c r="M1556" s="0" t="n">
        <v>3</v>
      </c>
      <c r="N1556" s="23" t="s">
        <v>93</v>
      </c>
      <c r="O1556" s="0" t="n">
        <v>201</v>
      </c>
      <c r="P1556" s="23" t="s">
        <v>94</v>
      </c>
      <c r="Q1556" s="23" t="s">
        <v>4299</v>
      </c>
      <c r="R1556" s="23" t="n">
        <f aca="false">YEAR(A1556)</f>
        <v>2022</v>
      </c>
      <c r="S1556" s="23" t="n">
        <f aca="false">IF(R1556=2026,1,0)</f>
        <v>0</v>
      </c>
      <c r="T1556" s="23" t="n">
        <f aca="false">IF(OR(P1556="Individual",P1556="Committee",P1556="Union/Association",P1556="Aggregated Unitemized Receipts"),1,0)</f>
        <v>1</v>
      </c>
      <c r="U1556" s="0" t="str">
        <f aca="false">UPPER(TRIM(E1556))</f>
        <v>MA</v>
      </c>
      <c r="V1556" s="23" t="n">
        <f aca="false">IF(U1556="MA",1,0)</f>
        <v>1</v>
      </c>
      <c r="W1556" s="23" t="n">
        <f aca="false">IF(OR(ISNUMBER(SEARCH("malden",G1556)),ISNUMBER(SEARCH("malden",H1556))),1,0)</f>
        <v>0</v>
      </c>
      <c r="X1556" s="23" t="n">
        <f aca="false">IF(AND(TRIM(G1556)="",TRIM(H1556)=""),1,0)</f>
        <v>0</v>
      </c>
    </row>
    <row r="1557" customFormat="false" ht="15" hidden="false" customHeight="false" outlineLevel="0" collapsed="false">
      <c r="A1557" s="22" t="n">
        <v>44571</v>
      </c>
      <c r="B1557" s="23" t="s">
        <v>2425</v>
      </c>
      <c r="C1557" s="23" t="s">
        <v>2426</v>
      </c>
      <c r="D1557" s="23" t="s">
        <v>319</v>
      </c>
      <c r="E1557" s="23" t="s">
        <v>99</v>
      </c>
      <c r="F1557" s="23" t="s">
        <v>320</v>
      </c>
      <c r="G1557" s="23" t="s">
        <v>2095</v>
      </c>
      <c r="H1557" s="23" t="s">
        <v>91</v>
      </c>
      <c r="J1557" s="24" t="n">
        <v>100</v>
      </c>
      <c r="K1557" s="0" t="n">
        <v>17408</v>
      </c>
      <c r="L1557" s="23" t="s">
        <v>1694</v>
      </c>
      <c r="M1557" s="0" t="n">
        <v>3</v>
      </c>
      <c r="N1557" s="23" t="s">
        <v>93</v>
      </c>
      <c r="O1557" s="0" t="n">
        <v>201</v>
      </c>
      <c r="P1557" s="23" t="s">
        <v>94</v>
      </c>
      <c r="Q1557" s="23" t="s">
        <v>4299</v>
      </c>
      <c r="R1557" s="23" t="n">
        <f aca="false">YEAR(A1557)</f>
        <v>2022</v>
      </c>
      <c r="S1557" s="23" t="n">
        <f aca="false">IF(R1557=2026,1,0)</f>
        <v>0</v>
      </c>
      <c r="T1557" s="23" t="n">
        <f aca="false">IF(OR(P1557="Individual",P1557="Committee",P1557="Union/Association",P1557="Aggregated Unitemized Receipts"),1,0)</f>
        <v>1</v>
      </c>
      <c r="U1557" s="0" t="str">
        <f aca="false">UPPER(TRIM(E1557))</f>
        <v>MA</v>
      </c>
      <c r="V1557" s="23" t="n">
        <f aca="false">IF(U1557="MA",1,0)</f>
        <v>1</v>
      </c>
      <c r="W1557" s="23" t="n">
        <f aca="false">IF(OR(ISNUMBER(SEARCH("malden",G1557)),ISNUMBER(SEARCH("malden",H1557))),1,0)</f>
        <v>0</v>
      </c>
      <c r="X1557" s="23" t="n">
        <f aca="false">IF(AND(TRIM(G1557)="",TRIM(H1557)=""),1,0)</f>
        <v>0</v>
      </c>
    </row>
    <row r="1558" customFormat="false" ht="15" hidden="false" customHeight="false" outlineLevel="0" collapsed="false">
      <c r="A1558" s="22" t="n">
        <v>44571</v>
      </c>
      <c r="B1558" s="23" t="s">
        <v>4300</v>
      </c>
      <c r="C1558" s="23" t="s">
        <v>4301</v>
      </c>
      <c r="D1558" s="23" t="s">
        <v>319</v>
      </c>
      <c r="E1558" s="23" t="s">
        <v>99</v>
      </c>
      <c r="F1558" s="23" t="s">
        <v>320</v>
      </c>
      <c r="J1558" s="24" t="n">
        <v>25</v>
      </c>
      <c r="K1558" s="0" t="n">
        <v>17408</v>
      </c>
      <c r="L1558" s="23" t="s">
        <v>1694</v>
      </c>
      <c r="M1558" s="0" t="n">
        <v>3</v>
      </c>
      <c r="N1558" s="23" t="s">
        <v>93</v>
      </c>
      <c r="O1558" s="0" t="n">
        <v>201</v>
      </c>
      <c r="P1558" s="23" t="s">
        <v>94</v>
      </c>
      <c r="Q1558" s="23" t="s">
        <v>4299</v>
      </c>
      <c r="R1558" s="23" t="n">
        <f aca="false">YEAR(A1558)</f>
        <v>2022</v>
      </c>
      <c r="S1558" s="23" t="n">
        <f aca="false">IF(R1558=2026,1,0)</f>
        <v>0</v>
      </c>
      <c r="T1558" s="23" t="n">
        <f aca="false">IF(OR(P1558="Individual",P1558="Committee",P1558="Union/Association",P1558="Aggregated Unitemized Receipts"),1,0)</f>
        <v>1</v>
      </c>
      <c r="U1558" s="0" t="str">
        <f aca="false">UPPER(TRIM(E1558))</f>
        <v>MA</v>
      </c>
      <c r="V1558" s="23" t="n">
        <f aca="false">IF(U1558="MA",1,0)</f>
        <v>1</v>
      </c>
      <c r="W1558" s="23" t="n">
        <f aca="false">IF(OR(ISNUMBER(SEARCH("malden",G1558)),ISNUMBER(SEARCH("malden",H1558))),1,0)</f>
        <v>0</v>
      </c>
      <c r="X1558" s="23" t="n">
        <f aca="false">IF(AND(TRIM(G1558)="",TRIM(H1558)=""),1,0)</f>
        <v>1</v>
      </c>
    </row>
    <row r="1559" customFormat="false" ht="15" hidden="false" customHeight="false" outlineLevel="0" collapsed="false">
      <c r="A1559" s="22" t="n">
        <v>44571</v>
      </c>
      <c r="B1559" s="23" t="s">
        <v>4302</v>
      </c>
      <c r="C1559" s="23" t="s">
        <v>2145</v>
      </c>
      <c r="D1559" s="23" t="s">
        <v>319</v>
      </c>
      <c r="E1559" s="23" t="s">
        <v>99</v>
      </c>
      <c r="F1559" s="23" t="s">
        <v>320</v>
      </c>
      <c r="G1559" s="23" t="s">
        <v>4303</v>
      </c>
      <c r="H1559" s="23" t="s">
        <v>2561</v>
      </c>
      <c r="J1559" s="24" t="n">
        <v>25</v>
      </c>
      <c r="K1559" s="0" t="n">
        <v>17408</v>
      </c>
      <c r="L1559" s="23" t="s">
        <v>1694</v>
      </c>
      <c r="M1559" s="0" t="n">
        <v>3</v>
      </c>
      <c r="N1559" s="23" t="s">
        <v>93</v>
      </c>
      <c r="O1559" s="0" t="n">
        <v>201</v>
      </c>
      <c r="P1559" s="23" t="s">
        <v>94</v>
      </c>
      <c r="Q1559" s="23" t="s">
        <v>4299</v>
      </c>
      <c r="R1559" s="23" t="n">
        <f aca="false">YEAR(A1559)</f>
        <v>2022</v>
      </c>
      <c r="S1559" s="23" t="n">
        <f aca="false">IF(R1559=2026,1,0)</f>
        <v>0</v>
      </c>
      <c r="T1559" s="23" t="n">
        <f aca="false">IF(OR(P1559="Individual",P1559="Committee",P1559="Union/Association",P1559="Aggregated Unitemized Receipts"),1,0)</f>
        <v>1</v>
      </c>
      <c r="U1559" s="0" t="str">
        <f aca="false">UPPER(TRIM(E1559))</f>
        <v>MA</v>
      </c>
      <c r="V1559" s="23" t="n">
        <f aca="false">IF(U1559="MA",1,0)</f>
        <v>1</v>
      </c>
      <c r="W1559" s="23" t="n">
        <f aca="false">IF(OR(ISNUMBER(SEARCH("malden",G1559)),ISNUMBER(SEARCH("malden",H1559))),1,0)</f>
        <v>0</v>
      </c>
      <c r="X1559" s="23" t="n">
        <f aca="false">IF(AND(TRIM(G1559)="",TRIM(H1559)=""),1,0)</f>
        <v>0</v>
      </c>
    </row>
    <row r="1560" customFormat="false" ht="15" hidden="false" customHeight="false" outlineLevel="0" collapsed="false">
      <c r="A1560" s="22" t="n">
        <v>44571</v>
      </c>
      <c r="B1560" s="23" t="s">
        <v>2351</v>
      </c>
      <c r="C1560" s="23" t="s">
        <v>3287</v>
      </c>
      <c r="D1560" s="23" t="s">
        <v>3288</v>
      </c>
      <c r="E1560" s="23" t="s">
        <v>99</v>
      </c>
      <c r="F1560" s="23" t="s">
        <v>2354</v>
      </c>
      <c r="G1560" s="23" t="s">
        <v>4304</v>
      </c>
      <c r="H1560" s="23" t="s">
        <v>167</v>
      </c>
      <c r="J1560" s="24" t="n">
        <v>200</v>
      </c>
      <c r="K1560" s="0" t="n">
        <v>17408</v>
      </c>
      <c r="L1560" s="23" t="s">
        <v>1694</v>
      </c>
      <c r="M1560" s="0" t="n">
        <v>3</v>
      </c>
      <c r="N1560" s="23" t="s">
        <v>93</v>
      </c>
      <c r="O1560" s="0" t="n">
        <v>201</v>
      </c>
      <c r="P1560" s="23" t="s">
        <v>94</v>
      </c>
      <c r="Q1560" s="23" t="s">
        <v>4299</v>
      </c>
      <c r="R1560" s="23" t="n">
        <f aca="false">YEAR(A1560)</f>
        <v>2022</v>
      </c>
      <c r="S1560" s="23" t="n">
        <f aca="false">IF(R1560=2026,1,0)</f>
        <v>0</v>
      </c>
      <c r="T1560" s="23" t="n">
        <f aca="false">IF(OR(P1560="Individual",P1560="Committee",P1560="Union/Association",P1560="Aggregated Unitemized Receipts"),1,0)</f>
        <v>1</v>
      </c>
      <c r="U1560" s="0" t="str">
        <f aca="false">UPPER(TRIM(E1560))</f>
        <v>MA</v>
      </c>
      <c r="V1560" s="23" t="n">
        <f aca="false">IF(U1560="MA",1,0)</f>
        <v>1</v>
      </c>
      <c r="W1560" s="23" t="n">
        <f aca="false">IF(OR(ISNUMBER(SEARCH("malden",G1560)),ISNUMBER(SEARCH("malden",H1560))),1,0)</f>
        <v>0</v>
      </c>
      <c r="X1560" s="23" t="n">
        <f aca="false">IF(AND(TRIM(G1560)="",TRIM(H1560)=""),1,0)</f>
        <v>0</v>
      </c>
    </row>
    <row r="1561" customFormat="false" ht="15" hidden="false" customHeight="false" outlineLevel="0" collapsed="false">
      <c r="A1561" s="22" t="n">
        <v>44571</v>
      </c>
      <c r="B1561" s="23" t="s">
        <v>2799</v>
      </c>
      <c r="C1561" s="23" t="s">
        <v>3400</v>
      </c>
      <c r="D1561" s="23" t="s">
        <v>2801</v>
      </c>
      <c r="E1561" s="23" t="s">
        <v>99</v>
      </c>
      <c r="F1561" s="23" t="s">
        <v>2802</v>
      </c>
      <c r="G1561" s="23" t="s">
        <v>415</v>
      </c>
      <c r="H1561" s="23" t="s">
        <v>4305</v>
      </c>
      <c r="J1561" s="24" t="n">
        <v>100</v>
      </c>
      <c r="K1561" s="0" t="n">
        <v>17408</v>
      </c>
      <c r="L1561" s="23" t="s">
        <v>1694</v>
      </c>
      <c r="M1561" s="0" t="n">
        <v>3</v>
      </c>
      <c r="N1561" s="23" t="s">
        <v>93</v>
      </c>
      <c r="O1561" s="0" t="n">
        <v>201</v>
      </c>
      <c r="P1561" s="23" t="s">
        <v>94</v>
      </c>
      <c r="Q1561" s="23" t="s">
        <v>4299</v>
      </c>
      <c r="R1561" s="23" t="n">
        <f aca="false">YEAR(A1561)</f>
        <v>2022</v>
      </c>
      <c r="S1561" s="23" t="n">
        <f aca="false">IF(R1561=2026,1,0)</f>
        <v>0</v>
      </c>
      <c r="T1561" s="23" t="n">
        <f aca="false">IF(OR(P1561="Individual",P1561="Committee",P1561="Union/Association",P1561="Aggregated Unitemized Receipts"),1,0)</f>
        <v>1</v>
      </c>
      <c r="U1561" s="0" t="str">
        <f aca="false">UPPER(TRIM(E1561))</f>
        <v>MA</v>
      </c>
      <c r="V1561" s="23" t="n">
        <f aca="false">IF(U1561="MA",1,0)</f>
        <v>1</v>
      </c>
      <c r="W1561" s="23" t="n">
        <f aca="false">IF(OR(ISNUMBER(SEARCH("malden",G1561)),ISNUMBER(SEARCH("malden",H1561))),1,0)</f>
        <v>0</v>
      </c>
      <c r="X1561" s="23" t="n">
        <f aca="false">IF(AND(TRIM(G1561)="",TRIM(H1561)=""),1,0)</f>
        <v>0</v>
      </c>
    </row>
    <row r="1562" customFormat="false" ht="15" hidden="false" customHeight="false" outlineLevel="0" collapsed="false">
      <c r="A1562" s="22" t="n">
        <v>44571</v>
      </c>
      <c r="B1562" s="23" t="s">
        <v>4306</v>
      </c>
      <c r="C1562" s="23" t="s">
        <v>4307</v>
      </c>
      <c r="D1562" s="23" t="s">
        <v>607</v>
      </c>
      <c r="E1562" s="23" t="s">
        <v>99</v>
      </c>
      <c r="F1562" s="23" t="s">
        <v>608</v>
      </c>
      <c r="G1562" s="23" t="s">
        <v>4308</v>
      </c>
      <c r="H1562" s="23" t="s">
        <v>711</v>
      </c>
      <c r="J1562" s="24" t="n">
        <v>25</v>
      </c>
      <c r="K1562" s="0" t="n">
        <v>17408</v>
      </c>
      <c r="L1562" s="23" t="s">
        <v>1694</v>
      </c>
      <c r="M1562" s="0" t="n">
        <v>3</v>
      </c>
      <c r="N1562" s="23" t="s">
        <v>93</v>
      </c>
      <c r="O1562" s="0" t="n">
        <v>201</v>
      </c>
      <c r="P1562" s="23" t="s">
        <v>94</v>
      </c>
      <c r="Q1562" s="23" t="s">
        <v>4299</v>
      </c>
      <c r="R1562" s="23" t="n">
        <f aca="false">YEAR(A1562)</f>
        <v>2022</v>
      </c>
      <c r="S1562" s="23" t="n">
        <f aca="false">IF(R1562=2026,1,0)</f>
        <v>0</v>
      </c>
      <c r="T1562" s="23" t="n">
        <f aca="false">IF(OR(P1562="Individual",P1562="Committee",P1562="Union/Association",P1562="Aggregated Unitemized Receipts"),1,0)</f>
        <v>1</v>
      </c>
      <c r="U1562" s="0" t="str">
        <f aca="false">UPPER(TRIM(E1562))</f>
        <v>MA</v>
      </c>
      <c r="V1562" s="23" t="n">
        <f aca="false">IF(U1562="MA",1,0)</f>
        <v>1</v>
      </c>
      <c r="W1562" s="23" t="n">
        <f aca="false">IF(OR(ISNUMBER(SEARCH("malden",G1562)),ISNUMBER(SEARCH("malden",H1562))),1,0)</f>
        <v>0</v>
      </c>
      <c r="X1562" s="23" t="n">
        <f aca="false">IF(AND(TRIM(G1562)="",TRIM(H1562)=""),1,0)</f>
        <v>0</v>
      </c>
    </row>
    <row r="1563" customFormat="false" ht="15" hidden="false" customHeight="false" outlineLevel="0" collapsed="false">
      <c r="A1563" s="22" t="n">
        <v>44571</v>
      </c>
      <c r="B1563" s="23" t="s">
        <v>4182</v>
      </c>
      <c r="C1563" s="23" t="s">
        <v>4183</v>
      </c>
      <c r="D1563" s="23" t="s">
        <v>319</v>
      </c>
      <c r="E1563" s="23" t="s">
        <v>99</v>
      </c>
      <c r="F1563" s="23" t="s">
        <v>320</v>
      </c>
      <c r="G1563" s="23" t="s">
        <v>4309</v>
      </c>
      <c r="H1563" s="23" t="s">
        <v>3752</v>
      </c>
      <c r="J1563" s="24" t="n">
        <v>25</v>
      </c>
      <c r="K1563" s="0" t="n">
        <v>17408</v>
      </c>
      <c r="L1563" s="23" t="s">
        <v>1694</v>
      </c>
      <c r="M1563" s="0" t="n">
        <v>3</v>
      </c>
      <c r="N1563" s="23" t="s">
        <v>93</v>
      </c>
      <c r="O1563" s="0" t="n">
        <v>201</v>
      </c>
      <c r="P1563" s="23" t="s">
        <v>94</v>
      </c>
      <c r="Q1563" s="23" t="s">
        <v>4299</v>
      </c>
      <c r="R1563" s="23" t="n">
        <f aca="false">YEAR(A1563)</f>
        <v>2022</v>
      </c>
      <c r="S1563" s="23" t="n">
        <f aca="false">IF(R1563=2026,1,0)</f>
        <v>0</v>
      </c>
      <c r="T1563" s="23" t="n">
        <f aca="false">IF(OR(P1563="Individual",P1563="Committee",P1563="Union/Association",P1563="Aggregated Unitemized Receipts"),1,0)</f>
        <v>1</v>
      </c>
      <c r="U1563" s="0" t="str">
        <f aca="false">UPPER(TRIM(E1563))</f>
        <v>MA</v>
      </c>
      <c r="V1563" s="23" t="n">
        <f aca="false">IF(U1563="MA",1,0)</f>
        <v>1</v>
      </c>
      <c r="W1563" s="23" t="n">
        <f aca="false">IF(OR(ISNUMBER(SEARCH("malden",G1563)),ISNUMBER(SEARCH("malden",H1563))),1,0)</f>
        <v>0</v>
      </c>
      <c r="X1563" s="23" t="n">
        <f aca="false">IF(AND(TRIM(G1563)="",TRIM(H1563)=""),1,0)</f>
        <v>0</v>
      </c>
    </row>
    <row r="1564" customFormat="false" ht="15" hidden="false" customHeight="false" outlineLevel="0" collapsed="false">
      <c r="A1564" s="22" t="n">
        <v>44571</v>
      </c>
      <c r="B1564" s="23" t="s">
        <v>4310</v>
      </c>
      <c r="C1564" s="23" t="s">
        <v>4311</v>
      </c>
      <c r="D1564" s="23" t="s">
        <v>607</v>
      </c>
      <c r="E1564" s="23" t="s">
        <v>99</v>
      </c>
      <c r="F1564" s="23" t="s">
        <v>608</v>
      </c>
      <c r="G1564" s="23" t="s">
        <v>4312</v>
      </c>
      <c r="H1564" s="23" t="s">
        <v>4313</v>
      </c>
      <c r="J1564" s="24" t="n">
        <v>100</v>
      </c>
      <c r="K1564" s="0" t="n">
        <v>17408</v>
      </c>
      <c r="L1564" s="23" t="s">
        <v>1694</v>
      </c>
      <c r="M1564" s="0" t="n">
        <v>3</v>
      </c>
      <c r="N1564" s="23" t="s">
        <v>93</v>
      </c>
      <c r="O1564" s="0" t="n">
        <v>201</v>
      </c>
      <c r="P1564" s="23" t="s">
        <v>94</v>
      </c>
      <c r="Q1564" s="23" t="s">
        <v>4299</v>
      </c>
      <c r="R1564" s="23" t="n">
        <f aca="false">YEAR(A1564)</f>
        <v>2022</v>
      </c>
      <c r="S1564" s="23" t="n">
        <f aca="false">IF(R1564=2026,1,0)</f>
        <v>0</v>
      </c>
      <c r="T1564" s="23" t="n">
        <f aca="false">IF(OR(P1564="Individual",P1564="Committee",P1564="Union/Association",P1564="Aggregated Unitemized Receipts"),1,0)</f>
        <v>1</v>
      </c>
      <c r="U1564" s="0" t="str">
        <f aca="false">UPPER(TRIM(E1564))</f>
        <v>MA</v>
      </c>
      <c r="V1564" s="23" t="n">
        <f aca="false">IF(U1564="MA",1,0)</f>
        <v>1</v>
      </c>
      <c r="W1564" s="23" t="n">
        <f aca="false">IF(OR(ISNUMBER(SEARCH("malden",G1564)),ISNUMBER(SEARCH("malden",H1564))),1,0)</f>
        <v>0</v>
      </c>
      <c r="X1564" s="23" t="n">
        <f aca="false">IF(AND(TRIM(G1564)="",TRIM(H1564)=""),1,0)</f>
        <v>0</v>
      </c>
    </row>
    <row r="1565" customFormat="false" ht="15" hidden="false" customHeight="false" outlineLevel="0" collapsed="false">
      <c r="A1565" s="22" t="n">
        <v>44571</v>
      </c>
      <c r="B1565" s="23" t="s">
        <v>4314</v>
      </c>
      <c r="C1565" s="23" t="s">
        <v>4315</v>
      </c>
      <c r="D1565" s="23" t="s">
        <v>319</v>
      </c>
      <c r="E1565" s="23" t="s">
        <v>99</v>
      </c>
      <c r="F1565" s="23" t="s">
        <v>320</v>
      </c>
      <c r="G1565" s="23" t="s">
        <v>91</v>
      </c>
      <c r="H1565" s="23" t="s">
        <v>91</v>
      </c>
      <c r="J1565" s="24" t="n">
        <v>25</v>
      </c>
      <c r="K1565" s="0" t="n">
        <v>17408</v>
      </c>
      <c r="L1565" s="23" t="s">
        <v>1694</v>
      </c>
      <c r="M1565" s="0" t="n">
        <v>3</v>
      </c>
      <c r="N1565" s="23" t="s">
        <v>93</v>
      </c>
      <c r="O1565" s="0" t="n">
        <v>201</v>
      </c>
      <c r="P1565" s="23" t="s">
        <v>94</v>
      </c>
      <c r="Q1565" s="23" t="s">
        <v>4299</v>
      </c>
      <c r="R1565" s="23" t="n">
        <f aca="false">YEAR(A1565)</f>
        <v>2022</v>
      </c>
      <c r="S1565" s="23" t="n">
        <f aca="false">IF(R1565=2026,1,0)</f>
        <v>0</v>
      </c>
      <c r="T1565" s="23" t="n">
        <f aca="false">IF(OR(P1565="Individual",P1565="Committee",P1565="Union/Association",P1565="Aggregated Unitemized Receipts"),1,0)</f>
        <v>1</v>
      </c>
      <c r="U1565" s="0" t="str">
        <f aca="false">UPPER(TRIM(E1565))</f>
        <v>MA</v>
      </c>
      <c r="V1565" s="23" t="n">
        <f aca="false">IF(U1565="MA",1,0)</f>
        <v>1</v>
      </c>
      <c r="W1565" s="23" t="n">
        <f aca="false">IF(OR(ISNUMBER(SEARCH("malden",G1565)),ISNUMBER(SEARCH("malden",H1565))),1,0)</f>
        <v>0</v>
      </c>
      <c r="X1565" s="23" t="n">
        <f aca="false">IF(AND(TRIM(G1565)="",TRIM(H1565)=""),1,0)</f>
        <v>0</v>
      </c>
    </row>
    <row r="1566" customFormat="false" ht="15" hidden="false" customHeight="false" outlineLevel="0" collapsed="false">
      <c r="A1566" s="22" t="n">
        <v>44571</v>
      </c>
      <c r="B1566" s="23" t="s">
        <v>3306</v>
      </c>
      <c r="C1566" s="23" t="s">
        <v>2614</v>
      </c>
      <c r="D1566" s="23" t="s">
        <v>607</v>
      </c>
      <c r="E1566" s="23" t="s">
        <v>99</v>
      </c>
      <c r="F1566" s="23" t="s">
        <v>608</v>
      </c>
      <c r="G1566" s="23" t="s">
        <v>3738</v>
      </c>
      <c r="H1566" s="23" t="s">
        <v>3739</v>
      </c>
      <c r="J1566" s="24" t="n">
        <v>25</v>
      </c>
      <c r="K1566" s="0" t="n">
        <v>17408</v>
      </c>
      <c r="L1566" s="23" t="s">
        <v>1694</v>
      </c>
      <c r="M1566" s="0" t="n">
        <v>3</v>
      </c>
      <c r="N1566" s="23" t="s">
        <v>93</v>
      </c>
      <c r="O1566" s="0" t="n">
        <v>201</v>
      </c>
      <c r="P1566" s="23" t="s">
        <v>94</v>
      </c>
      <c r="Q1566" s="23" t="s">
        <v>4299</v>
      </c>
      <c r="R1566" s="23" t="n">
        <f aca="false">YEAR(A1566)</f>
        <v>2022</v>
      </c>
      <c r="S1566" s="23" t="n">
        <f aca="false">IF(R1566=2026,1,0)</f>
        <v>0</v>
      </c>
      <c r="T1566" s="23" t="n">
        <f aca="false">IF(OR(P1566="Individual",P1566="Committee",P1566="Union/Association",P1566="Aggregated Unitemized Receipts"),1,0)</f>
        <v>1</v>
      </c>
      <c r="U1566" s="0" t="str">
        <f aca="false">UPPER(TRIM(E1566))</f>
        <v>MA</v>
      </c>
      <c r="V1566" s="23" t="n">
        <f aca="false">IF(U1566="MA",1,0)</f>
        <v>1</v>
      </c>
      <c r="W1566" s="23" t="n">
        <f aca="false">IF(OR(ISNUMBER(SEARCH("malden",G1566)),ISNUMBER(SEARCH("malden",H1566))),1,0)</f>
        <v>0</v>
      </c>
      <c r="X1566" s="23" t="n">
        <f aca="false">IF(AND(TRIM(G1566)="",TRIM(H1566)=""),1,0)</f>
        <v>0</v>
      </c>
    </row>
    <row r="1567" customFormat="false" ht="15" hidden="false" customHeight="false" outlineLevel="0" collapsed="false">
      <c r="A1567" s="22" t="n">
        <v>44571</v>
      </c>
      <c r="B1567" s="23" t="s">
        <v>3242</v>
      </c>
      <c r="C1567" s="23" t="s">
        <v>3243</v>
      </c>
      <c r="D1567" s="23" t="s">
        <v>319</v>
      </c>
      <c r="E1567" s="23" t="s">
        <v>99</v>
      </c>
      <c r="F1567" s="23" t="s">
        <v>320</v>
      </c>
      <c r="G1567" s="23" t="s">
        <v>2095</v>
      </c>
      <c r="H1567" s="23" t="s">
        <v>91</v>
      </c>
      <c r="J1567" s="24" t="n">
        <v>50</v>
      </c>
      <c r="K1567" s="0" t="n">
        <v>17408</v>
      </c>
      <c r="L1567" s="23" t="s">
        <v>1694</v>
      </c>
      <c r="M1567" s="0" t="n">
        <v>3</v>
      </c>
      <c r="N1567" s="23" t="s">
        <v>93</v>
      </c>
      <c r="O1567" s="0" t="n">
        <v>201</v>
      </c>
      <c r="P1567" s="23" t="s">
        <v>94</v>
      </c>
      <c r="Q1567" s="23" t="s">
        <v>4299</v>
      </c>
      <c r="R1567" s="23" t="n">
        <f aca="false">YEAR(A1567)</f>
        <v>2022</v>
      </c>
      <c r="S1567" s="23" t="n">
        <f aca="false">IF(R1567=2026,1,0)</f>
        <v>0</v>
      </c>
      <c r="T1567" s="23" t="n">
        <f aca="false">IF(OR(P1567="Individual",P1567="Committee",P1567="Union/Association",P1567="Aggregated Unitemized Receipts"),1,0)</f>
        <v>1</v>
      </c>
      <c r="U1567" s="0" t="str">
        <f aca="false">UPPER(TRIM(E1567))</f>
        <v>MA</v>
      </c>
      <c r="V1567" s="23" t="n">
        <f aca="false">IF(U1567="MA",1,0)</f>
        <v>1</v>
      </c>
      <c r="W1567" s="23" t="n">
        <f aca="false">IF(OR(ISNUMBER(SEARCH("malden",G1567)),ISNUMBER(SEARCH("malden",H1567))),1,0)</f>
        <v>0</v>
      </c>
      <c r="X1567" s="23" t="n">
        <f aca="false">IF(AND(TRIM(G1567)="",TRIM(H1567)=""),1,0)</f>
        <v>0</v>
      </c>
    </row>
    <row r="1568" customFormat="false" ht="15" hidden="false" customHeight="false" outlineLevel="0" collapsed="false">
      <c r="A1568" s="22" t="n">
        <v>44571</v>
      </c>
      <c r="B1568" s="23" t="s">
        <v>2167</v>
      </c>
      <c r="C1568" s="23" t="s">
        <v>2280</v>
      </c>
      <c r="D1568" s="23" t="s">
        <v>607</v>
      </c>
      <c r="E1568" s="23" t="s">
        <v>99</v>
      </c>
      <c r="F1568" s="23" t="s">
        <v>608</v>
      </c>
      <c r="G1568" s="23" t="s">
        <v>2095</v>
      </c>
      <c r="H1568" s="23" t="s">
        <v>91</v>
      </c>
      <c r="J1568" s="24" t="n">
        <v>10</v>
      </c>
      <c r="K1568" s="0" t="n">
        <v>17408</v>
      </c>
      <c r="L1568" s="23" t="s">
        <v>1694</v>
      </c>
      <c r="M1568" s="0" t="n">
        <v>3</v>
      </c>
      <c r="N1568" s="23" t="s">
        <v>93</v>
      </c>
      <c r="O1568" s="0" t="n">
        <v>201</v>
      </c>
      <c r="P1568" s="23" t="s">
        <v>94</v>
      </c>
      <c r="Q1568" s="23" t="s">
        <v>4299</v>
      </c>
      <c r="R1568" s="23" t="n">
        <f aca="false">YEAR(A1568)</f>
        <v>2022</v>
      </c>
      <c r="S1568" s="23" t="n">
        <f aca="false">IF(R1568=2026,1,0)</f>
        <v>0</v>
      </c>
      <c r="T1568" s="23" t="n">
        <f aca="false">IF(OR(P1568="Individual",P1568="Committee",P1568="Union/Association",P1568="Aggregated Unitemized Receipts"),1,0)</f>
        <v>1</v>
      </c>
      <c r="U1568" s="0" t="str">
        <f aca="false">UPPER(TRIM(E1568))</f>
        <v>MA</v>
      </c>
      <c r="V1568" s="23" t="n">
        <f aca="false">IF(U1568="MA",1,0)</f>
        <v>1</v>
      </c>
      <c r="W1568" s="23" t="n">
        <f aca="false">IF(OR(ISNUMBER(SEARCH("malden",G1568)),ISNUMBER(SEARCH("malden",H1568))),1,0)</f>
        <v>0</v>
      </c>
      <c r="X1568" s="23" t="n">
        <f aca="false">IF(AND(TRIM(G1568)="",TRIM(H1568)=""),1,0)</f>
        <v>0</v>
      </c>
    </row>
    <row r="1569" customFormat="false" ht="15" hidden="false" customHeight="false" outlineLevel="0" collapsed="false">
      <c r="A1569" s="22" t="n">
        <v>44564</v>
      </c>
      <c r="B1569" s="23" t="s">
        <v>3028</v>
      </c>
      <c r="C1569" s="23" t="s">
        <v>3029</v>
      </c>
      <c r="D1569" s="23" t="s">
        <v>1492</v>
      </c>
      <c r="E1569" s="23" t="s">
        <v>99</v>
      </c>
      <c r="F1569" s="23" t="s">
        <v>1493</v>
      </c>
      <c r="G1569" s="23" t="s">
        <v>3030</v>
      </c>
      <c r="H1569" s="23" t="s">
        <v>3031</v>
      </c>
      <c r="J1569" s="24" t="n">
        <v>200</v>
      </c>
      <c r="K1569" s="0" t="n">
        <v>17408</v>
      </c>
      <c r="L1569" s="23" t="s">
        <v>1694</v>
      </c>
      <c r="M1569" s="0" t="n">
        <v>1</v>
      </c>
      <c r="N1569" s="23" t="s">
        <v>182</v>
      </c>
      <c r="O1569" s="0" t="n">
        <v>201</v>
      </c>
      <c r="P1569" s="23" t="s">
        <v>94</v>
      </c>
      <c r="Q1569" s="23" t="s">
        <v>4316</v>
      </c>
      <c r="R1569" s="23" t="n">
        <f aca="false">YEAR(A1569)</f>
        <v>2022</v>
      </c>
      <c r="S1569" s="23" t="n">
        <f aca="false">IF(R1569=2026,1,0)</f>
        <v>0</v>
      </c>
      <c r="T1569" s="23" t="n">
        <f aca="false">IF(OR(P1569="Individual",P1569="Committee",P1569="Union/Association",P1569="Aggregated Unitemized Receipts"),1,0)</f>
        <v>1</v>
      </c>
      <c r="U1569" s="0" t="str">
        <f aca="false">UPPER(TRIM(E1569))</f>
        <v>MA</v>
      </c>
      <c r="V1569" s="23" t="n">
        <f aca="false">IF(U1569="MA",1,0)</f>
        <v>1</v>
      </c>
      <c r="W1569" s="23" t="n">
        <f aca="false">IF(OR(ISNUMBER(SEARCH("malden",G1569)),ISNUMBER(SEARCH("malden",H1569))),1,0)</f>
        <v>0</v>
      </c>
      <c r="X1569" s="23" t="n">
        <f aca="false">IF(AND(TRIM(G1569)="",TRIM(H1569)=""),1,0)</f>
        <v>0</v>
      </c>
    </row>
    <row r="1570" customFormat="false" ht="15" hidden="false" customHeight="false" outlineLevel="0" collapsed="false">
      <c r="A1570" s="22" t="n">
        <v>44564</v>
      </c>
      <c r="B1570" s="23" t="s">
        <v>3104</v>
      </c>
      <c r="C1570" s="23" t="s">
        <v>3105</v>
      </c>
      <c r="D1570" s="23" t="s">
        <v>450</v>
      </c>
      <c r="E1570" s="23" t="s">
        <v>99</v>
      </c>
      <c r="F1570" s="23" t="s">
        <v>1927</v>
      </c>
      <c r="G1570" s="23" t="s">
        <v>361</v>
      </c>
      <c r="H1570" s="23" t="s">
        <v>3106</v>
      </c>
      <c r="J1570" s="24" t="n">
        <v>500</v>
      </c>
      <c r="K1570" s="0" t="n">
        <v>17408</v>
      </c>
      <c r="L1570" s="23" t="s">
        <v>1694</v>
      </c>
      <c r="M1570" s="0" t="n">
        <v>3</v>
      </c>
      <c r="N1570" s="23" t="s">
        <v>93</v>
      </c>
      <c r="O1570" s="0" t="n">
        <v>201</v>
      </c>
      <c r="P1570" s="23" t="s">
        <v>94</v>
      </c>
      <c r="Q1570" s="23" t="s">
        <v>4316</v>
      </c>
      <c r="R1570" s="23" t="n">
        <f aca="false">YEAR(A1570)</f>
        <v>2022</v>
      </c>
      <c r="S1570" s="23" t="n">
        <f aca="false">IF(R1570=2026,1,0)</f>
        <v>0</v>
      </c>
      <c r="T1570" s="23" t="n">
        <f aca="false">IF(OR(P1570="Individual",P1570="Committee",P1570="Union/Association",P1570="Aggregated Unitemized Receipts"),1,0)</f>
        <v>1</v>
      </c>
      <c r="U1570" s="0" t="str">
        <f aca="false">UPPER(TRIM(E1570))</f>
        <v>MA</v>
      </c>
      <c r="V1570" s="23" t="n">
        <f aca="false">IF(U1570="MA",1,0)</f>
        <v>1</v>
      </c>
      <c r="W1570" s="23" t="n">
        <f aca="false">IF(OR(ISNUMBER(SEARCH("malden",G1570)),ISNUMBER(SEARCH("malden",H1570))),1,0)</f>
        <v>0</v>
      </c>
      <c r="X1570" s="23" t="n">
        <f aca="false">IF(AND(TRIM(G1570)="",TRIM(H1570)=""),1,0)</f>
        <v>0</v>
      </c>
    </row>
    <row r="1571" customFormat="false" ht="15" hidden="false" customHeight="false" outlineLevel="0" collapsed="false">
      <c r="A1571" s="22" t="n">
        <v>44564</v>
      </c>
      <c r="B1571" s="23" t="s">
        <v>3930</v>
      </c>
      <c r="C1571" s="23" t="s">
        <v>2408</v>
      </c>
      <c r="D1571" s="23" t="s">
        <v>1990</v>
      </c>
      <c r="E1571" s="23" t="s">
        <v>99</v>
      </c>
      <c r="F1571" s="23" t="s">
        <v>1991</v>
      </c>
      <c r="G1571" s="23" t="s">
        <v>166</v>
      </c>
      <c r="H1571" s="23" t="s">
        <v>167</v>
      </c>
      <c r="J1571" s="24" t="n">
        <v>1000</v>
      </c>
      <c r="K1571" s="0" t="n">
        <v>17408</v>
      </c>
      <c r="L1571" s="23" t="s">
        <v>1694</v>
      </c>
      <c r="M1571" s="0" t="n">
        <v>3</v>
      </c>
      <c r="N1571" s="23" t="s">
        <v>93</v>
      </c>
      <c r="O1571" s="0" t="n">
        <v>201</v>
      </c>
      <c r="P1571" s="23" t="s">
        <v>94</v>
      </c>
      <c r="Q1571" s="23" t="s">
        <v>4316</v>
      </c>
      <c r="R1571" s="23" t="n">
        <f aca="false">YEAR(A1571)</f>
        <v>2022</v>
      </c>
      <c r="S1571" s="23" t="n">
        <f aca="false">IF(R1571=2026,1,0)</f>
        <v>0</v>
      </c>
      <c r="T1571" s="23" t="n">
        <f aca="false">IF(OR(P1571="Individual",P1571="Committee",P1571="Union/Association",P1571="Aggregated Unitemized Receipts"),1,0)</f>
        <v>1</v>
      </c>
      <c r="U1571" s="0" t="str">
        <f aca="false">UPPER(TRIM(E1571))</f>
        <v>MA</v>
      </c>
      <c r="V1571" s="23" t="n">
        <f aca="false">IF(U1571="MA",1,0)</f>
        <v>1</v>
      </c>
      <c r="W1571" s="23" t="n">
        <f aca="false">IF(OR(ISNUMBER(SEARCH("malden",G1571)),ISNUMBER(SEARCH("malden",H1571))),1,0)</f>
        <v>0</v>
      </c>
      <c r="X1571" s="23" t="n">
        <f aca="false">IF(AND(TRIM(G1571)="",TRIM(H1571)=""),1,0)</f>
        <v>0</v>
      </c>
    </row>
    <row r="1572" customFormat="false" ht="15" hidden="false" customHeight="false" outlineLevel="0" collapsed="false">
      <c r="A1572" s="22" t="n">
        <v>44564</v>
      </c>
      <c r="B1572" s="23" t="s">
        <v>1757</v>
      </c>
      <c r="C1572" s="23" t="s">
        <v>1758</v>
      </c>
      <c r="D1572" s="23" t="s">
        <v>1759</v>
      </c>
      <c r="E1572" s="23" t="s">
        <v>682</v>
      </c>
      <c r="F1572" s="23" t="s">
        <v>1760</v>
      </c>
      <c r="G1572" s="23" t="s">
        <v>91</v>
      </c>
      <c r="H1572" s="23" t="s">
        <v>91</v>
      </c>
      <c r="J1572" s="24" t="n">
        <v>500</v>
      </c>
      <c r="K1572" s="0" t="n">
        <v>17408</v>
      </c>
      <c r="L1572" s="23" t="s">
        <v>1694</v>
      </c>
      <c r="M1572" s="0" t="n">
        <v>3</v>
      </c>
      <c r="N1572" s="23" t="s">
        <v>93</v>
      </c>
      <c r="O1572" s="0" t="n">
        <v>201</v>
      </c>
      <c r="P1572" s="23" t="s">
        <v>94</v>
      </c>
      <c r="Q1572" s="23" t="s">
        <v>4316</v>
      </c>
      <c r="R1572" s="23" t="n">
        <f aca="false">YEAR(A1572)</f>
        <v>2022</v>
      </c>
      <c r="S1572" s="23" t="n">
        <f aca="false">IF(R1572=2026,1,0)</f>
        <v>0</v>
      </c>
      <c r="T1572" s="23" t="n">
        <f aca="false">IF(OR(P1572="Individual",P1572="Committee",P1572="Union/Association",P1572="Aggregated Unitemized Receipts"),1,0)</f>
        <v>1</v>
      </c>
      <c r="U1572" s="0" t="str">
        <f aca="false">UPPER(TRIM(E1572))</f>
        <v>NH</v>
      </c>
      <c r="V1572" s="23" t="n">
        <f aca="false">IF(U1572="MA",1,0)</f>
        <v>0</v>
      </c>
      <c r="W1572" s="23" t="n">
        <f aca="false">IF(OR(ISNUMBER(SEARCH("malden",G1572)),ISNUMBER(SEARCH("malden",H1572))),1,0)</f>
        <v>0</v>
      </c>
      <c r="X1572" s="23" t="n">
        <f aca="false">IF(AND(TRIM(G1572)="",TRIM(H1572)=""),1,0)</f>
        <v>0</v>
      </c>
    </row>
    <row r="1573" customFormat="false" ht="15" hidden="false" customHeight="false" outlineLevel="0" collapsed="false">
      <c r="A1573" s="22" t="n">
        <v>44564</v>
      </c>
      <c r="B1573" s="23" t="s">
        <v>2087</v>
      </c>
      <c r="C1573" s="23" t="s">
        <v>2088</v>
      </c>
      <c r="D1573" s="23" t="s">
        <v>319</v>
      </c>
      <c r="E1573" s="23" t="s">
        <v>99</v>
      </c>
      <c r="F1573" s="23" t="s">
        <v>320</v>
      </c>
      <c r="G1573" s="23" t="s">
        <v>3682</v>
      </c>
      <c r="H1573" s="23" t="s">
        <v>3683</v>
      </c>
      <c r="J1573" s="24" t="n">
        <v>50</v>
      </c>
      <c r="K1573" s="0" t="n">
        <v>17408</v>
      </c>
      <c r="L1573" s="23" t="s">
        <v>1694</v>
      </c>
      <c r="M1573" s="0" t="n">
        <v>1</v>
      </c>
      <c r="N1573" s="23" t="s">
        <v>182</v>
      </c>
      <c r="O1573" s="0" t="n">
        <v>201</v>
      </c>
      <c r="P1573" s="23" t="s">
        <v>94</v>
      </c>
      <c r="Q1573" s="23" t="s">
        <v>4316</v>
      </c>
      <c r="R1573" s="23" t="n">
        <f aca="false">YEAR(A1573)</f>
        <v>2022</v>
      </c>
      <c r="S1573" s="23" t="n">
        <f aca="false">IF(R1573=2026,1,0)</f>
        <v>0</v>
      </c>
      <c r="T1573" s="23" t="n">
        <f aca="false">IF(OR(P1573="Individual",P1573="Committee",P1573="Union/Association",P1573="Aggregated Unitemized Receipts"),1,0)</f>
        <v>1</v>
      </c>
      <c r="U1573" s="0" t="str">
        <f aca="false">UPPER(TRIM(E1573))</f>
        <v>MA</v>
      </c>
      <c r="V1573" s="23" t="n">
        <f aca="false">IF(U1573="MA",1,0)</f>
        <v>1</v>
      </c>
      <c r="W1573" s="23" t="n">
        <f aca="false">IF(OR(ISNUMBER(SEARCH("malden",G1573)),ISNUMBER(SEARCH("malden",H1573))),1,0)</f>
        <v>0</v>
      </c>
      <c r="X1573" s="23" t="n">
        <f aca="false">IF(AND(TRIM(G1573)="",TRIM(H1573)=""),1,0)</f>
        <v>0</v>
      </c>
    </row>
    <row r="1574" customFormat="false" ht="15" hidden="false" customHeight="false" outlineLevel="0" collapsed="false">
      <c r="A1574" s="22" t="n">
        <v>44564</v>
      </c>
      <c r="B1574" s="23" t="s">
        <v>4317</v>
      </c>
      <c r="C1574" s="23" t="s">
        <v>4318</v>
      </c>
      <c r="D1574" s="23" t="s">
        <v>2209</v>
      </c>
      <c r="E1574" s="23" t="s">
        <v>99</v>
      </c>
      <c r="F1574" s="23" t="s">
        <v>518</v>
      </c>
      <c r="G1574" s="23" t="s">
        <v>943</v>
      </c>
      <c r="H1574" s="23" t="s">
        <v>4319</v>
      </c>
      <c r="J1574" s="24" t="n">
        <v>100</v>
      </c>
      <c r="K1574" s="0" t="n">
        <v>17408</v>
      </c>
      <c r="L1574" s="23" t="s">
        <v>1694</v>
      </c>
      <c r="M1574" s="0" t="n">
        <v>3</v>
      </c>
      <c r="N1574" s="23" t="s">
        <v>93</v>
      </c>
      <c r="O1574" s="0" t="n">
        <v>201</v>
      </c>
      <c r="P1574" s="23" t="s">
        <v>94</v>
      </c>
      <c r="Q1574" s="23" t="s">
        <v>4316</v>
      </c>
      <c r="R1574" s="23" t="n">
        <f aca="false">YEAR(A1574)</f>
        <v>2022</v>
      </c>
      <c r="S1574" s="23" t="n">
        <f aca="false">IF(R1574=2026,1,0)</f>
        <v>0</v>
      </c>
      <c r="T1574" s="23" t="n">
        <f aca="false">IF(OR(P1574="Individual",P1574="Committee",P1574="Union/Association",P1574="Aggregated Unitemized Receipts"),1,0)</f>
        <v>1</v>
      </c>
      <c r="U1574" s="0" t="str">
        <f aca="false">UPPER(TRIM(E1574))</f>
        <v>MA</v>
      </c>
      <c r="V1574" s="23" t="n">
        <f aca="false">IF(U1574="MA",1,0)</f>
        <v>1</v>
      </c>
      <c r="W1574" s="23" t="n">
        <f aca="false">IF(OR(ISNUMBER(SEARCH("malden",G1574)),ISNUMBER(SEARCH("malden",H1574))),1,0)</f>
        <v>0</v>
      </c>
      <c r="X1574" s="23" t="n">
        <f aca="false">IF(AND(TRIM(G1574)="",TRIM(H1574)=""),1,0)</f>
        <v>0</v>
      </c>
    </row>
    <row r="1575" customFormat="false" ht="15" hidden="false" customHeight="false" outlineLevel="0" collapsed="false">
      <c r="A1575" s="22" t="n">
        <v>44557</v>
      </c>
      <c r="B1575" s="23" t="s">
        <v>2519</v>
      </c>
      <c r="C1575" s="23" t="s">
        <v>3196</v>
      </c>
      <c r="D1575" s="23" t="s">
        <v>607</v>
      </c>
      <c r="E1575" s="23" t="s">
        <v>99</v>
      </c>
      <c r="F1575" s="23" t="s">
        <v>608</v>
      </c>
      <c r="G1575" s="23" t="s">
        <v>3197</v>
      </c>
      <c r="H1575" s="23" t="s">
        <v>3198</v>
      </c>
      <c r="J1575" s="24" t="n">
        <v>200</v>
      </c>
      <c r="K1575" s="0" t="n">
        <v>17408</v>
      </c>
      <c r="L1575" s="23" t="s">
        <v>1694</v>
      </c>
      <c r="M1575" s="0" t="n">
        <v>3</v>
      </c>
      <c r="N1575" s="23" t="s">
        <v>93</v>
      </c>
      <c r="O1575" s="0" t="n">
        <v>201</v>
      </c>
      <c r="P1575" s="23" t="s">
        <v>94</v>
      </c>
      <c r="Q1575" s="23" t="s">
        <v>4320</v>
      </c>
      <c r="R1575" s="23" t="n">
        <f aca="false">YEAR(A1575)</f>
        <v>2021</v>
      </c>
      <c r="S1575" s="23" t="n">
        <f aca="false">IF(R1575=2026,1,0)</f>
        <v>0</v>
      </c>
      <c r="T1575" s="23" t="n">
        <f aca="false">IF(OR(P1575="Individual",P1575="Committee",P1575="Union/Association",P1575="Aggregated Unitemized Receipts"),1,0)</f>
        <v>1</v>
      </c>
      <c r="U1575" s="0" t="str">
        <f aca="false">UPPER(TRIM(E1575))</f>
        <v>MA</v>
      </c>
      <c r="V1575" s="23" t="n">
        <f aca="false">IF(U1575="MA",1,0)</f>
        <v>1</v>
      </c>
      <c r="W1575" s="23" t="n">
        <f aca="false">IF(OR(ISNUMBER(SEARCH("malden",G1575)),ISNUMBER(SEARCH("malden",H1575))),1,0)</f>
        <v>0</v>
      </c>
      <c r="X1575" s="23" t="n">
        <f aca="false">IF(AND(TRIM(G1575)="",TRIM(H1575)=""),1,0)</f>
        <v>0</v>
      </c>
    </row>
    <row r="1576" customFormat="false" ht="15" hidden="false" customHeight="false" outlineLevel="0" collapsed="false">
      <c r="A1576" s="22" t="n">
        <v>44557</v>
      </c>
      <c r="B1576" s="23" t="s">
        <v>4321</v>
      </c>
      <c r="C1576" s="23" t="s">
        <v>4322</v>
      </c>
      <c r="D1576" s="23" t="s">
        <v>3008</v>
      </c>
      <c r="E1576" s="23" t="s">
        <v>99</v>
      </c>
      <c r="F1576" s="23" t="s">
        <v>3009</v>
      </c>
      <c r="G1576" s="23" t="s">
        <v>174</v>
      </c>
      <c r="H1576" s="23" t="s">
        <v>174</v>
      </c>
      <c r="J1576" s="24" t="n">
        <v>500</v>
      </c>
      <c r="K1576" s="0" t="n">
        <v>17408</v>
      </c>
      <c r="L1576" s="23" t="s">
        <v>1694</v>
      </c>
      <c r="M1576" s="0" t="n">
        <v>1</v>
      </c>
      <c r="N1576" s="23" t="s">
        <v>182</v>
      </c>
      <c r="O1576" s="0" t="n">
        <v>201</v>
      </c>
      <c r="P1576" s="23" t="s">
        <v>94</v>
      </c>
      <c r="Q1576" s="23" t="s">
        <v>4320</v>
      </c>
      <c r="R1576" s="23" t="n">
        <f aca="false">YEAR(A1576)</f>
        <v>2021</v>
      </c>
      <c r="S1576" s="23" t="n">
        <f aca="false">IF(R1576=2026,1,0)</f>
        <v>0</v>
      </c>
      <c r="T1576" s="23" t="n">
        <f aca="false">IF(OR(P1576="Individual",P1576="Committee",P1576="Union/Association",P1576="Aggregated Unitemized Receipts"),1,0)</f>
        <v>1</v>
      </c>
      <c r="U1576" s="0" t="str">
        <f aca="false">UPPER(TRIM(E1576))</f>
        <v>MA</v>
      </c>
      <c r="V1576" s="23" t="n">
        <f aca="false">IF(U1576="MA",1,0)</f>
        <v>1</v>
      </c>
      <c r="W1576" s="23" t="n">
        <f aca="false">IF(OR(ISNUMBER(SEARCH("malden",G1576)),ISNUMBER(SEARCH("malden",H1576))),1,0)</f>
        <v>0</v>
      </c>
      <c r="X1576" s="23" t="n">
        <f aca="false">IF(AND(TRIM(G1576)="",TRIM(H1576)=""),1,0)</f>
        <v>0</v>
      </c>
    </row>
    <row r="1577" customFormat="false" ht="15" hidden="false" customHeight="false" outlineLevel="0" collapsed="false">
      <c r="A1577" s="22" t="n">
        <v>44557</v>
      </c>
      <c r="B1577" s="23" t="s">
        <v>3706</v>
      </c>
      <c r="C1577" s="23" t="s">
        <v>3707</v>
      </c>
      <c r="D1577" s="23" t="s">
        <v>319</v>
      </c>
      <c r="E1577" s="23" t="s">
        <v>99</v>
      </c>
      <c r="F1577" s="23" t="s">
        <v>320</v>
      </c>
      <c r="G1577" s="23" t="s">
        <v>4218</v>
      </c>
      <c r="H1577" s="23" t="s">
        <v>4219</v>
      </c>
      <c r="J1577" s="24" t="n">
        <v>100</v>
      </c>
      <c r="K1577" s="0" t="n">
        <v>17408</v>
      </c>
      <c r="L1577" s="23" t="s">
        <v>1694</v>
      </c>
      <c r="M1577" s="0" t="n">
        <v>3</v>
      </c>
      <c r="N1577" s="23" t="s">
        <v>93</v>
      </c>
      <c r="O1577" s="0" t="n">
        <v>201</v>
      </c>
      <c r="P1577" s="23" t="s">
        <v>94</v>
      </c>
      <c r="Q1577" s="23" t="s">
        <v>4320</v>
      </c>
      <c r="R1577" s="23" t="n">
        <f aca="false">YEAR(A1577)</f>
        <v>2021</v>
      </c>
      <c r="S1577" s="23" t="n">
        <f aca="false">IF(R1577=2026,1,0)</f>
        <v>0</v>
      </c>
      <c r="T1577" s="23" t="n">
        <f aca="false">IF(OR(P1577="Individual",P1577="Committee",P1577="Union/Association",P1577="Aggregated Unitemized Receipts"),1,0)</f>
        <v>1</v>
      </c>
      <c r="U1577" s="0" t="str">
        <f aca="false">UPPER(TRIM(E1577))</f>
        <v>MA</v>
      </c>
      <c r="V1577" s="23" t="n">
        <f aca="false">IF(U1577="MA",1,0)</f>
        <v>1</v>
      </c>
      <c r="W1577" s="23" t="n">
        <f aca="false">IF(OR(ISNUMBER(SEARCH("malden",G1577)),ISNUMBER(SEARCH("malden",H1577))),1,0)</f>
        <v>0</v>
      </c>
      <c r="X1577" s="23" t="n">
        <f aca="false">IF(AND(TRIM(G1577)="",TRIM(H1577)=""),1,0)</f>
        <v>0</v>
      </c>
    </row>
    <row r="1578" customFormat="false" ht="15" hidden="false" customHeight="false" outlineLevel="0" collapsed="false">
      <c r="A1578" s="22" t="n">
        <v>44557</v>
      </c>
      <c r="B1578" s="23" t="s">
        <v>3973</v>
      </c>
      <c r="C1578" s="23" t="s">
        <v>3974</v>
      </c>
      <c r="D1578" s="23" t="s">
        <v>319</v>
      </c>
      <c r="E1578" s="23" t="s">
        <v>99</v>
      </c>
      <c r="F1578" s="23" t="s">
        <v>320</v>
      </c>
      <c r="G1578" s="23" t="s">
        <v>174</v>
      </c>
      <c r="H1578" s="23" t="s">
        <v>174</v>
      </c>
      <c r="J1578" s="24" t="n">
        <v>50</v>
      </c>
      <c r="K1578" s="0" t="n">
        <v>17408</v>
      </c>
      <c r="L1578" s="23" t="s">
        <v>1694</v>
      </c>
      <c r="M1578" s="0" t="n">
        <v>3</v>
      </c>
      <c r="N1578" s="23" t="s">
        <v>93</v>
      </c>
      <c r="O1578" s="0" t="n">
        <v>201</v>
      </c>
      <c r="P1578" s="23" t="s">
        <v>94</v>
      </c>
      <c r="Q1578" s="23" t="s">
        <v>4320</v>
      </c>
      <c r="R1578" s="23" t="n">
        <f aca="false">YEAR(A1578)</f>
        <v>2021</v>
      </c>
      <c r="S1578" s="23" t="n">
        <f aca="false">IF(R1578=2026,1,0)</f>
        <v>0</v>
      </c>
      <c r="T1578" s="23" t="n">
        <f aca="false">IF(OR(P1578="Individual",P1578="Committee",P1578="Union/Association",P1578="Aggregated Unitemized Receipts"),1,0)</f>
        <v>1</v>
      </c>
      <c r="U1578" s="0" t="str">
        <f aca="false">UPPER(TRIM(E1578))</f>
        <v>MA</v>
      </c>
      <c r="V1578" s="23" t="n">
        <f aca="false">IF(U1578="MA",1,0)</f>
        <v>1</v>
      </c>
      <c r="W1578" s="23" t="n">
        <f aca="false">IF(OR(ISNUMBER(SEARCH("malden",G1578)),ISNUMBER(SEARCH("malden",H1578))),1,0)</f>
        <v>0</v>
      </c>
      <c r="X1578" s="23" t="n">
        <f aca="false">IF(AND(TRIM(G1578)="",TRIM(H1578)=""),1,0)</f>
        <v>0</v>
      </c>
    </row>
    <row r="1579" customFormat="false" ht="15" hidden="false" customHeight="false" outlineLevel="0" collapsed="false">
      <c r="A1579" s="22" t="n">
        <v>44557</v>
      </c>
      <c r="B1579" s="23" t="s">
        <v>2727</v>
      </c>
      <c r="C1579" s="23" t="s">
        <v>3204</v>
      </c>
      <c r="D1579" s="23" t="s">
        <v>450</v>
      </c>
      <c r="E1579" s="23" t="s">
        <v>99</v>
      </c>
      <c r="F1579" s="23" t="s">
        <v>1164</v>
      </c>
      <c r="G1579" s="23" t="s">
        <v>276</v>
      </c>
      <c r="H1579" s="23" t="s">
        <v>2720</v>
      </c>
      <c r="J1579" s="24" t="n">
        <v>200</v>
      </c>
      <c r="K1579" s="0" t="n">
        <v>17408</v>
      </c>
      <c r="L1579" s="23" t="s">
        <v>1694</v>
      </c>
      <c r="M1579" s="0" t="n">
        <v>3</v>
      </c>
      <c r="N1579" s="23" t="s">
        <v>93</v>
      </c>
      <c r="O1579" s="0" t="n">
        <v>201</v>
      </c>
      <c r="P1579" s="23" t="s">
        <v>94</v>
      </c>
      <c r="Q1579" s="23" t="s">
        <v>4320</v>
      </c>
      <c r="R1579" s="23" t="n">
        <f aca="false">YEAR(A1579)</f>
        <v>2021</v>
      </c>
      <c r="S1579" s="23" t="n">
        <f aca="false">IF(R1579=2026,1,0)</f>
        <v>0</v>
      </c>
      <c r="T1579" s="23" t="n">
        <f aca="false">IF(OR(P1579="Individual",P1579="Committee",P1579="Union/Association",P1579="Aggregated Unitemized Receipts"),1,0)</f>
        <v>1</v>
      </c>
      <c r="U1579" s="0" t="str">
        <f aca="false">UPPER(TRIM(E1579))</f>
        <v>MA</v>
      </c>
      <c r="V1579" s="23" t="n">
        <f aca="false">IF(U1579="MA",1,0)</f>
        <v>1</v>
      </c>
      <c r="W1579" s="23" t="n">
        <f aca="false">IF(OR(ISNUMBER(SEARCH("malden",G1579)),ISNUMBER(SEARCH("malden",H1579))),1,0)</f>
        <v>0</v>
      </c>
      <c r="X1579" s="23" t="n">
        <f aca="false">IF(AND(TRIM(G1579)="",TRIM(H1579)=""),1,0)</f>
        <v>0</v>
      </c>
    </row>
    <row r="1580" customFormat="false" ht="15" hidden="false" customHeight="false" outlineLevel="0" collapsed="false">
      <c r="A1580" s="22" t="n">
        <v>44557</v>
      </c>
      <c r="B1580" s="23" t="s">
        <v>2954</v>
      </c>
      <c r="C1580" s="23" t="s">
        <v>3365</v>
      </c>
      <c r="D1580" s="23" t="s">
        <v>319</v>
      </c>
      <c r="E1580" s="23" t="s">
        <v>99</v>
      </c>
      <c r="F1580" s="23" t="s">
        <v>320</v>
      </c>
      <c r="G1580" s="23" t="s">
        <v>91</v>
      </c>
      <c r="H1580" s="23" t="s">
        <v>91</v>
      </c>
      <c r="J1580" s="24" t="n">
        <v>50</v>
      </c>
      <c r="K1580" s="0" t="n">
        <v>17408</v>
      </c>
      <c r="L1580" s="23" t="s">
        <v>1694</v>
      </c>
      <c r="M1580" s="0" t="n">
        <v>3</v>
      </c>
      <c r="N1580" s="23" t="s">
        <v>93</v>
      </c>
      <c r="O1580" s="0" t="n">
        <v>201</v>
      </c>
      <c r="P1580" s="23" t="s">
        <v>94</v>
      </c>
      <c r="Q1580" s="23" t="s">
        <v>4320</v>
      </c>
      <c r="R1580" s="23" t="n">
        <f aca="false">YEAR(A1580)</f>
        <v>2021</v>
      </c>
      <c r="S1580" s="23" t="n">
        <f aca="false">IF(R1580=2026,1,0)</f>
        <v>0</v>
      </c>
      <c r="T1580" s="23" t="n">
        <f aca="false">IF(OR(P1580="Individual",P1580="Committee",P1580="Union/Association",P1580="Aggregated Unitemized Receipts"),1,0)</f>
        <v>1</v>
      </c>
      <c r="U1580" s="0" t="str">
        <f aca="false">UPPER(TRIM(E1580))</f>
        <v>MA</v>
      </c>
      <c r="V1580" s="23" t="n">
        <f aca="false">IF(U1580="MA",1,0)</f>
        <v>1</v>
      </c>
      <c r="W1580" s="23" t="n">
        <f aca="false">IF(OR(ISNUMBER(SEARCH("malden",G1580)),ISNUMBER(SEARCH("malden",H1580))),1,0)</f>
        <v>0</v>
      </c>
      <c r="X1580" s="23" t="n">
        <f aca="false">IF(AND(TRIM(G1580)="",TRIM(H1580)=""),1,0)</f>
        <v>0</v>
      </c>
    </row>
    <row r="1581" customFormat="false" ht="15" hidden="false" customHeight="false" outlineLevel="0" collapsed="false">
      <c r="A1581" s="22" t="n">
        <v>44557</v>
      </c>
      <c r="B1581" s="23" t="s">
        <v>4323</v>
      </c>
      <c r="C1581" s="23" t="s">
        <v>4324</v>
      </c>
      <c r="D1581" s="23" t="s">
        <v>3611</v>
      </c>
      <c r="E1581" s="23" t="s">
        <v>99</v>
      </c>
      <c r="F1581" s="23" t="s">
        <v>3612</v>
      </c>
      <c r="G1581" s="23" t="s">
        <v>4325</v>
      </c>
      <c r="H1581" s="23" t="s">
        <v>4326</v>
      </c>
      <c r="J1581" s="24" t="n">
        <v>50</v>
      </c>
      <c r="K1581" s="0" t="n">
        <v>17408</v>
      </c>
      <c r="L1581" s="23" t="s">
        <v>1694</v>
      </c>
      <c r="M1581" s="0" t="n">
        <v>3</v>
      </c>
      <c r="N1581" s="23" t="s">
        <v>93</v>
      </c>
      <c r="O1581" s="0" t="n">
        <v>201</v>
      </c>
      <c r="P1581" s="23" t="s">
        <v>94</v>
      </c>
      <c r="Q1581" s="23" t="s">
        <v>4320</v>
      </c>
      <c r="R1581" s="23" t="n">
        <f aca="false">YEAR(A1581)</f>
        <v>2021</v>
      </c>
      <c r="S1581" s="23" t="n">
        <f aca="false">IF(R1581=2026,1,0)</f>
        <v>0</v>
      </c>
      <c r="T1581" s="23" t="n">
        <f aca="false">IF(OR(P1581="Individual",P1581="Committee",P1581="Union/Association",P1581="Aggregated Unitemized Receipts"),1,0)</f>
        <v>1</v>
      </c>
      <c r="U1581" s="0" t="str">
        <f aca="false">UPPER(TRIM(E1581))</f>
        <v>MA</v>
      </c>
      <c r="V1581" s="23" t="n">
        <f aca="false">IF(U1581="MA",1,0)</f>
        <v>1</v>
      </c>
      <c r="W1581" s="23" t="n">
        <f aca="false">IF(OR(ISNUMBER(SEARCH("malden",G1581)),ISNUMBER(SEARCH("malden",H1581))),1,0)</f>
        <v>0</v>
      </c>
      <c r="X1581" s="23" t="n">
        <f aca="false">IF(AND(TRIM(G1581)="",TRIM(H1581)=""),1,0)</f>
        <v>0</v>
      </c>
    </row>
    <row r="1582" customFormat="false" ht="15" hidden="false" customHeight="false" outlineLevel="0" collapsed="false">
      <c r="A1582" s="22" t="n">
        <v>44557</v>
      </c>
      <c r="B1582" s="23" t="s">
        <v>1956</v>
      </c>
      <c r="C1582" s="23" t="s">
        <v>1957</v>
      </c>
      <c r="D1582" s="23" t="s">
        <v>319</v>
      </c>
      <c r="E1582" s="23" t="s">
        <v>99</v>
      </c>
      <c r="F1582" s="23" t="s">
        <v>320</v>
      </c>
      <c r="G1582" s="23" t="s">
        <v>2095</v>
      </c>
      <c r="H1582" s="23" t="s">
        <v>91</v>
      </c>
      <c r="J1582" s="24" t="n">
        <v>50</v>
      </c>
      <c r="K1582" s="0" t="n">
        <v>17408</v>
      </c>
      <c r="L1582" s="23" t="s">
        <v>1694</v>
      </c>
      <c r="M1582" s="0" t="n">
        <v>3</v>
      </c>
      <c r="N1582" s="23" t="s">
        <v>93</v>
      </c>
      <c r="O1582" s="0" t="n">
        <v>201</v>
      </c>
      <c r="P1582" s="23" t="s">
        <v>94</v>
      </c>
      <c r="Q1582" s="23" t="s">
        <v>4320</v>
      </c>
      <c r="R1582" s="23" t="n">
        <f aca="false">YEAR(A1582)</f>
        <v>2021</v>
      </c>
      <c r="S1582" s="23" t="n">
        <f aca="false">IF(R1582=2026,1,0)</f>
        <v>0</v>
      </c>
      <c r="T1582" s="23" t="n">
        <f aca="false">IF(OR(P1582="Individual",P1582="Committee",P1582="Union/Association",P1582="Aggregated Unitemized Receipts"),1,0)</f>
        <v>1</v>
      </c>
      <c r="U1582" s="0" t="str">
        <f aca="false">UPPER(TRIM(E1582))</f>
        <v>MA</v>
      </c>
      <c r="V1582" s="23" t="n">
        <f aca="false">IF(U1582="MA",1,0)</f>
        <v>1</v>
      </c>
      <c r="W1582" s="23" t="n">
        <f aca="false">IF(OR(ISNUMBER(SEARCH("malden",G1582)),ISNUMBER(SEARCH("malden",H1582))),1,0)</f>
        <v>0</v>
      </c>
      <c r="X1582" s="23" t="n">
        <f aca="false">IF(AND(TRIM(G1582)="",TRIM(H1582)=""),1,0)</f>
        <v>0</v>
      </c>
    </row>
    <row r="1583" customFormat="false" ht="15" hidden="false" customHeight="false" outlineLevel="0" collapsed="false">
      <c r="A1583" s="22" t="n">
        <v>44557</v>
      </c>
      <c r="B1583" s="23" t="s">
        <v>4327</v>
      </c>
      <c r="C1583" s="23" t="s">
        <v>4328</v>
      </c>
      <c r="D1583" s="23" t="s">
        <v>319</v>
      </c>
      <c r="E1583" s="23" t="s">
        <v>99</v>
      </c>
      <c r="F1583" s="23" t="s">
        <v>320</v>
      </c>
      <c r="G1583" s="23" t="s">
        <v>644</v>
      </c>
      <c r="H1583" s="23" t="s">
        <v>4329</v>
      </c>
      <c r="J1583" s="24" t="n">
        <v>25</v>
      </c>
      <c r="K1583" s="0" t="n">
        <v>17408</v>
      </c>
      <c r="L1583" s="23" t="s">
        <v>1694</v>
      </c>
      <c r="M1583" s="0" t="n">
        <v>3</v>
      </c>
      <c r="N1583" s="23" t="s">
        <v>93</v>
      </c>
      <c r="O1583" s="0" t="n">
        <v>201</v>
      </c>
      <c r="P1583" s="23" t="s">
        <v>94</v>
      </c>
      <c r="Q1583" s="23" t="s">
        <v>4320</v>
      </c>
      <c r="R1583" s="23" t="n">
        <f aca="false">YEAR(A1583)</f>
        <v>2021</v>
      </c>
      <c r="S1583" s="23" t="n">
        <f aca="false">IF(R1583=2026,1,0)</f>
        <v>0</v>
      </c>
      <c r="T1583" s="23" t="n">
        <f aca="false">IF(OR(P1583="Individual",P1583="Committee",P1583="Union/Association",P1583="Aggregated Unitemized Receipts"),1,0)</f>
        <v>1</v>
      </c>
      <c r="U1583" s="0" t="str">
        <f aca="false">UPPER(TRIM(E1583))</f>
        <v>MA</v>
      </c>
      <c r="V1583" s="23" t="n">
        <f aca="false">IF(U1583="MA",1,0)</f>
        <v>1</v>
      </c>
      <c r="W1583" s="23" t="n">
        <f aca="false">IF(OR(ISNUMBER(SEARCH("malden",G1583)),ISNUMBER(SEARCH("malden",H1583))),1,0)</f>
        <v>0</v>
      </c>
      <c r="X1583" s="23" t="n">
        <f aca="false">IF(AND(TRIM(G1583)="",TRIM(H1583)=""),1,0)</f>
        <v>0</v>
      </c>
    </row>
    <row r="1584" customFormat="false" ht="15" hidden="false" customHeight="false" outlineLevel="0" collapsed="false">
      <c r="A1584" s="22" t="n">
        <v>44557</v>
      </c>
      <c r="B1584" s="23" t="s">
        <v>1737</v>
      </c>
      <c r="C1584" s="23" t="s">
        <v>3032</v>
      </c>
      <c r="D1584" s="23" t="s">
        <v>319</v>
      </c>
      <c r="E1584" s="23" t="s">
        <v>99</v>
      </c>
      <c r="F1584" s="23" t="s">
        <v>320</v>
      </c>
      <c r="G1584" s="23" t="s">
        <v>244</v>
      </c>
      <c r="H1584" s="23" t="s">
        <v>3034</v>
      </c>
      <c r="J1584" s="24" t="n">
        <v>7</v>
      </c>
      <c r="K1584" s="0" t="n">
        <v>17408</v>
      </c>
      <c r="L1584" s="23" t="s">
        <v>1694</v>
      </c>
      <c r="M1584" s="0" t="n">
        <v>3</v>
      </c>
      <c r="N1584" s="23" t="s">
        <v>93</v>
      </c>
      <c r="O1584" s="0" t="n">
        <v>201</v>
      </c>
      <c r="P1584" s="23" t="s">
        <v>94</v>
      </c>
      <c r="Q1584" s="23" t="s">
        <v>4320</v>
      </c>
      <c r="R1584" s="23" t="n">
        <f aca="false">YEAR(A1584)</f>
        <v>2021</v>
      </c>
      <c r="S1584" s="23" t="n">
        <f aca="false">IF(R1584=2026,1,0)</f>
        <v>0</v>
      </c>
      <c r="T1584" s="23" t="n">
        <f aca="false">IF(OR(P1584="Individual",P1584="Committee",P1584="Union/Association",P1584="Aggregated Unitemized Receipts"),1,0)</f>
        <v>1</v>
      </c>
      <c r="U1584" s="0" t="str">
        <f aca="false">UPPER(TRIM(E1584))</f>
        <v>MA</v>
      </c>
      <c r="V1584" s="23" t="n">
        <f aca="false">IF(U1584="MA",1,0)</f>
        <v>1</v>
      </c>
      <c r="W1584" s="23" t="n">
        <f aca="false">IF(OR(ISNUMBER(SEARCH("malden",G1584)),ISNUMBER(SEARCH("malden",H1584))),1,0)</f>
        <v>0</v>
      </c>
      <c r="X1584" s="23" t="n">
        <f aca="false">IF(AND(TRIM(G1584)="",TRIM(H1584)=""),1,0)</f>
        <v>0</v>
      </c>
    </row>
    <row r="1585" customFormat="false" ht="15" hidden="false" customHeight="false" outlineLevel="0" collapsed="false">
      <c r="A1585" s="22" t="n">
        <v>44557</v>
      </c>
      <c r="B1585" s="23" t="s">
        <v>4330</v>
      </c>
      <c r="C1585" s="23" t="s">
        <v>4331</v>
      </c>
      <c r="D1585" s="23" t="s">
        <v>450</v>
      </c>
      <c r="E1585" s="23" t="s">
        <v>99</v>
      </c>
      <c r="F1585" s="23" t="s">
        <v>701</v>
      </c>
      <c r="G1585" s="23" t="s">
        <v>4332</v>
      </c>
      <c r="H1585" s="23" t="s">
        <v>4333</v>
      </c>
      <c r="J1585" s="24" t="n">
        <v>150</v>
      </c>
      <c r="K1585" s="0" t="n">
        <v>17408</v>
      </c>
      <c r="L1585" s="23" t="s">
        <v>1694</v>
      </c>
      <c r="M1585" s="0" t="n">
        <v>3</v>
      </c>
      <c r="N1585" s="23" t="s">
        <v>93</v>
      </c>
      <c r="O1585" s="0" t="n">
        <v>201</v>
      </c>
      <c r="P1585" s="23" t="s">
        <v>94</v>
      </c>
      <c r="Q1585" s="23" t="s">
        <v>4320</v>
      </c>
      <c r="R1585" s="23" t="n">
        <f aca="false">YEAR(A1585)</f>
        <v>2021</v>
      </c>
      <c r="S1585" s="23" t="n">
        <f aca="false">IF(R1585=2026,1,0)</f>
        <v>0</v>
      </c>
      <c r="T1585" s="23" t="n">
        <f aca="false">IF(OR(P1585="Individual",P1585="Committee",P1585="Union/Association",P1585="Aggregated Unitemized Receipts"),1,0)</f>
        <v>1</v>
      </c>
      <c r="U1585" s="0" t="str">
        <f aca="false">UPPER(TRIM(E1585))</f>
        <v>MA</v>
      </c>
      <c r="V1585" s="23" t="n">
        <f aca="false">IF(U1585="MA",1,0)</f>
        <v>1</v>
      </c>
      <c r="W1585" s="23" t="n">
        <f aca="false">IF(OR(ISNUMBER(SEARCH("malden",G1585)),ISNUMBER(SEARCH("malden",H1585))),1,0)</f>
        <v>0</v>
      </c>
      <c r="X1585" s="23" t="n">
        <f aca="false">IF(AND(TRIM(G1585)="",TRIM(H1585)=""),1,0)</f>
        <v>0</v>
      </c>
    </row>
    <row r="1586" customFormat="false" ht="15" hidden="false" customHeight="false" outlineLevel="0" collapsed="false">
      <c r="A1586" s="22" t="n">
        <v>44557</v>
      </c>
      <c r="B1586" s="23" t="s">
        <v>2960</v>
      </c>
      <c r="C1586" s="23" t="s">
        <v>2961</v>
      </c>
      <c r="D1586" s="23" t="s">
        <v>319</v>
      </c>
      <c r="E1586" s="23" t="s">
        <v>99</v>
      </c>
      <c r="F1586" s="23" t="s">
        <v>320</v>
      </c>
      <c r="G1586" s="23" t="s">
        <v>583</v>
      </c>
      <c r="H1586" s="23" t="s">
        <v>167</v>
      </c>
      <c r="J1586" s="24" t="n">
        <v>50</v>
      </c>
      <c r="K1586" s="0" t="n">
        <v>17408</v>
      </c>
      <c r="L1586" s="23" t="s">
        <v>1694</v>
      </c>
      <c r="M1586" s="0" t="n">
        <v>3</v>
      </c>
      <c r="N1586" s="23" t="s">
        <v>93</v>
      </c>
      <c r="O1586" s="0" t="n">
        <v>201</v>
      </c>
      <c r="P1586" s="23" t="s">
        <v>94</v>
      </c>
      <c r="Q1586" s="23" t="s">
        <v>4320</v>
      </c>
      <c r="R1586" s="23" t="n">
        <f aca="false">YEAR(A1586)</f>
        <v>2021</v>
      </c>
      <c r="S1586" s="23" t="n">
        <f aca="false">IF(R1586=2026,1,0)</f>
        <v>0</v>
      </c>
      <c r="T1586" s="23" t="n">
        <f aca="false">IF(OR(P1586="Individual",P1586="Committee",P1586="Union/Association",P1586="Aggregated Unitemized Receipts"),1,0)</f>
        <v>1</v>
      </c>
      <c r="U1586" s="0" t="str">
        <f aca="false">UPPER(TRIM(E1586))</f>
        <v>MA</v>
      </c>
      <c r="V1586" s="23" t="n">
        <f aca="false">IF(U1586="MA",1,0)</f>
        <v>1</v>
      </c>
      <c r="W1586" s="23" t="n">
        <f aca="false">IF(OR(ISNUMBER(SEARCH("malden",G1586)),ISNUMBER(SEARCH("malden",H1586))),1,0)</f>
        <v>0</v>
      </c>
      <c r="X1586" s="23" t="n">
        <f aca="false">IF(AND(TRIM(G1586)="",TRIM(H1586)=""),1,0)</f>
        <v>0</v>
      </c>
    </row>
    <row r="1587" customFormat="false" ht="15" hidden="false" customHeight="false" outlineLevel="0" collapsed="false">
      <c r="A1587" s="22" t="n">
        <v>44557</v>
      </c>
      <c r="B1587" s="23" t="s">
        <v>4334</v>
      </c>
      <c r="C1587" s="23" t="s">
        <v>4335</v>
      </c>
      <c r="D1587" s="23" t="s">
        <v>607</v>
      </c>
      <c r="E1587" s="23" t="s">
        <v>99</v>
      </c>
      <c r="F1587" s="23" t="s">
        <v>608</v>
      </c>
      <c r="G1587" s="23" t="s">
        <v>454</v>
      </c>
      <c r="H1587" s="23" t="s">
        <v>4336</v>
      </c>
      <c r="J1587" s="24" t="n">
        <v>50</v>
      </c>
      <c r="K1587" s="0" t="n">
        <v>17408</v>
      </c>
      <c r="L1587" s="23" t="s">
        <v>1694</v>
      </c>
      <c r="M1587" s="0" t="n">
        <v>3</v>
      </c>
      <c r="N1587" s="23" t="s">
        <v>93</v>
      </c>
      <c r="O1587" s="0" t="n">
        <v>201</v>
      </c>
      <c r="P1587" s="23" t="s">
        <v>94</v>
      </c>
      <c r="Q1587" s="23" t="s">
        <v>4320</v>
      </c>
      <c r="R1587" s="23" t="n">
        <f aca="false">YEAR(A1587)</f>
        <v>2021</v>
      </c>
      <c r="S1587" s="23" t="n">
        <f aca="false">IF(R1587=2026,1,0)</f>
        <v>0</v>
      </c>
      <c r="T1587" s="23" t="n">
        <f aca="false">IF(OR(P1587="Individual",P1587="Committee",P1587="Union/Association",P1587="Aggregated Unitemized Receipts"),1,0)</f>
        <v>1</v>
      </c>
      <c r="U1587" s="0" t="str">
        <f aca="false">UPPER(TRIM(E1587))</f>
        <v>MA</v>
      </c>
      <c r="V1587" s="23" t="n">
        <f aca="false">IF(U1587="MA",1,0)</f>
        <v>1</v>
      </c>
      <c r="W1587" s="23" t="n">
        <f aca="false">IF(OR(ISNUMBER(SEARCH("malden",G1587)),ISNUMBER(SEARCH("malden",H1587))),1,0)</f>
        <v>0</v>
      </c>
      <c r="X1587" s="23" t="n">
        <f aca="false">IF(AND(TRIM(G1587)="",TRIM(H1587)=""),1,0)</f>
        <v>0</v>
      </c>
    </row>
    <row r="1588" customFormat="false" ht="15" hidden="false" customHeight="false" outlineLevel="0" collapsed="false">
      <c r="A1588" s="22" t="n">
        <v>44557</v>
      </c>
      <c r="B1588" s="23" t="s">
        <v>3716</v>
      </c>
      <c r="C1588" s="23" t="s">
        <v>3717</v>
      </c>
      <c r="D1588" s="23" t="s">
        <v>3718</v>
      </c>
      <c r="E1588" s="23" t="s">
        <v>99</v>
      </c>
      <c r="F1588" s="23" t="s">
        <v>3719</v>
      </c>
      <c r="G1588" s="23" t="s">
        <v>3720</v>
      </c>
      <c r="H1588" s="23" t="s">
        <v>3721</v>
      </c>
      <c r="J1588" s="24" t="n">
        <v>100</v>
      </c>
      <c r="K1588" s="0" t="n">
        <v>17408</v>
      </c>
      <c r="L1588" s="23" t="s">
        <v>1694</v>
      </c>
      <c r="M1588" s="0" t="n">
        <v>3</v>
      </c>
      <c r="N1588" s="23" t="s">
        <v>93</v>
      </c>
      <c r="O1588" s="0" t="n">
        <v>201</v>
      </c>
      <c r="P1588" s="23" t="s">
        <v>94</v>
      </c>
      <c r="Q1588" s="23" t="s">
        <v>4320</v>
      </c>
      <c r="R1588" s="23" t="n">
        <f aca="false">YEAR(A1588)</f>
        <v>2021</v>
      </c>
      <c r="S1588" s="23" t="n">
        <f aca="false">IF(R1588=2026,1,0)</f>
        <v>0</v>
      </c>
      <c r="T1588" s="23" t="n">
        <f aca="false">IF(OR(P1588="Individual",P1588="Committee",P1588="Union/Association",P1588="Aggregated Unitemized Receipts"),1,0)</f>
        <v>1</v>
      </c>
      <c r="U1588" s="0" t="str">
        <f aca="false">UPPER(TRIM(E1588))</f>
        <v>MA</v>
      </c>
      <c r="V1588" s="23" t="n">
        <f aca="false">IF(U1588="MA",1,0)</f>
        <v>1</v>
      </c>
      <c r="W1588" s="23" t="n">
        <f aca="false">IF(OR(ISNUMBER(SEARCH("malden",G1588)),ISNUMBER(SEARCH("malden",H1588))),1,0)</f>
        <v>0</v>
      </c>
      <c r="X1588" s="23" t="n">
        <f aca="false">IF(AND(TRIM(G1588)="",TRIM(H1588)=""),1,0)</f>
        <v>0</v>
      </c>
    </row>
    <row r="1589" customFormat="false" ht="15" hidden="false" customHeight="false" outlineLevel="0" collapsed="false">
      <c r="A1589" s="22" t="n">
        <v>44557</v>
      </c>
      <c r="B1589" s="23" t="s">
        <v>3968</v>
      </c>
      <c r="C1589" s="23" t="s">
        <v>3969</v>
      </c>
      <c r="D1589" s="23" t="s">
        <v>607</v>
      </c>
      <c r="E1589" s="23" t="s">
        <v>99</v>
      </c>
      <c r="F1589" s="23" t="s">
        <v>608</v>
      </c>
      <c r="G1589" s="23" t="s">
        <v>348</v>
      </c>
      <c r="H1589" s="23" t="s">
        <v>1709</v>
      </c>
      <c r="J1589" s="24" t="n">
        <v>40</v>
      </c>
      <c r="K1589" s="0" t="n">
        <v>17408</v>
      </c>
      <c r="L1589" s="23" t="s">
        <v>1694</v>
      </c>
      <c r="M1589" s="0" t="n">
        <v>3</v>
      </c>
      <c r="N1589" s="23" t="s">
        <v>93</v>
      </c>
      <c r="O1589" s="0" t="n">
        <v>201</v>
      </c>
      <c r="P1589" s="23" t="s">
        <v>94</v>
      </c>
      <c r="Q1589" s="23" t="s">
        <v>4320</v>
      </c>
      <c r="R1589" s="23" t="n">
        <f aca="false">YEAR(A1589)</f>
        <v>2021</v>
      </c>
      <c r="S1589" s="23" t="n">
        <f aca="false">IF(R1589=2026,1,0)</f>
        <v>0</v>
      </c>
      <c r="T1589" s="23" t="n">
        <f aca="false">IF(OR(P1589="Individual",P1589="Committee",P1589="Union/Association",P1589="Aggregated Unitemized Receipts"),1,0)</f>
        <v>1</v>
      </c>
      <c r="U1589" s="0" t="str">
        <f aca="false">UPPER(TRIM(E1589))</f>
        <v>MA</v>
      </c>
      <c r="V1589" s="23" t="n">
        <f aca="false">IF(U1589="MA",1,0)</f>
        <v>1</v>
      </c>
      <c r="W1589" s="23" t="n">
        <f aca="false">IF(OR(ISNUMBER(SEARCH("malden",G1589)),ISNUMBER(SEARCH("malden",H1589))),1,0)</f>
        <v>0</v>
      </c>
      <c r="X1589" s="23" t="n">
        <f aca="false">IF(AND(TRIM(G1589)="",TRIM(H1589)=""),1,0)</f>
        <v>0</v>
      </c>
    </row>
    <row r="1590" customFormat="false" ht="15" hidden="false" customHeight="false" outlineLevel="0" collapsed="false">
      <c r="A1590" s="22" t="n">
        <v>44557</v>
      </c>
      <c r="B1590" s="23" t="s">
        <v>4337</v>
      </c>
      <c r="C1590" s="23" t="s">
        <v>4338</v>
      </c>
      <c r="D1590" s="23" t="s">
        <v>733</v>
      </c>
      <c r="E1590" s="23" t="s">
        <v>99</v>
      </c>
      <c r="F1590" s="23" t="s">
        <v>4339</v>
      </c>
      <c r="G1590" s="23" t="s">
        <v>4340</v>
      </c>
      <c r="H1590" s="23" t="s">
        <v>167</v>
      </c>
      <c r="J1590" s="24" t="n">
        <v>200</v>
      </c>
      <c r="K1590" s="0" t="n">
        <v>17408</v>
      </c>
      <c r="L1590" s="23" t="s">
        <v>1694</v>
      </c>
      <c r="M1590" s="0" t="n">
        <v>3</v>
      </c>
      <c r="N1590" s="23" t="s">
        <v>93</v>
      </c>
      <c r="O1590" s="0" t="n">
        <v>201</v>
      </c>
      <c r="P1590" s="23" t="s">
        <v>94</v>
      </c>
      <c r="Q1590" s="23" t="s">
        <v>4320</v>
      </c>
      <c r="R1590" s="23" t="n">
        <f aca="false">YEAR(A1590)</f>
        <v>2021</v>
      </c>
      <c r="S1590" s="23" t="n">
        <f aca="false">IF(R1590=2026,1,0)</f>
        <v>0</v>
      </c>
      <c r="T1590" s="23" t="n">
        <f aca="false">IF(OR(P1590="Individual",P1590="Committee",P1590="Union/Association",P1590="Aggregated Unitemized Receipts"),1,0)</f>
        <v>1</v>
      </c>
      <c r="U1590" s="0" t="str">
        <f aca="false">UPPER(TRIM(E1590))</f>
        <v>MA</v>
      </c>
      <c r="V1590" s="23" t="n">
        <f aca="false">IF(U1590="MA",1,0)</f>
        <v>1</v>
      </c>
      <c r="W1590" s="23" t="n">
        <f aca="false">IF(OR(ISNUMBER(SEARCH("malden",G1590)),ISNUMBER(SEARCH("malden",H1590))),1,0)</f>
        <v>0</v>
      </c>
      <c r="X1590" s="23" t="n">
        <f aca="false">IF(AND(TRIM(G1590)="",TRIM(H1590)=""),1,0)</f>
        <v>0</v>
      </c>
    </row>
    <row r="1591" customFormat="false" ht="15" hidden="false" customHeight="false" outlineLevel="0" collapsed="false">
      <c r="A1591" s="22" t="n">
        <v>44557</v>
      </c>
      <c r="B1591" s="23" t="s">
        <v>3177</v>
      </c>
      <c r="C1591" s="23" t="s">
        <v>1700</v>
      </c>
      <c r="D1591" s="23" t="s">
        <v>1701</v>
      </c>
      <c r="E1591" s="23" t="s">
        <v>99</v>
      </c>
      <c r="F1591" s="23" t="s">
        <v>1702</v>
      </c>
      <c r="G1591" s="23" t="s">
        <v>2059</v>
      </c>
      <c r="H1591" s="23" t="s">
        <v>210</v>
      </c>
      <c r="J1591" s="24" t="n">
        <v>100</v>
      </c>
      <c r="K1591" s="0" t="n">
        <v>17408</v>
      </c>
      <c r="L1591" s="23" t="s">
        <v>1694</v>
      </c>
      <c r="M1591" s="0" t="n">
        <v>3</v>
      </c>
      <c r="N1591" s="23" t="s">
        <v>93</v>
      </c>
      <c r="O1591" s="0" t="n">
        <v>201</v>
      </c>
      <c r="P1591" s="23" t="s">
        <v>94</v>
      </c>
      <c r="Q1591" s="23" t="s">
        <v>4320</v>
      </c>
      <c r="R1591" s="23" t="n">
        <f aca="false">YEAR(A1591)</f>
        <v>2021</v>
      </c>
      <c r="S1591" s="23" t="n">
        <f aca="false">IF(R1591=2026,1,0)</f>
        <v>0</v>
      </c>
      <c r="T1591" s="23" t="n">
        <f aca="false">IF(OR(P1591="Individual",P1591="Committee",P1591="Union/Association",P1591="Aggregated Unitemized Receipts"),1,0)</f>
        <v>1</v>
      </c>
      <c r="U1591" s="0" t="str">
        <f aca="false">UPPER(TRIM(E1591))</f>
        <v>MA</v>
      </c>
      <c r="V1591" s="23" t="n">
        <f aca="false">IF(U1591="MA",1,0)</f>
        <v>1</v>
      </c>
      <c r="W1591" s="23" t="n">
        <f aca="false">IF(OR(ISNUMBER(SEARCH("malden",G1591)),ISNUMBER(SEARCH("malden",H1591))),1,0)</f>
        <v>0</v>
      </c>
      <c r="X1591" s="23" t="n">
        <f aca="false">IF(AND(TRIM(G1591)="",TRIM(H1591)=""),1,0)</f>
        <v>0</v>
      </c>
    </row>
    <row r="1592" customFormat="false" ht="15" hidden="false" customHeight="false" outlineLevel="0" collapsed="false">
      <c r="A1592" s="22" t="n">
        <v>44557</v>
      </c>
      <c r="B1592" s="23" t="s">
        <v>3502</v>
      </c>
      <c r="C1592" s="23" t="s">
        <v>3503</v>
      </c>
      <c r="D1592" s="23" t="s">
        <v>98</v>
      </c>
      <c r="E1592" s="23" t="s">
        <v>99</v>
      </c>
      <c r="F1592" s="23" t="s">
        <v>100</v>
      </c>
      <c r="G1592" s="23" t="s">
        <v>3504</v>
      </c>
      <c r="H1592" s="23" t="s">
        <v>3727</v>
      </c>
      <c r="J1592" s="24" t="n">
        <v>54</v>
      </c>
      <c r="K1592" s="0" t="n">
        <v>17408</v>
      </c>
      <c r="L1592" s="23" t="s">
        <v>1694</v>
      </c>
      <c r="M1592" s="0" t="n">
        <v>3</v>
      </c>
      <c r="N1592" s="23" t="s">
        <v>93</v>
      </c>
      <c r="O1592" s="0" t="n">
        <v>201</v>
      </c>
      <c r="P1592" s="23" t="s">
        <v>94</v>
      </c>
      <c r="Q1592" s="23" t="s">
        <v>4320</v>
      </c>
      <c r="R1592" s="23" t="n">
        <f aca="false">YEAR(A1592)</f>
        <v>2021</v>
      </c>
      <c r="S1592" s="23" t="n">
        <f aca="false">IF(R1592=2026,1,0)</f>
        <v>0</v>
      </c>
      <c r="T1592" s="23" t="n">
        <f aca="false">IF(OR(P1592="Individual",P1592="Committee",P1592="Union/Association",P1592="Aggregated Unitemized Receipts"),1,0)</f>
        <v>1</v>
      </c>
      <c r="U1592" s="0" t="str">
        <f aca="false">UPPER(TRIM(E1592))</f>
        <v>MA</v>
      </c>
      <c r="V1592" s="23" t="n">
        <f aca="false">IF(U1592="MA",1,0)</f>
        <v>1</v>
      </c>
      <c r="W1592" s="23" t="n">
        <f aca="false">IF(OR(ISNUMBER(SEARCH("malden",G1592)),ISNUMBER(SEARCH("malden",H1592))),1,0)</f>
        <v>0</v>
      </c>
      <c r="X1592" s="23" t="n">
        <f aca="false">IF(AND(TRIM(G1592)="",TRIM(H1592)=""),1,0)</f>
        <v>0</v>
      </c>
    </row>
    <row r="1593" customFormat="false" ht="15" hidden="false" customHeight="false" outlineLevel="0" collapsed="false">
      <c r="A1593" s="22" t="n">
        <v>44557</v>
      </c>
      <c r="B1593" s="23" t="s">
        <v>3599</v>
      </c>
      <c r="C1593" s="23" t="s">
        <v>3858</v>
      </c>
      <c r="D1593" s="23" t="s">
        <v>450</v>
      </c>
      <c r="E1593" s="23" t="s">
        <v>99</v>
      </c>
      <c r="F1593" s="23" t="s">
        <v>1279</v>
      </c>
      <c r="G1593" s="23" t="s">
        <v>166</v>
      </c>
      <c r="H1593" s="23" t="s">
        <v>3601</v>
      </c>
      <c r="J1593" s="24" t="n">
        <v>500</v>
      </c>
      <c r="K1593" s="0" t="n">
        <v>17408</v>
      </c>
      <c r="L1593" s="23" t="s">
        <v>1694</v>
      </c>
      <c r="M1593" s="0" t="n">
        <v>3</v>
      </c>
      <c r="N1593" s="23" t="s">
        <v>93</v>
      </c>
      <c r="O1593" s="0" t="n">
        <v>201</v>
      </c>
      <c r="P1593" s="23" t="s">
        <v>94</v>
      </c>
      <c r="Q1593" s="23" t="s">
        <v>4320</v>
      </c>
      <c r="R1593" s="23" t="n">
        <f aca="false">YEAR(A1593)</f>
        <v>2021</v>
      </c>
      <c r="S1593" s="23" t="n">
        <f aca="false">IF(R1593=2026,1,0)</f>
        <v>0</v>
      </c>
      <c r="T1593" s="23" t="n">
        <f aca="false">IF(OR(P1593="Individual",P1593="Committee",P1593="Union/Association",P1593="Aggregated Unitemized Receipts"),1,0)</f>
        <v>1</v>
      </c>
      <c r="U1593" s="0" t="str">
        <f aca="false">UPPER(TRIM(E1593))</f>
        <v>MA</v>
      </c>
      <c r="V1593" s="23" t="n">
        <f aca="false">IF(U1593="MA",1,0)</f>
        <v>1</v>
      </c>
      <c r="W1593" s="23" t="n">
        <f aca="false">IF(OR(ISNUMBER(SEARCH("malden",G1593)),ISNUMBER(SEARCH("malden",H1593))),1,0)</f>
        <v>0</v>
      </c>
      <c r="X1593" s="23" t="n">
        <f aca="false">IF(AND(TRIM(G1593)="",TRIM(H1593)=""),1,0)</f>
        <v>0</v>
      </c>
    </row>
    <row r="1594" customFormat="false" ht="15" hidden="false" customHeight="false" outlineLevel="0" collapsed="false">
      <c r="A1594" s="22" t="n">
        <v>44557</v>
      </c>
      <c r="B1594" s="23" t="s">
        <v>3950</v>
      </c>
      <c r="C1594" s="23" t="s">
        <v>3951</v>
      </c>
      <c r="D1594" s="23" t="s">
        <v>868</v>
      </c>
      <c r="E1594" s="23" t="s">
        <v>99</v>
      </c>
      <c r="F1594" s="23" t="s">
        <v>869</v>
      </c>
      <c r="G1594" s="23" t="s">
        <v>3952</v>
      </c>
      <c r="H1594" s="23" t="s">
        <v>3953</v>
      </c>
      <c r="J1594" s="24" t="n">
        <v>50</v>
      </c>
      <c r="K1594" s="0" t="n">
        <v>17408</v>
      </c>
      <c r="L1594" s="23" t="s">
        <v>1694</v>
      </c>
      <c r="M1594" s="0" t="n">
        <v>3</v>
      </c>
      <c r="N1594" s="23" t="s">
        <v>93</v>
      </c>
      <c r="O1594" s="0" t="n">
        <v>201</v>
      </c>
      <c r="P1594" s="23" t="s">
        <v>94</v>
      </c>
      <c r="Q1594" s="23" t="s">
        <v>4320</v>
      </c>
      <c r="R1594" s="23" t="n">
        <f aca="false">YEAR(A1594)</f>
        <v>2021</v>
      </c>
      <c r="S1594" s="23" t="n">
        <f aca="false">IF(R1594=2026,1,0)</f>
        <v>0</v>
      </c>
      <c r="T1594" s="23" t="n">
        <f aca="false">IF(OR(P1594="Individual",P1594="Committee",P1594="Union/Association",P1594="Aggregated Unitemized Receipts"),1,0)</f>
        <v>1</v>
      </c>
      <c r="U1594" s="0" t="str">
        <f aca="false">UPPER(TRIM(E1594))</f>
        <v>MA</v>
      </c>
      <c r="V1594" s="23" t="n">
        <f aca="false">IF(U1594="MA",1,0)</f>
        <v>1</v>
      </c>
      <c r="W1594" s="23" t="n">
        <f aca="false">IF(OR(ISNUMBER(SEARCH("malden",G1594)),ISNUMBER(SEARCH("malden",H1594))),1,0)</f>
        <v>0</v>
      </c>
      <c r="X1594" s="23" t="n">
        <f aca="false">IF(AND(TRIM(G1594)="",TRIM(H1594)=""),1,0)</f>
        <v>0</v>
      </c>
    </row>
    <row r="1595" customFormat="false" ht="15" hidden="false" customHeight="false" outlineLevel="0" collapsed="false">
      <c r="A1595" s="22" t="n">
        <v>44557</v>
      </c>
      <c r="B1595" s="23" t="s">
        <v>3732</v>
      </c>
      <c r="C1595" s="23" t="s">
        <v>532</v>
      </c>
      <c r="D1595" s="23" t="s">
        <v>98</v>
      </c>
      <c r="E1595" s="23" t="s">
        <v>99</v>
      </c>
      <c r="F1595" s="23" t="s">
        <v>100</v>
      </c>
      <c r="G1595" s="23" t="s">
        <v>3733</v>
      </c>
      <c r="H1595" s="23" t="s">
        <v>654</v>
      </c>
      <c r="J1595" s="24" t="n">
        <v>50</v>
      </c>
      <c r="K1595" s="0" t="n">
        <v>17408</v>
      </c>
      <c r="L1595" s="23" t="s">
        <v>1694</v>
      </c>
      <c r="M1595" s="0" t="n">
        <v>3</v>
      </c>
      <c r="N1595" s="23" t="s">
        <v>93</v>
      </c>
      <c r="O1595" s="0" t="n">
        <v>201</v>
      </c>
      <c r="P1595" s="23" t="s">
        <v>94</v>
      </c>
      <c r="Q1595" s="23" t="s">
        <v>4320</v>
      </c>
      <c r="R1595" s="23" t="n">
        <f aca="false">YEAR(A1595)</f>
        <v>2021</v>
      </c>
      <c r="S1595" s="23" t="n">
        <f aca="false">IF(R1595=2026,1,0)</f>
        <v>0</v>
      </c>
      <c r="T1595" s="23" t="n">
        <f aca="false">IF(OR(P1595="Individual",P1595="Committee",P1595="Union/Association",P1595="Aggregated Unitemized Receipts"),1,0)</f>
        <v>1</v>
      </c>
      <c r="U1595" s="0" t="str">
        <f aca="false">UPPER(TRIM(E1595))</f>
        <v>MA</v>
      </c>
      <c r="V1595" s="23" t="n">
        <f aca="false">IF(U1595="MA",1,0)</f>
        <v>1</v>
      </c>
      <c r="W1595" s="23" t="n">
        <f aca="false">IF(OR(ISNUMBER(SEARCH("malden",G1595)),ISNUMBER(SEARCH("malden",H1595))),1,0)</f>
        <v>0</v>
      </c>
      <c r="X1595" s="23" t="n">
        <f aca="false">IF(AND(TRIM(G1595)="",TRIM(H1595)=""),1,0)</f>
        <v>0</v>
      </c>
    </row>
    <row r="1596" customFormat="false" ht="15" hidden="false" customHeight="false" outlineLevel="0" collapsed="false">
      <c r="A1596" s="22" t="n">
        <v>44557</v>
      </c>
      <c r="B1596" s="23" t="s">
        <v>3290</v>
      </c>
      <c r="C1596" s="23" t="s">
        <v>3291</v>
      </c>
      <c r="D1596" s="23" t="s">
        <v>319</v>
      </c>
      <c r="E1596" s="23" t="s">
        <v>99</v>
      </c>
      <c r="F1596" s="23" t="s">
        <v>320</v>
      </c>
      <c r="G1596" s="23" t="s">
        <v>4185</v>
      </c>
      <c r="H1596" s="23" t="s">
        <v>4167</v>
      </c>
      <c r="J1596" s="24" t="n">
        <v>50</v>
      </c>
      <c r="K1596" s="0" t="n">
        <v>17408</v>
      </c>
      <c r="L1596" s="23" t="s">
        <v>1694</v>
      </c>
      <c r="M1596" s="0" t="n">
        <v>3</v>
      </c>
      <c r="N1596" s="23" t="s">
        <v>93</v>
      </c>
      <c r="O1596" s="0" t="n">
        <v>201</v>
      </c>
      <c r="P1596" s="23" t="s">
        <v>94</v>
      </c>
      <c r="Q1596" s="23" t="s">
        <v>4320</v>
      </c>
      <c r="R1596" s="23" t="n">
        <f aca="false">YEAR(A1596)</f>
        <v>2021</v>
      </c>
      <c r="S1596" s="23" t="n">
        <f aca="false">IF(R1596=2026,1,0)</f>
        <v>0</v>
      </c>
      <c r="T1596" s="23" t="n">
        <f aca="false">IF(OR(P1596="Individual",P1596="Committee",P1596="Union/Association",P1596="Aggregated Unitemized Receipts"),1,0)</f>
        <v>1</v>
      </c>
      <c r="U1596" s="0" t="str">
        <f aca="false">UPPER(TRIM(E1596))</f>
        <v>MA</v>
      </c>
      <c r="V1596" s="23" t="n">
        <f aca="false">IF(U1596="MA",1,0)</f>
        <v>1</v>
      </c>
      <c r="W1596" s="23" t="n">
        <f aca="false">IF(OR(ISNUMBER(SEARCH("malden",G1596)),ISNUMBER(SEARCH("malden",H1596))),1,0)</f>
        <v>0</v>
      </c>
      <c r="X1596" s="23" t="n">
        <f aca="false">IF(AND(TRIM(G1596)="",TRIM(H1596)=""),1,0)</f>
        <v>0</v>
      </c>
    </row>
    <row r="1597" customFormat="false" ht="15" hidden="false" customHeight="false" outlineLevel="0" collapsed="false">
      <c r="A1597" s="22" t="n">
        <v>44557</v>
      </c>
      <c r="B1597" s="23" t="s">
        <v>4341</v>
      </c>
      <c r="C1597" s="23" t="s">
        <v>4342</v>
      </c>
      <c r="D1597" s="23" t="s">
        <v>607</v>
      </c>
      <c r="E1597" s="23" t="s">
        <v>99</v>
      </c>
      <c r="F1597" s="23" t="s">
        <v>608</v>
      </c>
      <c r="G1597" s="23" t="s">
        <v>91</v>
      </c>
      <c r="H1597" s="23" t="s">
        <v>91</v>
      </c>
      <c r="J1597" s="24" t="n">
        <v>100</v>
      </c>
      <c r="K1597" s="0" t="n">
        <v>17408</v>
      </c>
      <c r="L1597" s="23" t="s">
        <v>1694</v>
      </c>
      <c r="M1597" s="0" t="n">
        <v>3</v>
      </c>
      <c r="N1597" s="23" t="s">
        <v>93</v>
      </c>
      <c r="O1597" s="0" t="n">
        <v>201</v>
      </c>
      <c r="P1597" s="23" t="s">
        <v>94</v>
      </c>
      <c r="Q1597" s="23" t="s">
        <v>4320</v>
      </c>
      <c r="R1597" s="23" t="n">
        <f aca="false">YEAR(A1597)</f>
        <v>2021</v>
      </c>
      <c r="S1597" s="23" t="n">
        <f aca="false">IF(R1597=2026,1,0)</f>
        <v>0</v>
      </c>
      <c r="T1597" s="23" t="n">
        <f aca="false">IF(OR(P1597="Individual",P1597="Committee",P1597="Union/Association",P1597="Aggregated Unitemized Receipts"),1,0)</f>
        <v>1</v>
      </c>
      <c r="U1597" s="0" t="str">
        <f aca="false">UPPER(TRIM(E1597))</f>
        <v>MA</v>
      </c>
      <c r="V1597" s="23" t="n">
        <f aca="false">IF(U1597="MA",1,0)</f>
        <v>1</v>
      </c>
      <c r="W1597" s="23" t="n">
        <f aca="false">IF(OR(ISNUMBER(SEARCH("malden",G1597)),ISNUMBER(SEARCH("malden",H1597))),1,0)</f>
        <v>0</v>
      </c>
      <c r="X1597" s="23" t="n">
        <f aca="false">IF(AND(TRIM(G1597)="",TRIM(H1597)=""),1,0)</f>
        <v>0</v>
      </c>
    </row>
    <row r="1598" customFormat="false" ht="15" hidden="false" customHeight="false" outlineLevel="0" collapsed="false">
      <c r="A1598" s="22" t="n">
        <v>44557</v>
      </c>
      <c r="B1598" s="23" t="s">
        <v>4343</v>
      </c>
      <c r="C1598" s="23" t="s">
        <v>4344</v>
      </c>
      <c r="D1598" s="23" t="s">
        <v>319</v>
      </c>
      <c r="E1598" s="23" t="s">
        <v>99</v>
      </c>
      <c r="F1598" s="23" t="s">
        <v>320</v>
      </c>
      <c r="G1598" s="23" t="s">
        <v>4345</v>
      </c>
      <c r="H1598" s="23" t="s">
        <v>4346</v>
      </c>
      <c r="J1598" s="24" t="n">
        <v>25</v>
      </c>
      <c r="K1598" s="0" t="n">
        <v>17408</v>
      </c>
      <c r="L1598" s="23" t="s">
        <v>1694</v>
      </c>
      <c r="M1598" s="0" t="n">
        <v>3</v>
      </c>
      <c r="N1598" s="23" t="s">
        <v>93</v>
      </c>
      <c r="O1598" s="0" t="n">
        <v>201</v>
      </c>
      <c r="P1598" s="23" t="s">
        <v>94</v>
      </c>
      <c r="Q1598" s="23" t="s">
        <v>4320</v>
      </c>
      <c r="R1598" s="23" t="n">
        <f aca="false">YEAR(A1598)</f>
        <v>2021</v>
      </c>
      <c r="S1598" s="23" t="n">
        <f aca="false">IF(R1598=2026,1,0)</f>
        <v>0</v>
      </c>
      <c r="T1598" s="23" t="n">
        <f aca="false">IF(OR(P1598="Individual",P1598="Committee",P1598="Union/Association",P1598="Aggregated Unitemized Receipts"),1,0)</f>
        <v>1</v>
      </c>
      <c r="U1598" s="0" t="str">
        <f aca="false">UPPER(TRIM(E1598))</f>
        <v>MA</v>
      </c>
      <c r="V1598" s="23" t="n">
        <f aca="false">IF(U1598="MA",1,0)</f>
        <v>1</v>
      </c>
      <c r="W1598" s="23" t="n">
        <f aca="false">IF(OR(ISNUMBER(SEARCH("malden",G1598)),ISNUMBER(SEARCH("malden",H1598))),1,0)</f>
        <v>0</v>
      </c>
      <c r="X1598" s="23" t="n">
        <f aca="false">IF(AND(TRIM(G1598)="",TRIM(H1598)=""),1,0)</f>
        <v>0</v>
      </c>
    </row>
    <row r="1599" customFormat="false" ht="15" hidden="false" customHeight="false" outlineLevel="0" collapsed="false">
      <c r="A1599" s="22" t="n">
        <v>44557</v>
      </c>
      <c r="B1599" s="23" t="s">
        <v>3410</v>
      </c>
      <c r="C1599" s="23" t="s">
        <v>3411</v>
      </c>
      <c r="D1599" s="23" t="s">
        <v>2359</v>
      </c>
      <c r="E1599" s="23" t="s">
        <v>99</v>
      </c>
      <c r="F1599" s="23" t="s">
        <v>1773</v>
      </c>
      <c r="G1599" s="23" t="s">
        <v>1774</v>
      </c>
      <c r="H1599" s="23" t="s">
        <v>3412</v>
      </c>
      <c r="J1599" s="24" t="n">
        <v>200</v>
      </c>
      <c r="K1599" s="0" t="n">
        <v>17408</v>
      </c>
      <c r="L1599" s="23" t="s">
        <v>1694</v>
      </c>
      <c r="M1599" s="0" t="n">
        <v>3</v>
      </c>
      <c r="N1599" s="23" t="s">
        <v>93</v>
      </c>
      <c r="O1599" s="0" t="n">
        <v>201</v>
      </c>
      <c r="P1599" s="23" t="s">
        <v>94</v>
      </c>
      <c r="Q1599" s="23" t="s">
        <v>4320</v>
      </c>
      <c r="R1599" s="23" t="n">
        <f aca="false">YEAR(A1599)</f>
        <v>2021</v>
      </c>
      <c r="S1599" s="23" t="n">
        <f aca="false">IF(R1599=2026,1,0)</f>
        <v>0</v>
      </c>
      <c r="T1599" s="23" t="n">
        <f aca="false">IF(OR(P1599="Individual",P1599="Committee",P1599="Union/Association",P1599="Aggregated Unitemized Receipts"),1,0)</f>
        <v>1</v>
      </c>
      <c r="U1599" s="0" t="str">
        <f aca="false">UPPER(TRIM(E1599))</f>
        <v>MA</v>
      </c>
      <c r="V1599" s="23" t="n">
        <f aca="false">IF(U1599="MA",1,0)</f>
        <v>1</v>
      </c>
      <c r="W1599" s="23" t="n">
        <f aca="false">IF(OR(ISNUMBER(SEARCH("malden",G1599)),ISNUMBER(SEARCH("malden",H1599))),1,0)</f>
        <v>0</v>
      </c>
      <c r="X1599" s="23" t="n">
        <f aca="false">IF(AND(TRIM(G1599)="",TRIM(H1599)=""),1,0)</f>
        <v>0</v>
      </c>
    </row>
    <row r="1600" customFormat="false" ht="15" hidden="false" customHeight="false" outlineLevel="0" collapsed="false">
      <c r="A1600" s="22" t="n">
        <v>44557</v>
      </c>
      <c r="B1600" s="23" t="s">
        <v>4230</v>
      </c>
      <c r="C1600" s="23" t="s">
        <v>4231</v>
      </c>
      <c r="D1600" s="23" t="s">
        <v>450</v>
      </c>
      <c r="E1600" s="23" t="s">
        <v>99</v>
      </c>
      <c r="F1600" s="23" t="s">
        <v>2117</v>
      </c>
      <c r="G1600" s="23" t="s">
        <v>354</v>
      </c>
      <c r="H1600" s="23" t="s">
        <v>3601</v>
      </c>
      <c r="J1600" s="24" t="n">
        <v>1000</v>
      </c>
      <c r="K1600" s="0" t="n">
        <v>17408</v>
      </c>
      <c r="L1600" s="23" t="s">
        <v>1694</v>
      </c>
      <c r="M1600" s="0" t="n">
        <v>3</v>
      </c>
      <c r="N1600" s="23" t="s">
        <v>93</v>
      </c>
      <c r="O1600" s="0" t="n">
        <v>201</v>
      </c>
      <c r="P1600" s="23" t="s">
        <v>94</v>
      </c>
      <c r="Q1600" s="23" t="s">
        <v>4320</v>
      </c>
      <c r="R1600" s="23" t="n">
        <f aca="false">YEAR(A1600)</f>
        <v>2021</v>
      </c>
      <c r="S1600" s="23" t="n">
        <f aca="false">IF(R1600=2026,1,0)</f>
        <v>0</v>
      </c>
      <c r="T1600" s="23" t="n">
        <f aca="false">IF(OR(P1600="Individual",P1600="Committee",P1600="Union/Association",P1600="Aggregated Unitemized Receipts"),1,0)</f>
        <v>1</v>
      </c>
      <c r="U1600" s="0" t="str">
        <f aca="false">UPPER(TRIM(E1600))</f>
        <v>MA</v>
      </c>
      <c r="V1600" s="23" t="n">
        <f aca="false">IF(U1600="MA",1,0)</f>
        <v>1</v>
      </c>
      <c r="W1600" s="23" t="n">
        <f aca="false">IF(OR(ISNUMBER(SEARCH("malden",G1600)),ISNUMBER(SEARCH("malden",H1600))),1,0)</f>
        <v>0</v>
      </c>
      <c r="X1600" s="23" t="n">
        <f aca="false">IF(AND(TRIM(G1600)="",TRIM(H1600)=""),1,0)</f>
        <v>0</v>
      </c>
    </row>
    <row r="1601" customFormat="false" ht="15" hidden="false" customHeight="false" outlineLevel="0" collapsed="false">
      <c r="A1601" s="22" t="n">
        <v>44557</v>
      </c>
      <c r="B1601" s="23" t="s">
        <v>3954</v>
      </c>
      <c r="C1601" s="23" t="s">
        <v>3955</v>
      </c>
      <c r="D1601" s="23" t="s">
        <v>319</v>
      </c>
      <c r="E1601" s="23" t="s">
        <v>99</v>
      </c>
      <c r="F1601" s="23" t="s">
        <v>320</v>
      </c>
      <c r="G1601" s="23" t="s">
        <v>821</v>
      </c>
      <c r="H1601" s="23" t="s">
        <v>3488</v>
      </c>
      <c r="J1601" s="24" t="n">
        <v>50</v>
      </c>
      <c r="K1601" s="0" t="n">
        <v>17408</v>
      </c>
      <c r="L1601" s="23" t="s">
        <v>1694</v>
      </c>
      <c r="M1601" s="0" t="n">
        <v>3</v>
      </c>
      <c r="N1601" s="23" t="s">
        <v>93</v>
      </c>
      <c r="O1601" s="0" t="n">
        <v>201</v>
      </c>
      <c r="P1601" s="23" t="s">
        <v>94</v>
      </c>
      <c r="Q1601" s="23" t="s">
        <v>4320</v>
      </c>
      <c r="R1601" s="23" t="n">
        <f aca="false">YEAR(A1601)</f>
        <v>2021</v>
      </c>
      <c r="S1601" s="23" t="n">
        <f aca="false">IF(R1601=2026,1,0)</f>
        <v>0</v>
      </c>
      <c r="T1601" s="23" t="n">
        <f aca="false">IF(OR(P1601="Individual",P1601="Committee",P1601="Union/Association",P1601="Aggregated Unitemized Receipts"),1,0)</f>
        <v>1</v>
      </c>
      <c r="U1601" s="0" t="str">
        <f aca="false">UPPER(TRIM(E1601))</f>
        <v>MA</v>
      </c>
      <c r="V1601" s="23" t="n">
        <f aca="false">IF(U1601="MA",1,0)</f>
        <v>1</v>
      </c>
      <c r="W1601" s="23" t="n">
        <f aca="false">IF(OR(ISNUMBER(SEARCH("malden",G1601)),ISNUMBER(SEARCH("malden",H1601))),1,0)</f>
        <v>0</v>
      </c>
      <c r="X1601" s="23" t="n">
        <f aca="false">IF(AND(TRIM(G1601)="",TRIM(H1601)=""),1,0)</f>
        <v>0</v>
      </c>
    </row>
    <row r="1602" customFormat="false" ht="15" hidden="false" customHeight="false" outlineLevel="0" collapsed="false">
      <c r="A1602" s="22" t="n">
        <v>44557</v>
      </c>
      <c r="B1602" s="23" t="s">
        <v>4347</v>
      </c>
      <c r="C1602" s="23" t="s">
        <v>3779</v>
      </c>
      <c r="D1602" s="23" t="s">
        <v>607</v>
      </c>
      <c r="E1602" s="23" t="s">
        <v>99</v>
      </c>
      <c r="F1602" s="23" t="s">
        <v>608</v>
      </c>
      <c r="G1602" s="23" t="s">
        <v>3780</v>
      </c>
      <c r="H1602" s="23" t="s">
        <v>912</v>
      </c>
      <c r="J1602" s="24" t="n">
        <v>100</v>
      </c>
      <c r="K1602" s="0" t="n">
        <v>17408</v>
      </c>
      <c r="L1602" s="23" t="s">
        <v>1694</v>
      </c>
      <c r="M1602" s="0" t="n">
        <v>3</v>
      </c>
      <c r="N1602" s="23" t="s">
        <v>93</v>
      </c>
      <c r="O1602" s="0" t="n">
        <v>201</v>
      </c>
      <c r="P1602" s="23" t="s">
        <v>94</v>
      </c>
      <c r="Q1602" s="23" t="s">
        <v>4320</v>
      </c>
      <c r="R1602" s="23" t="n">
        <f aca="false">YEAR(A1602)</f>
        <v>2021</v>
      </c>
      <c r="S1602" s="23" t="n">
        <f aca="false">IF(R1602=2026,1,0)</f>
        <v>0</v>
      </c>
      <c r="T1602" s="23" t="n">
        <f aca="false">IF(OR(P1602="Individual",P1602="Committee",P1602="Union/Association",P1602="Aggregated Unitemized Receipts"),1,0)</f>
        <v>1</v>
      </c>
      <c r="U1602" s="0" t="str">
        <f aca="false">UPPER(TRIM(E1602))</f>
        <v>MA</v>
      </c>
      <c r="V1602" s="23" t="n">
        <f aca="false">IF(U1602="MA",1,0)</f>
        <v>1</v>
      </c>
      <c r="W1602" s="23" t="n">
        <f aca="false">IF(OR(ISNUMBER(SEARCH("malden",G1602)),ISNUMBER(SEARCH("malden",H1602))),1,0)</f>
        <v>0</v>
      </c>
      <c r="X1602" s="23" t="n">
        <f aca="false">IF(AND(TRIM(G1602)="",TRIM(H1602)=""),1,0)</f>
        <v>0</v>
      </c>
    </row>
    <row r="1603" customFormat="false" ht="15" hidden="false" customHeight="false" outlineLevel="0" collapsed="false">
      <c r="A1603" s="22" t="n">
        <v>44557</v>
      </c>
      <c r="B1603" s="23" t="s">
        <v>3249</v>
      </c>
      <c r="C1603" s="23" t="s">
        <v>3250</v>
      </c>
      <c r="D1603" s="23" t="s">
        <v>319</v>
      </c>
      <c r="E1603" s="23" t="s">
        <v>99</v>
      </c>
      <c r="F1603" s="23" t="s">
        <v>320</v>
      </c>
      <c r="G1603" s="23" t="s">
        <v>523</v>
      </c>
      <c r="H1603" s="23" t="s">
        <v>3979</v>
      </c>
      <c r="J1603" s="24" t="n">
        <v>50</v>
      </c>
      <c r="K1603" s="0" t="n">
        <v>17408</v>
      </c>
      <c r="L1603" s="23" t="s">
        <v>1694</v>
      </c>
      <c r="M1603" s="0" t="n">
        <v>3</v>
      </c>
      <c r="N1603" s="23" t="s">
        <v>93</v>
      </c>
      <c r="O1603" s="0" t="n">
        <v>201</v>
      </c>
      <c r="P1603" s="23" t="s">
        <v>94</v>
      </c>
      <c r="Q1603" s="23" t="s">
        <v>4320</v>
      </c>
      <c r="R1603" s="23" t="n">
        <f aca="false">YEAR(A1603)</f>
        <v>2021</v>
      </c>
      <c r="S1603" s="23" t="n">
        <f aca="false">IF(R1603=2026,1,0)</f>
        <v>0</v>
      </c>
      <c r="T1603" s="23" t="n">
        <f aca="false">IF(OR(P1603="Individual",P1603="Committee",P1603="Union/Association",P1603="Aggregated Unitemized Receipts"),1,0)</f>
        <v>1</v>
      </c>
      <c r="U1603" s="0" t="str">
        <f aca="false">UPPER(TRIM(E1603))</f>
        <v>MA</v>
      </c>
      <c r="V1603" s="23" t="n">
        <f aca="false">IF(U1603="MA",1,0)</f>
        <v>1</v>
      </c>
      <c r="W1603" s="23" t="n">
        <f aca="false">IF(OR(ISNUMBER(SEARCH("malden",G1603)),ISNUMBER(SEARCH("malden",H1603))),1,0)</f>
        <v>0</v>
      </c>
      <c r="X1603" s="23" t="n">
        <f aca="false">IF(AND(TRIM(G1603)="",TRIM(H1603)=""),1,0)</f>
        <v>0</v>
      </c>
    </row>
    <row r="1604" customFormat="false" ht="15" hidden="false" customHeight="false" outlineLevel="0" collapsed="false">
      <c r="A1604" s="22" t="n">
        <v>44557</v>
      </c>
      <c r="B1604" s="23" t="s">
        <v>4348</v>
      </c>
      <c r="C1604" s="23" t="s">
        <v>4349</v>
      </c>
      <c r="D1604" s="23" t="s">
        <v>4350</v>
      </c>
      <c r="E1604" s="23" t="s">
        <v>99</v>
      </c>
      <c r="F1604" s="23" t="s">
        <v>4351</v>
      </c>
      <c r="G1604" s="23" t="s">
        <v>4352</v>
      </c>
      <c r="H1604" s="23" t="s">
        <v>4353</v>
      </c>
      <c r="J1604" s="24" t="n">
        <v>1000</v>
      </c>
      <c r="K1604" s="0" t="n">
        <v>17408</v>
      </c>
      <c r="L1604" s="23" t="s">
        <v>1694</v>
      </c>
      <c r="M1604" s="0" t="n">
        <v>1</v>
      </c>
      <c r="N1604" s="23" t="s">
        <v>182</v>
      </c>
      <c r="O1604" s="0" t="n">
        <v>201</v>
      </c>
      <c r="P1604" s="23" t="s">
        <v>94</v>
      </c>
      <c r="Q1604" s="23" t="s">
        <v>4320</v>
      </c>
      <c r="R1604" s="23" t="n">
        <f aca="false">YEAR(A1604)</f>
        <v>2021</v>
      </c>
      <c r="S1604" s="23" t="n">
        <f aca="false">IF(R1604=2026,1,0)</f>
        <v>0</v>
      </c>
      <c r="T1604" s="23" t="n">
        <f aca="false">IF(OR(P1604="Individual",P1604="Committee",P1604="Union/Association",P1604="Aggregated Unitemized Receipts"),1,0)</f>
        <v>1</v>
      </c>
      <c r="U1604" s="0" t="str">
        <f aca="false">UPPER(TRIM(E1604))</f>
        <v>MA</v>
      </c>
      <c r="V1604" s="23" t="n">
        <f aca="false">IF(U1604="MA",1,0)</f>
        <v>1</v>
      </c>
      <c r="W1604" s="23" t="n">
        <f aca="false">IF(OR(ISNUMBER(SEARCH("malden",G1604)),ISNUMBER(SEARCH("malden",H1604))),1,0)</f>
        <v>0</v>
      </c>
      <c r="X1604" s="23" t="n">
        <f aca="false">IF(AND(TRIM(G1604)="",TRIM(H1604)=""),1,0)</f>
        <v>0</v>
      </c>
    </row>
    <row r="1605" customFormat="false" ht="15" hidden="false" customHeight="false" outlineLevel="0" collapsed="false">
      <c r="A1605" s="22" t="n">
        <v>44557</v>
      </c>
      <c r="B1605" s="23" t="s">
        <v>4354</v>
      </c>
      <c r="C1605" s="23" t="s">
        <v>4355</v>
      </c>
      <c r="D1605" s="23" t="s">
        <v>319</v>
      </c>
      <c r="E1605" s="23" t="s">
        <v>99</v>
      </c>
      <c r="F1605" s="23" t="s">
        <v>320</v>
      </c>
      <c r="G1605" s="23" t="s">
        <v>4356</v>
      </c>
      <c r="H1605" s="23" t="s">
        <v>201</v>
      </c>
      <c r="J1605" s="24" t="n">
        <v>50</v>
      </c>
      <c r="K1605" s="0" t="n">
        <v>17408</v>
      </c>
      <c r="L1605" s="23" t="s">
        <v>1694</v>
      </c>
      <c r="M1605" s="0" t="n">
        <v>3</v>
      </c>
      <c r="N1605" s="23" t="s">
        <v>93</v>
      </c>
      <c r="O1605" s="0" t="n">
        <v>201</v>
      </c>
      <c r="P1605" s="23" t="s">
        <v>94</v>
      </c>
      <c r="Q1605" s="23" t="s">
        <v>4320</v>
      </c>
      <c r="R1605" s="23" t="n">
        <f aca="false">YEAR(A1605)</f>
        <v>2021</v>
      </c>
      <c r="S1605" s="23" t="n">
        <f aca="false">IF(R1605=2026,1,0)</f>
        <v>0</v>
      </c>
      <c r="T1605" s="23" t="n">
        <f aca="false">IF(OR(P1605="Individual",P1605="Committee",P1605="Union/Association",P1605="Aggregated Unitemized Receipts"),1,0)</f>
        <v>1</v>
      </c>
      <c r="U1605" s="0" t="str">
        <f aca="false">UPPER(TRIM(E1605))</f>
        <v>MA</v>
      </c>
      <c r="V1605" s="23" t="n">
        <f aca="false">IF(U1605="MA",1,0)</f>
        <v>1</v>
      </c>
      <c r="W1605" s="23" t="n">
        <f aca="false">IF(OR(ISNUMBER(SEARCH("malden",G1605)),ISNUMBER(SEARCH("malden",H1605))),1,0)</f>
        <v>0</v>
      </c>
      <c r="X1605" s="23" t="n">
        <f aca="false">IF(AND(TRIM(G1605)="",TRIM(H1605)=""),1,0)</f>
        <v>0</v>
      </c>
    </row>
    <row r="1606" customFormat="false" ht="15" hidden="false" customHeight="false" outlineLevel="0" collapsed="false">
      <c r="A1606" s="22" t="n">
        <v>44550</v>
      </c>
      <c r="B1606" s="23" t="s">
        <v>3684</v>
      </c>
      <c r="C1606" s="23" t="s">
        <v>2328</v>
      </c>
      <c r="D1606" s="23" t="s">
        <v>319</v>
      </c>
      <c r="E1606" s="23" t="s">
        <v>99</v>
      </c>
      <c r="F1606" s="23" t="s">
        <v>320</v>
      </c>
      <c r="G1606" s="23" t="s">
        <v>4357</v>
      </c>
      <c r="H1606" s="23" t="s">
        <v>3175</v>
      </c>
      <c r="J1606" s="24" t="n">
        <v>50</v>
      </c>
      <c r="K1606" s="0" t="n">
        <v>17408</v>
      </c>
      <c r="L1606" s="23" t="s">
        <v>1694</v>
      </c>
      <c r="M1606" s="0" t="n">
        <v>3</v>
      </c>
      <c r="N1606" s="23" t="s">
        <v>93</v>
      </c>
      <c r="O1606" s="0" t="n">
        <v>201</v>
      </c>
      <c r="P1606" s="23" t="s">
        <v>94</v>
      </c>
      <c r="Q1606" s="23" t="s">
        <v>4358</v>
      </c>
      <c r="R1606" s="23" t="n">
        <f aca="false">YEAR(A1606)</f>
        <v>2021</v>
      </c>
      <c r="S1606" s="23" t="n">
        <f aca="false">IF(R1606=2026,1,0)</f>
        <v>0</v>
      </c>
      <c r="T1606" s="23" t="n">
        <f aca="false">IF(OR(P1606="Individual",P1606="Committee",P1606="Union/Association",P1606="Aggregated Unitemized Receipts"),1,0)</f>
        <v>1</v>
      </c>
      <c r="U1606" s="0" t="str">
        <f aca="false">UPPER(TRIM(E1606))</f>
        <v>MA</v>
      </c>
      <c r="V1606" s="23" t="n">
        <f aca="false">IF(U1606="MA",1,0)</f>
        <v>1</v>
      </c>
      <c r="W1606" s="23" t="n">
        <f aca="false">IF(OR(ISNUMBER(SEARCH("malden",G1606)),ISNUMBER(SEARCH("malden",H1606))),1,0)</f>
        <v>0</v>
      </c>
      <c r="X1606" s="23" t="n">
        <f aca="false">IF(AND(TRIM(G1606)="",TRIM(H1606)=""),1,0)</f>
        <v>0</v>
      </c>
    </row>
    <row r="1607" customFormat="false" ht="15" hidden="false" customHeight="false" outlineLevel="0" collapsed="false">
      <c r="A1607" s="22" t="n">
        <v>44550</v>
      </c>
      <c r="B1607" s="23" t="s">
        <v>4359</v>
      </c>
      <c r="C1607" s="23" t="s">
        <v>4360</v>
      </c>
      <c r="D1607" s="23" t="s">
        <v>319</v>
      </c>
      <c r="E1607" s="23" t="s">
        <v>99</v>
      </c>
      <c r="F1607" s="23" t="s">
        <v>320</v>
      </c>
      <c r="G1607" s="23" t="s">
        <v>2095</v>
      </c>
      <c r="J1607" s="24" t="n">
        <v>25</v>
      </c>
      <c r="K1607" s="0" t="n">
        <v>17408</v>
      </c>
      <c r="L1607" s="23" t="s">
        <v>1694</v>
      </c>
      <c r="M1607" s="0" t="n">
        <v>3</v>
      </c>
      <c r="N1607" s="23" t="s">
        <v>93</v>
      </c>
      <c r="O1607" s="0" t="n">
        <v>201</v>
      </c>
      <c r="P1607" s="23" t="s">
        <v>94</v>
      </c>
      <c r="Q1607" s="23" t="s">
        <v>4358</v>
      </c>
      <c r="R1607" s="23" t="n">
        <f aca="false">YEAR(A1607)</f>
        <v>2021</v>
      </c>
      <c r="S1607" s="23" t="n">
        <f aca="false">IF(R1607=2026,1,0)</f>
        <v>0</v>
      </c>
      <c r="T1607" s="23" t="n">
        <f aca="false">IF(OR(P1607="Individual",P1607="Committee",P1607="Union/Association",P1607="Aggregated Unitemized Receipts"),1,0)</f>
        <v>1</v>
      </c>
      <c r="U1607" s="0" t="str">
        <f aca="false">UPPER(TRIM(E1607))</f>
        <v>MA</v>
      </c>
      <c r="V1607" s="23" t="n">
        <f aca="false">IF(U1607="MA",1,0)</f>
        <v>1</v>
      </c>
      <c r="W1607" s="23" t="n">
        <f aca="false">IF(OR(ISNUMBER(SEARCH("malden",G1607)),ISNUMBER(SEARCH("malden",H1607))),1,0)</f>
        <v>0</v>
      </c>
      <c r="X1607" s="23" t="n">
        <f aca="false">IF(AND(TRIM(G1607)="",TRIM(H1607)=""),1,0)</f>
        <v>0</v>
      </c>
    </row>
    <row r="1608" customFormat="false" ht="15" hidden="false" customHeight="false" outlineLevel="0" collapsed="false">
      <c r="A1608" s="22" t="n">
        <v>44550</v>
      </c>
      <c r="B1608" s="23" t="s">
        <v>4165</v>
      </c>
      <c r="C1608" s="23" t="s">
        <v>4166</v>
      </c>
      <c r="D1608" s="23" t="s">
        <v>319</v>
      </c>
      <c r="E1608" s="23" t="s">
        <v>99</v>
      </c>
      <c r="F1608" s="23" t="s">
        <v>320</v>
      </c>
      <c r="G1608" s="23" t="s">
        <v>298</v>
      </c>
      <c r="H1608" s="23" t="s">
        <v>4167</v>
      </c>
      <c r="J1608" s="24" t="n">
        <v>100</v>
      </c>
      <c r="K1608" s="0" t="n">
        <v>17408</v>
      </c>
      <c r="L1608" s="23" t="s">
        <v>1694</v>
      </c>
      <c r="M1608" s="0" t="n">
        <v>3</v>
      </c>
      <c r="N1608" s="23" t="s">
        <v>93</v>
      </c>
      <c r="O1608" s="0" t="n">
        <v>201</v>
      </c>
      <c r="P1608" s="23" t="s">
        <v>94</v>
      </c>
      <c r="Q1608" s="23" t="s">
        <v>4358</v>
      </c>
      <c r="R1608" s="23" t="n">
        <f aca="false">YEAR(A1608)</f>
        <v>2021</v>
      </c>
      <c r="S1608" s="23" t="n">
        <f aca="false">IF(R1608=2026,1,0)</f>
        <v>0</v>
      </c>
      <c r="T1608" s="23" t="n">
        <f aca="false">IF(OR(P1608="Individual",P1608="Committee",P1608="Union/Association",P1608="Aggregated Unitemized Receipts"),1,0)</f>
        <v>1</v>
      </c>
      <c r="U1608" s="0" t="str">
        <f aca="false">UPPER(TRIM(E1608))</f>
        <v>MA</v>
      </c>
      <c r="V1608" s="23" t="n">
        <f aca="false">IF(U1608="MA",1,0)</f>
        <v>1</v>
      </c>
      <c r="W1608" s="23" t="n">
        <f aca="false">IF(OR(ISNUMBER(SEARCH("malden",G1608)),ISNUMBER(SEARCH("malden",H1608))),1,0)</f>
        <v>0</v>
      </c>
      <c r="X1608" s="23" t="n">
        <f aca="false">IF(AND(TRIM(G1608)="",TRIM(H1608)=""),1,0)</f>
        <v>0</v>
      </c>
    </row>
    <row r="1609" customFormat="false" ht="15" hidden="false" customHeight="false" outlineLevel="0" collapsed="false">
      <c r="A1609" s="22" t="n">
        <v>44550</v>
      </c>
      <c r="B1609" s="23" t="s">
        <v>4361</v>
      </c>
      <c r="C1609" s="23" t="s">
        <v>4362</v>
      </c>
      <c r="D1609" s="23" t="s">
        <v>319</v>
      </c>
      <c r="E1609" s="23" t="s">
        <v>99</v>
      </c>
      <c r="F1609" s="23" t="s">
        <v>320</v>
      </c>
      <c r="G1609" s="23" t="s">
        <v>2095</v>
      </c>
      <c r="J1609" s="24" t="n">
        <v>50</v>
      </c>
      <c r="K1609" s="0" t="n">
        <v>17408</v>
      </c>
      <c r="L1609" s="23" t="s">
        <v>1694</v>
      </c>
      <c r="M1609" s="0" t="n">
        <v>3</v>
      </c>
      <c r="N1609" s="23" t="s">
        <v>93</v>
      </c>
      <c r="O1609" s="0" t="n">
        <v>201</v>
      </c>
      <c r="P1609" s="23" t="s">
        <v>94</v>
      </c>
      <c r="Q1609" s="23" t="s">
        <v>4358</v>
      </c>
      <c r="R1609" s="23" t="n">
        <f aca="false">YEAR(A1609)</f>
        <v>2021</v>
      </c>
      <c r="S1609" s="23" t="n">
        <f aca="false">IF(R1609=2026,1,0)</f>
        <v>0</v>
      </c>
      <c r="T1609" s="23" t="n">
        <f aca="false">IF(OR(P1609="Individual",P1609="Committee",P1609="Union/Association",P1609="Aggregated Unitemized Receipts"),1,0)</f>
        <v>1</v>
      </c>
      <c r="U1609" s="0" t="str">
        <f aca="false">UPPER(TRIM(E1609))</f>
        <v>MA</v>
      </c>
      <c r="V1609" s="23" t="n">
        <f aca="false">IF(U1609="MA",1,0)</f>
        <v>1</v>
      </c>
      <c r="W1609" s="23" t="n">
        <f aca="false">IF(OR(ISNUMBER(SEARCH("malden",G1609)),ISNUMBER(SEARCH("malden",H1609))),1,0)</f>
        <v>0</v>
      </c>
      <c r="X1609" s="23" t="n">
        <f aca="false">IF(AND(TRIM(G1609)="",TRIM(H1609)=""),1,0)</f>
        <v>0</v>
      </c>
    </row>
    <row r="1610" customFormat="false" ht="15" hidden="false" customHeight="false" outlineLevel="0" collapsed="false">
      <c r="A1610" s="22" t="n">
        <v>44550</v>
      </c>
      <c r="B1610" s="23" t="s">
        <v>4363</v>
      </c>
      <c r="C1610" s="23" t="s">
        <v>4364</v>
      </c>
      <c r="D1610" s="23" t="s">
        <v>319</v>
      </c>
      <c r="E1610" s="23" t="s">
        <v>99</v>
      </c>
      <c r="F1610" s="23" t="s">
        <v>320</v>
      </c>
      <c r="G1610" s="23" t="s">
        <v>2095</v>
      </c>
      <c r="J1610" s="24" t="n">
        <v>30</v>
      </c>
      <c r="K1610" s="0" t="n">
        <v>17408</v>
      </c>
      <c r="L1610" s="23" t="s">
        <v>1694</v>
      </c>
      <c r="M1610" s="0" t="n">
        <v>3</v>
      </c>
      <c r="N1610" s="23" t="s">
        <v>93</v>
      </c>
      <c r="O1610" s="0" t="n">
        <v>201</v>
      </c>
      <c r="P1610" s="23" t="s">
        <v>94</v>
      </c>
      <c r="Q1610" s="23" t="s">
        <v>4358</v>
      </c>
      <c r="R1610" s="23" t="n">
        <f aca="false">YEAR(A1610)</f>
        <v>2021</v>
      </c>
      <c r="S1610" s="23" t="n">
        <f aca="false">IF(R1610=2026,1,0)</f>
        <v>0</v>
      </c>
      <c r="T1610" s="23" t="n">
        <f aca="false">IF(OR(P1610="Individual",P1610="Committee",P1610="Union/Association",P1610="Aggregated Unitemized Receipts"),1,0)</f>
        <v>1</v>
      </c>
      <c r="U1610" s="0" t="str">
        <f aca="false">UPPER(TRIM(E1610))</f>
        <v>MA</v>
      </c>
      <c r="V1610" s="23" t="n">
        <f aca="false">IF(U1610="MA",1,0)</f>
        <v>1</v>
      </c>
      <c r="W1610" s="23" t="n">
        <f aca="false">IF(OR(ISNUMBER(SEARCH("malden",G1610)),ISNUMBER(SEARCH("malden",H1610))),1,0)</f>
        <v>0</v>
      </c>
      <c r="X1610" s="23" t="n">
        <f aca="false">IF(AND(TRIM(G1610)="",TRIM(H1610)=""),1,0)</f>
        <v>0</v>
      </c>
    </row>
    <row r="1611" customFormat="false" ht="15" hidden="false" customHeight="false" outlineLevel="0" collapsed="false">
      <c r="A1611" s="22" t="n">
        <v>44550</v>
      </c>
      <c r="B1611" s="23" t="s">
        <v>1750</v>
      </c>
      <c r="C1611" s="23" t="s">
        <v>1751</v>
      </c>
      <c r="D1611" s="23" t="s">
        <v>1752</v>
      </c>
      <c r="E1611" s="23" t="s">
        <v>99</v>
      </c>
      <c r="F1611" s="23" t="s">
        <v>320</v>
      </c>
      <c r="G1611" s="23" t="s">
        <v>2095</v>
      </c>
      <c r="H1611" s="23" t="s">
        <v>91</v>
      </c>
      <c r="J1611" s="24" t="n">
        <v>6</v>
      </c>
      <c r="K1611" s="0" t="n">
        <v>17408</v>
      </c>
      <c r="L1611" s="23" t="s">
        <v>1694</v>
      </c>
      <c r="M1611" s="0" t="n">
        <v>3</v>
      </c>
      <c r="N1611" s="23" t="s">
        <v>93</v>
      </c>
      <c r="O1611" s="0" t="n">
        <v>201</v>
      </c>
      <c r="P1611" s="23" t="s">
        <v>94</v>
      </c>
      <c r="Q1611" s="23" t="s">
        <v>4358</v>
      </c>
      <c r="R1611" s="23" t="n">
        <f aca="false">YEAR(A1611)</f>
        <v>2021</v>
      </c>
      <c r="S1611" s="23" t="n">
        <f aca="false">IF(R1611=2026,1,0)</f>
        <v>0</v>
      </c>
      <c r="T1611" s="23" t="n">
        <f aca="false">IF(OR(P1611="Individual",P1611="Committee",P1611="Union/Association",P1611="Aggregated Unitemized Receipts"),1,0)</f>
        <v>1</v>
      </c>
      <c r="U1611" s="0" t="str">
        <f aca="false">UPPER(TRIM(E1611))</f>
        <v>MA</v>
      </c>
      <c r="V1611" s="23" t="n">
        <f aca="false">IF(U1611="MA",1,0)</f>
        <v>1</v>
      </c>
      <c r="W1611" s="23" t="n">
        <f aca="false">IF(OR(ISNUMBER(SEARCH("malden",G1611)),ISNUMBER(SEARCH("malden",H1611))),1,0)</f>
        <v>0</v>
      </c>
      <c r="X1611" s="23" t="n">
        <f aca="false">IF(AND(TRIM(G1611)="",TRIM(H1611)=""),1,0)</f>
        <v>0</v>
      </c>
    </row>
    <row r="1612" customFormat="false" ht="15" hidden="false" customHeight="false" outlineLevel="0" collapsed="false">
      <c r="A1612" s="22" t="n">
        <v>44550</v>
      </c>
      <c r="B1612" s="23" t="s">
        <v>1898</v>
      </c>
      <c r="C1612" s="23" t="s">
        <v>1899</v>
      </c>
      <c r="D1612" s="23" t="s">
        <v>319</v>
      </c>
      <c r="E1612" s="23" t="s">
        <v>99</v>
      </c>
      <c r="F1612" s="23" t="s">
        <v>320</v>
      </c>
      <c r="G1612" s="23" t="s">
        <v>3762</v>
      </c>
      <c r="H1612" s="23" t="s">
        <v>2668</v>
      </c>
      <c r="J1612" s="24" t="n">
        <v>50</v>
      </c>
      <c r="K1612" s="0" t="n">
        <v>17408</v>
      </c>
      <c r="L1612" s="23" t="s">
        <v>1694</v>
      </c>
      <c r="M1612" s="0" t="n">
        <v>3</v>
      </c>
      <c r="N1612" s="23" t="s">
        <v>93</v>
      </c>
      <c r="O1612" s="0" t="n">
        <v>201</v>
      </c>
      <c r="P1612" s="23" t="s">
        <v>94</v>
      </c>
      <c r="Q1612" s="23" t="s">
        <v>4358</v>
      </c>
      <c r="R1612" s="23" t="n">
        <f aca="false">YEAR(A1612)</f>
        <v>2021</v>
      </c>
      <c r="S1612" s="23" t="n">
        <f aca="false">IF(R1612=2026,1,0)</f>
        <v>0</v>
      </c>
      <c r="T1612" s="23" t="n">
        <f aca="false">IF(OR(P1612="Individual",P1612="Committee",P1612="Union/Association",P1612="Aggregated Unitemized Receipts"),1,0)</f>
        <v>1</v>
      </c>
      <c r="U1612" s="0" t="str">
        <f aca="false">UPPER(TRIM(E1612))</f>
        <v>MA</v>
      </c>
      <c r="V1612" s="23" t="n">
        <f aca="false">IF(U1612="MA",1,0)</f>
        <v>1</v>
      </c>
      <c r="W1612" s="23" t="n">
        <f aca="false">IF(OR(ISNUMBER(SEARCH("malden",G1612)),ISNUMBER(SEARCH("malden",H1612))),1,0)</f>
        <v>0</v>
      </c>
      <c r="X1612" s="23" t="n">
        <f aca="false">IF(AND(TRIM(G1612)="",TRIM(H1612)=""),1,0)</f>
        <v>0</v>
      </c>
    </row>
    <row r="1613" customFormat="false" ht="15" hidden="false" customHeight="false" outlineLevel="0" collapsed="false">
      <c r="A1613" s="22" t="n">
        <v>44550</v>
      </c>
      <c r="B1613" s="23" t="s">
        <v>3948</v>
      </c>
      <c r="C1613" s="23" t="s">
        <v>3949</v>
      </c>
      <c r="D1613" s="23" t="s">
        <v>3718</v>
      </c>
      <c r="E1613" s="23" t="s">
        <v>99</v>
      </c>
      <c r="F1613" s="23" t="s">
        <v>3719</v>
      </c>
      <c r="G1613" s="23" t="s">
        <v>213</v>
      </c>
      <c r="H1613" s="23" t="s">
        <v>1558</v>
      </c>
      <c r="J1613" s="24" t="n">
        <v>50</v>
      </c>
      <c r="K1613" s="0" t="n">
        <v>17408</v>
      </c>
      <c r="L1613" s="23" t="s">
        <v>1694</v>
      </c>
      <c r="M1613" s="0" t="n">
        <v>3</v>
      </c>
      <c r="N1613" s="23" t="s">
        <v>93</v>
      </c>
      <c r="O1613" s="0" t="n">
        <v>201</v>
      </c>
      <c r="P1613" s="23" t="s">
        <v>94</v>
      </c>
      <c r="Q1613" s="23" t="s">
        <v>4358</v>
      </c>
      <c r="R1613" s="23" t="n">
        <f aca="false">YEAR(A1613)</f>
        <v>2021</v>
      </c>
      <c r="S1613" s="23" t="n">
        <f aca="false">IF(R1613=2026,1,0)</f>
        <v>0</v>
      </c>
      <c r="T1613" s="23" t="n">
        <f aca="false">IF(OR(P1613="Individual",P1613="Committee",P1613="Union/Association",P1613="Aggregated Unitemized Receipts"),1,0)</f>
        <v>1</v>
      </c>
      <c r="U1613" s="0" t="str">
        <f aca="false">UPPER(TRIM(E1613))</f>
        <v>MA</v>
      </c>
      <c r="V1613" s="23" t="n">
        <f aca="false">IF(U1613="MA",1,0)</f>
        <v>1</v>
      </c>
      <c r="W1613" s="23" t="n">
        <f aca="false">IF(OR(ISNUMBER(SEARCH("malden",G1613)),ISNUMBER(SEARCH("malden",H1613))),1,0)</f>
        <v>0</v>
      </c>
      <c r="X1613" s="23" t="n">
        <f aca="false">IF(AND(TRIM(G1613)="",TRIM(H1613)=""),1,0)</f>
        <v>0</v>
      </c>
    </row>
    <row r="1614" customFormat="false" ht="15" hidden="false" customHeight="false" outlineLevel="0" collapsed="false">
      <c r="A1614" s="22" t="n">
        <v>44550</v>
      </c>
      <c r="B1614" s="23" t="s">
        <v>3218</v>
      </c>
      <c r="C1614" s="23" t="s">
        <v>3219</v>
      </c>
      <c r="D1614" s="23" t="s">
        <v>733</v>
      </c>
      <c r="E1614" s="23" t="s">
        <v>99</v>
      </c>
      <c r="F1614" s="23" t="s">
        <v>2716</v>
      </c>
      <c r="G1614" s="23" t="s">
        <v>3220</v>
      </c>
      <c r="H1614" s="23" t="s">
        <v>3221</v>
      </c>
      <c r="J1614" s="24" t="n">
        <v>30</v>
      </c>
      <c r="K1614" s="0" t="n">
        <v>17408</v>
      </c>
      <c r="L1614" s="23" t="s">
        <v>1694</v>
      </c>
      <c r="M1614" s="0" t="n">
        <v>3</v>
      </c>
      <c r="N1614" s="23" t="s">
        <v>93</v>
      </c>
      <c r="O1614" s="0" t="n">
        <v>201</v>
      </c>
      <c r="P1614" s="23" t="s">
        <v>94</v>
      </c>
      <c r="Q1614" s="23" t="s">
        <v>4358</v>
      </c>
      <c r="R1614" s="23" t="n">
        <f aca="false">YEAR(A1614)</f>
        <v>2021</v>
      </c>
      <c r="S1614" s="23" t="n">
        <f aca="false">IF(R1614=2026,1,0)</f>
        <v>0</v>
      </c>
      <c r="T1614" s="23" t="n">
        <f aca="false">IF(OR(P1614="Individual",P1614="Committee",P1614="Union/Association",P1614="Aggregated Unitemized Receipts"),1,0)</f>
        <v>1</v>
      </c>
      <c r="U1614" s="0" t="str">
        <f aca="false">UPPER(TRIM(E1614))</f>
        <v>MA</v>
      </c>
      <c r="V1614" s="23" t="n">
        <f aca="false">IF(U1614="MA",1,0)</f>
        <v>1</v>
      </c>
      <c r="W1614" s="23" t="n">
        <f aca="false">IF(OR(ISNUMBER(SEARCH("malden",G1614)),ISNUMBER(SEARCH("malden",H1614))),1,0)</f>
        <v>0</v>
      </c>
      <c r="X1614" s="23" t="n">
        <f aca="false">IF(AND(TRIM(G1614)="",TRIM(H1614)=""),1,0)</f>
        <v>0</v>
      </c>
    </row>
    <row r="1615" customFormat="false" ht="15" hidden="false" customHeight="false" outlineLevel="0" collapsed="false">
      <c r="A1615" s="22" t="n">
        <v>44550</v>
      </c>
      <c r="B1615" s="23" t="s">
        <v>2144</v>
      </c>
      <c r="C1615" s="23" t="s">
        <v>2145</v>
      </c>
      <c r="D1615" s="23" t="s">
        <v>319</v>
      </c>
      <c r="E1615" s="23" t="s">
        <v>99</v>
      </c>
      <c r="F1615" s="23" t="s">
        <v>320</v>
      </c>
      <c r="G1615" s="23" t="s">
        <v>2095</v>
      </c>
      <c r="J1615" s="24" t="n">
        <v>25</v>
      </c>
      <c r="K1615" s="0" t="n">
        <v>17408</v>
      </c>
      <c r="L1615" s="23" t="s">
        <v>1694</v>
      </c>
      <c r="M1615" s="0" t="n">
        <v>3</v>
      </c>
      <c r="N1615" s="23" t="s">
        <v>93</v>
      </c>
      <c r="O1615" s="0" t="n">
        <v>201</v>
      </c>
      <c r="P1615" s="23" t="s">
        <v>94</v>
      </c>
      <c r="Q1615" s="23" t="s">
        <v>4358</v>
      </c>
      <c r="R1615" s="23" t="n">
        <f aca="false">YEAR(A1615)</f>
        <v>2021</v>
      </c>
      <c r="S1615" s="23" t="n">
        <f aca="false">IF(R1615=2026,1,0)</f>
        <v>0</v>
      </c>
      <c r="T1615" s="23" t="n">
        <f aca="false">IF(OR(P1615="Individual",P1615="Committee",P1615="Union/Association",P1615="Aggregated Unitemized Receipts"),1,0)</f>
        <v>1</v>
      </c>
      <c r="U1615" s="0" t="str">
        <f aca="false">UPPER(TRIM(E1615))</f>
        <v>MA</v>
      </c>
      <c r="V1615" s="23" t="n">
        <f aca="false">IF(U1615="MA",1,0)</f>
        <v>1</v>
      </c>
      <c r="W1615" s="23" t="n">
        <f aca="false">IF(OR(ISNUMBER(SEARCH("malden",G1615)),ISNUMBER(SEARCH("malden",H1615))),1,0)</f>
        <v>0</v>
      </c>
      <c r="X1615" s="23" t="n">
        <f aca="false">IF(AND(TRIM(G1615)="",TRIM(H1615)=""),1,0)</f>
        <v>0</v>
      </c>
    </row>
    <row r="1616" customFormat="false" ht="15" hidden="false" customHeight="false" outlineLevel="0" collapsed="false">
      <c r="A1616" s="22" t="n">
        <v>44550</v>
      </c>
      <c r="B1616" s="23" t="s">
        <v>4365</v>
      </c>
      <c r="C1616" s="23" t="s">
        <v>4366</v>
      </c>
      <c r="D1616" s="23" t="s">
        <v>1919</v>
      </c>
      <c r="E1616" s="23" t="s">
        <v>1253</v>
      </c>
      <c r="F1616" s="23" t="s">
        <v>1920</v>
      </c>
      <c r="G1616" s="23" t="s">
        <v>2095</v>
      </c>
      <c r="J1616" s="24" t="n">
        <v>100</v>
      </c>
      <c r="K1616" s="0" t="n">
        <v>17408</v>
      </c>
      <c r="L1616" s="23" t="s">
        <v>1694</v>
      </c>
      <c r="M1616" s="0" t="n">
        <v>3</v>
      </c>
      <c r="N1616" s="23" t="s">
        <v>93</v>
      </c>
      <c r="O1616" s="0" t="n">
        <v>201</v>
      </c>
      <c r="P1616" s="23" t="s">
        <v>94</v>
      </c>
      <c r="Q1616" s="23" t="s">
        <v>4358</v>
      </c>
      <c r="R1616" s="23" t="n">
        <f aca="false">YEAR(A1616)</f>
        <v>2021</v>
      </c>
      <c r="S1616" s="23" t="n">
        <f aca="false">IF(R1616=2026,1,0)</f>
        <v>0</v>
      </c>
      <c r="T1616" s="23" t="n">
        <f aca="false">IF(OR(P1616="Individual",P1616="Committee",P1616="Union/Association",P1616="Aggregated Unitemized Receipts"),1,0)</f>
        <v>1</v>
      </c>
      <c r="U1616" s="0" t="str">
        <f aca="false">UPPER(TRIM(E1616))</f>
        <v>VA</v>
      </c>
      <c r="V1616" s="23" t="n">
        <f aca="false">IF(U1616="MA",1,0)</f>
        <v>0</v>
      </c>
      <c r="W1616" s="23" t="n">
        <f aca="false">IF(OR(ISNUMBER(SEARCH("malden",G1616)),ISNUMBER(SEARCH("malden",H1616))),1,0)</f>
        <v>0</v>
      </c>
      <c r="X1616" s="23" t="n">
        <f aca="false">IF(AND(TRIM(G1616)="",TRIM(H1616)=""),1,0)</f>
        <v>0</v>
      </c>
    </row>
    <row r="1617" customFormat="false" ht="15" hidden="false" customHeight="false" outlineLevel="0" collapsed="false">
      <c r="A1617" s="22" t="n">
        <v>44550</v>
      </c>
      <c r="B1617" s="23" t="s">
        <v>4367</v>
      </c>
      <c r="C1617" s="23" t="s">
        <v>4368</v>
      </c>
      <c r="D1617" s="23" t="s">
        <v>319</v>
      </c>
      <c r="E1617" s="23" t="s">
        <v>99</v>
      </c>
      <c r="F1617" s="23" t="s">
        <v>320</v>
      </c>
      <c r="G1617" s="23" t="s">
        <v>4369</v>
      </c>
      <c r="H1617" s="23" t="s">
        <v>4370</v>
      </c>
      <c r="J1617" s="24" t="n">
        <v>25</v>
      </c>
      <c r="K1617" s="0" t="n">
        <v>17408</v>
      </c>
      <c r="L1617" s="23" t="s">
        <v>1694</v>
      </c>
      <c r="M1617" s="0" t="n">
        <v>3</v>
      </c>
      <c r="N1617" s="23" t="s">
        <v>93</v>
      </c>
      <c r="O1617" s="0" t="n">
        <v>201</v>
      </c>
      <c r="P1617" s="23" t="s">
        <v>94</v>
      </c>
      <c r="Q1617" s="23" t="s">
        <v>4358</v>
      </c>
      <c r="R1617" s="23" t="n">
        <f aca="false">YEAR(A1617)</f>
        <v>2021</v>
      </c>
      <c r="S1617" s="23" t="n">
        <f aca="false">IF(R1617=2026,1,0)</f>
        <v>0</v>
      </c>
      <c r="T1617" s="23" t="n">
        <f aca="false">IF(OR(P1617="Individual",P1617="Committee",P1617="Union/Association",P1617="Aggregated Unitemized Receipts"),1,0)</f>
        <v>1</v>
      </c>
      <c r="U1617" s="0" t="str">
        <f aca="false">UPPER(TRIM(E1617))</f>
        <v>MA</v>
      </c>
      <c r="V1617" s="23" t="n">
        <f aca="false">IF(U1617="MA",1,0)</f>
        <v>1</v>
      </c>
      <c r="W1617" s="23" t="n">
        <f aca="false">IF(OR(ISNUMBER(SEARCH("malden",G1617)),ISNUMBER(SEARCH("malden",H1617))),1,0)</f>
        <v>0</v>
      </c>
      <c r="X1617" s="23" t="n">
        <f aca="false">IF(AND(TRIM(G1617)="",TRIM(H1617)=""),1,0)</f>
        <v>0</v>
      </c>
    </row>
    <row r="1618" customFormat="false" ht="15" hidden="false" customHeight="false" outlineLevel="0" collapsed="false">
      <c r="A1618" s="22" t="n">
        <v>44550</v>
      </c>
      <c r="B1618" s="23" t="s">
        <v>3765</v>
      </c>
      <c r="C1618" s="23" t="s">
        <v>3766</v>
      </c>
      <c r="D1618" s="23" t="s">
        <v>2278</v>
      </c>
      <c r="E1618" s="23" t="s">
        <v>99</v>
      </c>
      <c r="F1618" s="23" t="s">
        <v>2279</v>
      </c>
      <c r="G1618" s="23" t="s">
        <v>3767</v>
      </c>
      <c r="H1618" s="23" t="s">
        <v>3758</v>
      </c>
      <c r="J1618" s="24" t="n">
        <v>100</v>
      </c>
      <c r="K1618" s="0" t="n">
        <v>17408</v>
      </c>
      <c r="L1618" s="23" t="s">
        <v>1694</v>
      </c>
      <c r="M1618" s="0" t="n">
        <v>3</v>
      </c>
      <c r="N1618" s="23" t="s">
        <v>93</v>
      </c>
      <c r="O1618" s="0" t="n">
        <v>201</v>
      </c>
      <c r="P1618" s="23" t="s">
        <v>94</v>
      </c>
      <c r="Q1618" s="23" t="s">
        <v>4358</v>
      </c>
      <c r="R1618" s="23" t="n">
        <f aca="false">YEAR(A1618)</f>
        <v>2021</v>
      </c>
      <c r="S1618" s="23" t="n">
        <f aca="false">IF(R1618=2026,1,0)</f>
        <v>0</v>
      </c>
      <c r="T1618" s="23" t="n">
        <f aca="false">IF(OR(P1618="Individual",P1618="Committee",P1618="Union/Association",P1618="Aggregated Unitemized Receipts"),1,0)</f>
        <v>1</v>
      </c>
      <c r="U1618" s="0" t="str">
        <f aca="false">UPPER(TRIM(E1618))</f>
        <v>MA</v>
      </c>
      <c r="V1618" s="23" t="n">
        <f aca="false">IF(U1618="MA",1,0)</f>
        <v>1</v>
      </c>
      <c r="W1618" s="23" t="n">
        <f aca="false">IF(OR(ISNUMBER(SEARCH("malden",G1618)),ISNUMBER(SEARCH("malden",H1618))),1,0)</f>
        <v>0</v>
      </c>
      <c r="X1618" s="23" t="n">
        <f aca="false">IF(AND(TRIM(G1618)="",TRIM(H1618)=""),1,0)</f>
        <v>0</v>
      </c>
    </row>
    <row r="1619" customFormat="false" ht="15" hidden="false" customHeight="false" outlineLevel="0" collapsed="false">
      <c r="A1619" s="22" t="n">
        <v>44550</v>
      </c>
      <c r="B1619" s="23" t="s">
        <v>4371</v>
      </c>
      <c r="C1619" s="23" t="s">
        <v>3101</v>
      </c>
      <c r="D1619" s="23" t="s">
        <v>1919</v>
      </c>
      <c r="E1619" s="23" t="s">
        <v>1253</v>
      </c>
      <c r="F1619" s="23" t="s">
        <v>4372</v>
      </c>
      <c r="G1619" s="23" t="s">
        <v>174</v>
      </c>
      <c r="H1619" s="23" t="s">
        <v>174</v>
      </c>
      <c r="J1619" s="24" t="n">
        <v>100</v>
      </c>
      <c r="K1619" s="0" t="n">
        <v>17408</v>
      </c>
      <c r="L1619" s="23" t="s">
        <v>1694</v>
      </c>
      <c r="M1619" s="0" t="n">
        <v>3</v>
      </c>
      <c r="N1619" s="23" t="s">
        <v>93</v>
      </c>
      <c r="O1619" s="0" t="n">
        <v>201</v>
      </c>
      <c r="P1619" s="23" t="s">
        <v>94</v>
      </c>
      <c r="Q1619" s="23" t="s">
        <v>4358</v>
      </c>
      <c r="R1619" s="23" t="n">
        <f aca="false">YEAR(A1619)</f>
        <v>2021</v>
      </c>
      <c r="S1619" s="23" t="n">
        <f aca="false">IF(R1619=2026,1,0)</f>
        <v>0</v>
      </c>
      <c r="T1619" s="23" t="n">
        <f aca="false">IF(OR(P1619="Individual",P1619="Committee",P1619="Union/Association",P1619="Aggregated Unitemized Receipts"),1,0)</f>
        <v>1</v>
      </c>
      <c r="U1619" s="0" t="str">
        <f aca="false">UPPER(TRIM(E1619))</f>
        <v>VA</v>
      </c>
      <c r="V1619" s="23" t="n">
        <f aca="false">IF(U1619="MA",1,0)</f>
        <v>0</v>
      </c>
      <c r="W1619" s="23" t="n">
        <f aca="false">IF(OR(ISNUMBER(SEARCH("malden",G1619)),ISNUMBER(SEARCH("malden",H1619))),1,0)</f>
        <v>0</v>
      </c>
      <c r="X1619" s="23" t="n">
        <f aca="false">IF(AND(TRIM(G1619)="",TRIM(H1619)=""),1,0)</f>
        <v>0</v>
      </c>
    </row>
    <row r="1620" customFormat="false" ht="15" hidden="false" customHeight="false" outlineLevel="0" collapsed="false">
      <c r="A1620" s="22" t="n">
        <v>44550</v>
      </c>
      <c r="B1620" s="23" t="s">
        <v>4373</v>
      </c>
      <c r="C1620" s="23" t="s">
        <v>4374</v>
      </c>
      <c r="D1620" s="23" t="s">
        <v>319</v>
      </c>
      <c r="E1620" s="23" t="s">
        <v>99</v>
      </c>
      <c r="F1620" s="23" t="s">
        <v>320</v>
      </c>
      <c r="G1620" s="23" t="s">
        <v>4375</v>
      </c>
      <c r="H1620" s="23" t="s">
        <v>4376</v>
      </c>
      <c r="J1620" s="24" t="n">
        <v>25</v>
      </c>
      <c r="K1620" s="0" t="n">
        <v>17408</v>
      </c>
      <c r="L1620" s="23" t="s">
        <v>1694</v>
      </c>
      <c r="M1620" s="0" t="n">
        <v>3</v>
      </c>
      <c r="N1620" s="23" t="s">
        <v>93</v>
      </c>
      <c r="O1620" s="0" t="n">
        <v>201</v>
      </c>
      <c r="P1620" s="23" t="s">
        <v>94</v>
      </c>
      <c r="Q1620" s="23" t="s">
        <v>4358</v>
      </c>
      <c r="R1620" s="23" t="n">
        <f aca="false">YEAR(A1620)</f>
        <v>2021</v>
      </c>
      <c r="S1620" s="23" t="n">
        <f aca="false">IF(R1620=2026,1,0)</f>
        <v>0</v>
      </c>
      <c r="T1620" s="23" t="n">
        <f aca="false">IF(OR(P1620="Individual",P1620="Committee",P1620="Union/Association",P1620="Aggregated Unitemized Receipts"),1,0)</f>
        <v>1</v>
      </c>
      <c r="U1620" s="0" t="str">
        <f aca="false">UPPER(TRIM(E1620))</f>
        <v>MA</v>
      </c>
      <c r="V1620" s="23" t="n">
        <f aca="false">IF(U1620="MA",1,0)</f>
        <v>1</v>
      </c>
      <c r="W1620" s="23" t="n">
        <f aca="false">IF(OR(ISNUMBER(SEARCH("malden",G1620)),ISNUMBER(SEARCH("malden",H1620))),1,0)</f>
        <v>0</v>
      </c>
      <c r="X1620" s="23" t="n">
        <f aca="false">IF(AND(TRIM(G1620)="",TRIM(H1620)=""),1,0)</f>
        <v>0</v>
      </c>
    </row>
    <row r="1621" customFormat="false" ht="15" hidden="false" customHeight="false" outlineLevel="0" collapsed="false">
      <c r="A1621" s="22" t="n">
        <v>44550</v>
      </c>
      <c r="B1621" s="23" t="s">
        <v>3270</v>
      </c>
      <c r="C1621" s="23" t="s">
        <v>3271</v>
      </c>
      <c r="D1621" s="23" t="s">
        <v>319</v>
      </c>
      <c r="E1621" s="23" t="s">
        <v>99</v>
      </c>
      <c r="F1621" s="23" t="s">
        <v>320</v>
      </c>
      <c r="G1621" s="23" t="s">
        <v>3695</v>
      </c>
      <c r="H1621" s="23" t="s">
        <v>2269</v>
      </c>
      <c r="J1621" s="24" t="n">
        <v>150</v>
      </c>
      <c r="K1621" s="0" t="n">
        <v>17408</v>
      </c>
      <c r="L1621" s="23" t="s">
        <v>1694</v>
      </c>
      <c r="M1621" s="0" t="n">
        <v>3</v>
      </c>
      <c r="N1621" s="23" t="s">
        <v>93</v>
      </c>
      <c r="O1621" s="0" t="n">
        <v>201</v>
      </c>
      <c r="P1621" s="23" t="s">
        <v>94</v>
      </c>
      <c r="Q1621" s="23" t="s">
        <v>4358</v>
      </c>
      <c r="R1621" s="23" t="n">
        <f aca="false">YEAR(A1621)</f>
        <v>2021</v>
      </c>
      <c r="S1621" s="23" t="n">
        <f aca="false">IF(R1621=2026,1,0)</f>
        <v>0</v>
      </c>
      <c r="T1621" s="23" t="n">
        <f aca="false">IF(OR(P1621="Individual",P1621="Committee",P1621="Union/Association",P1621="Aggregated Unitemized Receipts"),1,0)</f>
        <v>1</v>
      </c>
      <c r="U1621" s="0" t="str">
        <f aca="false">UPPER(TRIM(E1621))</f>
        <v>MA</v>
      </c>
      <c r="V1621" s="23" t="n">
        <f aca="false">IF(U1621="MA",1,0)</f>
        <v>1</v>
      </c>
      <c r="W1621" s="23" t="n">
        <f aca="false">IF(OR(ISNUMBER(SEARCH("malden",G1621)),ISNUMBER(SEARCH("malden",H1621))),1,0)</f>
        <v>0</v>
      </c>
      <c r="X1621" s="23" t="n">
        <f aca="false">IF(AND(TRIM(G1621)="",TRIM(H1621)=""),1,0)</f>
        <v>0</v>
      </c>
    </row>
    <row r="1622" customFormat="false" ht="15" hidden="false" customHeight="false" outlineLevel="0" collapsed="false">
      <c r="A1622" s="22" t="n">
        <v>44550</v>
      </c>
      <c r="B1622" s="23" t="s">
        <v>3970</v>
      </c>
      <c r="C1622" s="23" t="s">
        <v>3971</v>
      </c>
      <c r="D1622" s="23" t="s">
        <v>450</v>
      </c>
      <c r="E1622" s="23" t="s">
        <v>99</v>
      </c>
      <c r="F1622" s="23" t="s">
        <v>1979</v>
      </c>
      <c r="G1622" s="23" t="s">
        <v>3890</v>
      </c>
      <c r="H1622" s="23" t="s">
        <v>3972</v>
      </c>
      <c r="J1622" s="24" t="n">
        <v>250</v>
      </c>
      <c r="K1622" s="0" t="n">
        <v>17408</v>
      </c>
      <c r="L1622" s="23" t="s">
        <v>1694</v>
      </c>
      <c r="M1622" s="0" t="n">
        <v>3</v>
      </c>
      <c r="N1622" s="23" t="s">
        <v>93</v>
      </c>
      <c r="O1622" s="0" t="n">
        <v>201</v>
      </c>
      <c r="P1622" s="23" t="s">
        <v>94</v>
      </c>
      <c r="Q1622" s="23" t="s">
        <v>4358</v>
      </c>
      <c r="R1622" s="23" t="n">
        <f aca="false">YEAR(A1622)</f>
        <v>2021</v>
      </c>
      <c r="S1622" s="23" t="n">
        <f aca="false">IF(R1622=2026,1,0)</f>
        <v>0</v>
      </c>
      <c r="T1622" s="23" t="n">
        <f aca="false">IF(OR(P1622="Individual",P1622="Committee",P1622="Union/Association",P1622="Aggregated Unitemized Receipts"),1,0)</f>
        <v>1</v>
      </c>
      <c r="U1622" s="0" t="str">
        <f aca="false">UPPER(TRIM(E1622))</f>
        <v>MA</v>
      </c>
      <c r="V1622" s="23" t="n">
        <f aca="false">IF(U1622="MA",1,0)</f>
        <v>1</v>
      </c>
      <c r="W1622" s="23" t="n">
        <f aca="false">IF(OR(ISNUMBER(SEARCH("malden",G1622)),ISNUMBER(SEARCH("malden",H1622))),1,0)</f>
        <v>0</v>
      </c>
      <c r="X1622" s="23" t="n">
        <f aca="false">IF(AND(TRIM(G1622)="",TRIM(H1622)=""),1,0)</f>
        <v>0</v>
      </c>
    </row>
    <row r="1623" customFormat="false" ht="15" hidden="false" customHeight="false" outlineLevel="0" collapsed="false">
      <c r="A1623" s="22" t="n">
        <v>44550</v>
      </c>
      <c r="B1623" s="23" t="s">
        <v>2306</v>
      </c>
      <c r="C1623" s="23" t="s">
        <v>2307</v>
      </c>
      <c r="D1623" s="23" t="s">
        <v>450</v>
      </c>
      <c r="E1623" s="23" t="s">
        <v>99</v>
      </c>
      <c r="F1623" s="23" t="s">
        <v>2308</v>
      </c>
      <c r="J1623" s="24" t="n">
        <v>200</v>
      </c>
      <c r="K1623" s="0" t="n">
        <v>17408</v>
      </c>
      <c r="L1623" s="23" t="s">
        <v>1694</v>
      </c>
      <c r="M1623" s="0" t="n">
        <v>1</v>
      </c>
      <c r="N1623" s="23" t="s">
        <v>182</v>
      </c>
      <c r="O1623" s="0" t="n">
        <v>202</v>
      </c>
      <c r="P1623" s="23" t="s">
        <v>206</v>
      </c>
      <c r="Q1623" s="23" t="s">
        <v>4358</v>
      </c>
      <c r="R1623" s="23" t="n">
        <f aca="false">YEAR(A1623)</f>
        <v>2021</v>
      </c>
      <c r="S1623" s="23" t="n">
        <f aca="false">IF(R1623=2026,1,0)</f>
        <v>0</v>
      </c>
      <c r="T1623" s="23" t="n">
        <f aca="false">IF(OR(P1623="Individual",P1623="Committee",P1623="Union/Association",P1623="Aggregated Unitemized Receipts"),1,0)</f>
        <v>1</v>
      </c>
      <c r="U1623" s="0" t="str">
        <f aca="false">UPPER(TRIM(E1623))</f>
        <v>MA</v>
      </c>
      <c r="V1623" s="23" t="n">
        <f aca="false">IF(U1623="MA",1,0)</f>
        <v>1</v>
      </c>
      <c r="W1623" s="23" t="n">
        <f aca="false">IF(OR(ISNUMBER(SEARCH("malden",G1623)),ISNUMBER(SEARCH("malden",H1623))),1,0)</f>
        <v>0</v>
      </c>
      <c r="X1623" s="23" t="n">
        <f aca="false">IF(AND(TRIM(G1623)="",TRIM(H1623)=""),1,0)</f>
        <v>1</v>
      </c>
    </row>
    <row r="1624" customFormat="false" ht="15" hidden="false" customHeight="false" outlineLevel="0" collapsed="false">
      <c r="A1624" s="22" t="n">
        <v>44550</v>
      </c>
      <c r="B1624" s="23" t="s">
        <v>1712</v>
      </c>
      <c r="C1624" s="23" t="s">
        <v>3153</v>
      </c>
      <c r="D1624" s="23" t="s">
        <v>450</v>
      </c>
      <c r="E1624" s="23" t="s">
        <v>99</v>
      </c>
      <c r="F1624" s="23" t="s">
        <v>3154</v>
      </c>
      <c r="G1624" s="23" t="s">
        <v>661</v>
      </c>
      <c r="H1624" s="23" t="s">
        <v>3990</v>
      </c>
      <c r="J1624" s="24" t="n">
        <v>250</v>
      </c>
      <c r="K1624" s="0" t="n">
        <v>17408</v>
      </c>
      <c r="L1624" s="23" t="s">
        <v>1694</v>
      </c>
      <c r="M1624" s="0" t="n">
        <v>3</v>
      </c>
      <c r="N1624" s="23" t="s">
        <v>93</v>
      </c>
      <c r="O1624" s="0" t="n">
        <v>201</v>
      </c>
      <c r="P1624" s="23" t="s">
        <v>94</v>
      </c>
      <c r="Q1624" s="23" t="s">
        <v>4358</v>
      </c>
      <c r="R1624" s="23" t="n">
        <f aca="false">YEAR(A1624)</f>
        <v>2021</v>
      </c>
      <c r="S1624" s="23" t="n">
        <f aca="false">IF(R1624=2026,1,0)</f>
        <v>0</v>
      </c>
      <c r="T1624" s="23" t="n">
        <f aca="false">IF(OR(P1624="Individual",P1624="Committee",P1624="Union/Association",P1624="Aggregated Unitemized Receipts"),1,0)</f>
        <v>1</v>
      </c>
      <c r="U1624" s="0" t="str">
        <f aca="false">UPPER(TRIM(E1624))</f>
        <v>MA</v>
      </c>
      <c r="V1624" s="23" t="n">
        <f aca="false">IF(U1624="MA",1,0)</f>
        <v>1</v>
      </c>
      <c r="W1624" s="23" t="n">
        <f aca="false">IF(OR(ISNUMBER(SEARCH("malden",G1624)),ISNUMBER(SEARCH("malden",H1624))),1,0)</f>
        <v>0</v>
      </c>
      <c r="X1624" s="23" t="n">
        <f aca="false">IF(AND(TRIM(G1624)="",TRIM(H1624)=""),1,0)</f>
        <v>0</v>
      </c>
    </row>
    <row r="1625" customFormat="false" ht="15" hidden="false" customHeight="false" outlineLevel="0" collapsed="false">
      <c r="A1625" s="22" t="n">
        <v>44550</v>
      </c>
      <c r="B1625" s="23" t="s">
        <v>4377</v>
      </c>
      <c r="C1625" s="23" t="s">
        <v>4378</v>
      </c>
      <c r="D1625" s="23" t="s">
        <v>352</v>
      </c>
      <c r="E1625" s="23" t="s">
        <v>99</v>
      </c>
      <c r="F1625" s="23" t="s">
        <v>353</v>
      </c>
      <c r="G1625" s="23" t="s">
        <v>4379</v>
      </c>
      <c r="H1625" s="23" t="s">
        <v>4380</v>
      </c>
      <c r="J1625" s="24" t="n">
        <v>200</v>
      </c>
      <c r="K1625" s="0" t="n">
        <v>17408</v>
      </c>
      <c r="L1625" s="23" t="s">
        <v>1694</v>
      </c>
      <c r="M1625" s="0" t="n">
        <v>3</v>
      </c>
      <c r="N1625" s="23" t="s">
        <v>93</v>
      </c>
      <c r="O1625" s="0" t="n">
        <v>201</v>
      </c>
      <c r="P1625" s="23" t="s">
        <v>94</v>
      </c>
      <c r="Q1625" s="23" t="s">
        <v>4358</v>
      </c>
      <c r="R1625" s="23" t="n">
        <f aca="false">YEAR(A1625)</f>
        <v>2021</v>
      </c>
      <c r="S1625" s="23" t="n">
        <f aca="false">IF(R1625=2026,1,0)</f>
        <v>0</v>
      </c>
      <c r="T1625" s="23" t="n">
        <f aca="false">IF(OR(P1625="Individual",P1625="Committee",P1625="Union/Association",P1625="Aggregated Unitemized Receipts"),1,0)</f>
        <v>1</v>
      </c>
      <c r="U1625" s="0" t="str">
        <f aca="false">UPPER(TRIM(E1625))</f>
        <v>MA</v>
      </c>
      <c r="V1625" s="23" t="n">
        <f aca="false">IF(U1625="MA",1,0)</f>
        <v>1</v>
      </c>
      <c r="W1625" s="23" t="n">
        <f aca="false">IF(OR(ISNUMBER(SEARCH("malden",G1625)),ISNUMBER(SEARCH("malden",H1625))),1,0)</f>
        <v>0</v>
      </c>
      <c r="X1625" s="23" t="n">
        <f aca="false">IF(AND(TRIM(G1625)="",TRIM(H1625)=""),1,0)</f>
        <v>0</v>
      </c>
    </row>
    <row r="1626" customFormat="false" ht="15" hidden="false" customHeight="false" outlineLevel="0" collapsed="false">
      <c r="A1626" s="22" t="n">
        <v>44550</v>
      </c>
      <c r="B1626" s="23" t="s">
        <v>4381</v>
      </c>
      <c r="C1626" s="23" t="s">
        <v>4382</v>
      </c>
      <c r="D1626" s="23" t="s">
        <v>319</v>
      </c>
      <c r="E1626" s="23" t="s">
        <v>99</v>
      </c>
      <c r="F1626" s="23" t="s">
        <v>320</v>
      </c>
      <c r="G1626" s="23" t="s">
        <v>237</v>
      </c>
      <c r="H1626" s="23" t="s">
        <v>4383</v>
      </c>
      <c r="J1626" s="24" t="n">
        <v>100</v>
      </c>
      <c r="K1626" s="0" t="n">
        <v>17408</v>
      </c>
      <c r="L1626" s="23" t="s">
        <v>1694</v>
      </c>
      <c r="M1626" s="0" t="n">
        <v>3</v>
      </c>
      <c r="N1626" s="23" t="s">
        <v>93</v>
      </c>
      <c r="O1626" s="0" t="n">
        <v>201</v>
      </c>
      <c r="P1626" s="23" t="s">
        <v>94</v>
      </c>
      <c r="Q1626" s="23" t="s">
        <v>4358</v>
      </c>
      <c r="R1626" s="23" t="n">
        <f aca="false">YEAR(A1626)</f>
        <v>2021</v>
      </c>
      <c r="S1626" s="23" t="n">
        <f aca="false">IF(R1626=2026,1,0)</f>
        <v>0</v>
      </c>
      <c r="T1626" s="23" t="n">
        <f aca="false">IF(OR(P1626="Individual",P1626="Committee",P1626="Union/Association",P1626="Aggregated Unitemized Receipts"),1,0)</f>
        <v>1</v>
      </c>
      <c r="U1626" s="0" t="str">
        <f aca="false">UPPER(TRIM(E1626))</f>
        <v>MA</v>
      </c>
      <c r="V1626" s="23" t="n">
        <f aca="false">IF(U1626="MA",1,0)</f>
        <v>1</v>
      </c>
      <c r="W1626" s="23" t="n">
        <f aca="false">IF(OR(ISNUMBER(SEARCH("malden",G1626)),ISNUMBER(SEARCH("malden",H1626))),1,0)</f>
        <v>0</v>
      </c>
      <c r="X1626" s="23" t="n">
        <f aca="false">IF(AND(TRIM(G1626)="",TRIM(H1626)=""),1,0)</f>
        <v>0</v>
      </c>
    </row>
    <row r="1627" customFormat="false" ht="15" hidden="false" customHeight="false" outlineLevel="0" collapsed="false">
      <c r="A1627" s="22" t="n">
        <v>44550</v>
      </c>
      <c r="B1627" s="23" t="s">
        <v>2619</v>
      </c>
      <c r="C1627" s="23" t="s">
        <v>3309</v>
      </c>
      <c r="D1627" s="23" t="s">
        <v>319</v>
      </c>
      <c r="E1627" s="23" t="s">
        <v>3310</v>
      </c>
      <c r="F1627" s="23" t="s">
        <v>320</v>
      </c>
      <c r="G1627" s="23" t="s">
        <v>661</v>
      </c>
      <c r="H1627" s="23" t="s">
        <v>3311</v>
      </c>
      <c r="J1627" s="24" t="n">
        <v>50</v>
      </c>
      <c r="K1627" s="0" t="n">
        <v>17408</v>
      </c>
      <c r="L1627" s="23" t="s">
        <v>1694</v>
      </c>
      <c r="M1627" s="0" t="n">
        <v>3</v>
      </c>
      <c r="N1627" s="23" t="s">
        <v>93</v>
      </c>
      <c r="O1627" s="0" t="n">
        <v>201</v>
      </c>
      <c r="P1627" s="23" t="s">
        <v>94</v>
      </c>
      <c r="Q1627" s="23" t="s">
        <v>4358</v>
      </c>
      <c r="R1627" s="23" t="n">
        <f aca="false">YEAR(A1627)</f>
        <v>2021</v>
      </c>
      <c r="S1627" s="23" t="n">
        <f aca="false">IF(R1627=2026,1,0)</f>
        <v>0</v>
      </c>
      <c r="T1627" s="23" t="n">
        <f aca="false">IF(OR(P1627="Individual",P1627="Committee",P1627="Union/Association",P1627="Aggregated Unitemized Receipts"),1,0)</f>
        <v>1</v>
      </c>
      <c r="U1627" s="0" t="str">
        <f aca="false">UPPER(TRIM(E1627))</f>
        <v>MA</v>
      </c>
      <c r="V1627" s="23" t="n">
        <f aca="false">IF(U1627="MA",1,0)</f>
        <v>1</v>
      </c>
      <c r="W1627" s="23" t="n">
        <f aca="false">IF(OR(ISNUMBER(SEARCH("malden",G1627)),ISNUMBER(SEARCH("malden",H1627))),1,0)</f>
        <v>0</v>
      </c>
      <c r="X1627" s="23" t="n">
        <f aca="false">IF(AND(TRIM(G1627)="",TRIM(H1627)=""),1,0)</f>
        <v>0</v>
      </c>
    </row>
    <row r="1628" customFormat="false" ht="15" hidden="false" customHeight="false" outlineLevel="0" collapsed="false">
      <c r="A1628" s="22" t="n">
        <v>44550</v>
      </c>
      <c r="B1628" s="23" t="s">
        <v>4384</v>
      </c>
      <c r="C1628" s="23" t="s">
        <v>4385</v>
      </c>
      <c r="D1628" s="23" t="s">
        <v>319</v>
      </c>
      <c r="E1628" s="23" t="s">
        <v>99</v>
      </c>
      <c r="F1628" s="23" t="s">
        <v>320</v>
      </c>
      <c r="G1628" s="23" t="s">
        <v>4386</v>
      </c>
      <c r="H1628" s="23" t="s">
        <v>167</v>
      </c>
      <c r="J1628" s="24" t="n">
        <v>50</v>
      </c>
      <c r="K1628" s="0" t="n">
        <v>17408</v>
      </c>
      <c r="L1628" s="23" t="s">
        <v>1694</v>
      </c>
      <c r="M1628" s="0" t="n">
        <v>3</v>
      </c>
      <c r="N1628" s="23" t="s">
        <v>93</v>
      </c>
      <c r="O1628" s="0" t="n">
        <v>201</v>
      </c>
      <c r="P1628" s="23" t="s">
        <v>94</v>
      </c>
      <c r="Q1628" s="23" t="s">
        <v>4358</v>
      </c>
      <c r="R1628" s="23" t="n">
        <f aca="false">YEAR(A1628)</f>
        <v>2021</v>
      </c>
      <c r="S1628" s="23" t="n">
        <f aca="false">IF(R1628=2026,1,0)</f>
        <v>0</v>
      </c>
      <c r="T1628" s="23" t="n">
        <f aca="false">IF(OR(P1628="Individual",P1628="Committee",P1628="Union/Association",P1628="Aggregated Unitemized Receipts"),1,0)</f>
        <v>1</v>
      </c>
      <c r="U1628" s="0" t="str">
        <f aca="false">UPPER(TRIM(E1628))</f>
        <v>MA</v>
      </c>
      <c r="V1628" s="23" t="n">
        <f aca="false">IF(U1628="MA",1,0)</f>
        <v>1</v>
      </c>
      <c r="W1628" s="23" t="n">
        <f aca="false">IF(OR(ISNUMBER(SEARCH("malden",G1628)),ISNUMBER(SEARCH("malden",H1628))),1,0)</f>
        <v>0</v>
      </c>
      <c r="X1628" s="23" t="n">
        <f aca="false">IF(AND(TRIM(G1628)="",TRIM(H1628)=""),1,0)</f>
        <v>0</v>
      </c>
    </row>
    <row r="1629" customFormat="false" ht="15" hidden="false" customHeight="false" outlineLevel="0" collapsed="false">
      <c r="A1629" s="22" t="n">
        <v>44550</v>
      </c>
      <c r="B1629" s="23" t="s">
        <v>3257</v>
      </c>
      <c r="C1629" s="23" t="s">
        <v>3258</v>
      </c>
      <c r="D1629" s="23" t="s">
        <v>319</v>
      </c>
      <c r="E1629" s="23" t="s">
        <v>99</v>
      </c>
      <c r="F1629" s="23" t="s">
        <v>320</v>
      </c>
      <c r="G1629" s="23" t="s">
        <v>3259</v>
      </c>
      <c r="H1629" s="23" t="s">
        <v>3260</v>
      </c>
      <c r="J1629" s="24" t="n">
        <v>100</v>
      </c>
      <c r="K1629" s="0" t="n">
        <v>17408</v>
      </c>
      <c r="L1629" s="23" t="s">
        <v>1694</v>
      </c>
      <c r="M1629" s="0" t="n">
        <v>3</v>
      </c>
      <c r="N1629" s="23" t="s">
        <v>93</v>
      </c>
      <c r="O1629" s="0" t="n">
        <v>201</v>
      </c>
      <c r="P1629" s="23" t="s">
        <v>94</v>
      </c>
      <c r="Q1629" s="23" t="s">
        <v>4358</v>
      </c>
      <c r="R1629" s="23" t="n">
        <f aca="false">YEAR(A1629)</f>
        <v>2021</v>
      </c>
      <c r="S1629" s="23" t="n">
        <f aca="false">IF(R1629=2026,1,0)</f>
        <v>0</v>
      </c>
      <c r="T1629" s="23" t="n">
        <f aca="false">IF(OR(P1629="Individual",P1629="Committee",P1629="Union/Association",P1629="Aggregated Unitemized Receipts"),1,0)</f>
        <v>1</v>
      </c>
      <c r="U1629" s="0" t="str">
        <f aca="false">UPPER(TRIM(E1629))</f>
        <v>MA</v>
      </c>
      <c r="V1629" s="23" t="n">
        <f aca="false">IF(U1629="MA",1,0)</f>
        <v>1</v>
      </c>
      <c r="W1629" s="23" t="n">
        <f aca="false">IF(OR(ISNUMBER(SEARCH("malden",G1629)),ISNUMBER(SEARCH("malden",H1629))),1,0)</f>
        <v>0</v>
      </c>
      <c r="X1629" s="23" t="n">
        <f aca="false">IF(AND(TRIM(G1629)="",TRIM(H1629)=""),1,0)</f>
        <v>0</v>
      </c>
    </row>
    <row r="1630" customFormat="false" ht="15" hidden="false" customHeight="false" outlineLevel="0" collapsed="false">
      <c r="A1630" s="22" t="n">
        <v>44550</v>
      </c>
      <c r="B1630" s="23" t="s">
        <v>3810</v>
      </c>
      <c r="C1630" s="23" t="s">
        <v>4387</v>
      </c>
      <c r="D1630" s="23" t="s">
        <v>1994</v>
      </c>
      <c r="E1630" s="23" t="s">
        <v>99</v>
      </c>
      <c r="F1630" s="23" t="s">
        <v>2086</v>
      </c>
      <c r="G1630" s="23" t="s">
        <v>174</v>
      </c>
      <c r="H1630" s="23" t="s">
        <v>174</v>
      </c>
      <c r="J1630" s="24" t="n">
        <v>200</v>
      </c>
      <c r="K1630" s="0" t="n">
        <v>17408</v>
      </c>
      <c r="L1630" s="23" t="s">
        <v>1694</v>
      </c>
      <c r="M1630" s="0" t="n">
        <v>1</v>
      </c>
      <c r="N1630" s="23" t="s">
        <v>182</v>
      </c>
      <c r="O1630" s="0" t="n">
        <v>201</v>
      </c>
      <c r="P1630" s="23" t="s">
        <v>94</v>
      </c>
      <c r="Q1630" s="23" t="s">
        <v>4358</v>
      </c>
      <c r="R1630" s="23" t="n">
        <f aca="false">YEAR(A1630)</f>
        <v>2021</v>
      </c>
      <c r="S1630" s="23" t="n">
        <f aca="false">IF(R1630=2026,1,0)</f>
        <v>0</v>
      </c>
      <c r="T1630" s="23" t="n">
        <f aca="false">IF(OR(P1630="Individual",P1630="Committee",P1630="Union/Association",P1630="Aggregated Unitemized Receipts"),1,0)</f>
        <v>1</v>
      </c>
      <c r="U1630" s="0" t="str">
        <f aca="false">UPPER(TRIM(E1630))</f>
        <v>MA</v>
      </c>
      <c r="V1630" s="23" t="n">
        <f aca="false">IF(U1630="MA",1,0)</f>
        <v>1</v>
      </c>
      <c r="W1630" s="23" t="n">
        <f aca="false">IF(OR(ISNUMBER(SEARCH("malden",G1630)),ISNUMBER(SEARCH("malden",H1630))),1,0)</f>
        <v>0</v>
      </c>
      <c r="X1630" s="23" t="n">
        <f aca="false">IF(AND(TRIM(G1630)="",TRIM(H1630)=""),1,0)</f>
        <v>0</v>
      </c>
    </row>
    <row r="1631" customFormat="false" ht="15" hidden="false" customHeight="false" outlineLevel="0" collapsed="false">
      <c r="A1631" s="22" t="n">
        <v>44550</v>
      </c>
      <c r="B1631" s="23" t="s">
        <v>3068</v>
      </c>
      <c r="C1631" s="23" t="s">
        <v>3069</v>
      </c>
      <c r="D1631" s="23" t="s">
        <v>319</v>
      </c>
      <c r="E1631" s="23" t="s">
        <v>99</v>
      </c>
      <c r="F1631" s="23" t="s">
        <v>320</v>
      </c>
      <c r="G1631" s="23" t="s">
        <v>276</v>
      </c>
      <c r="H1631" s="23" t="s">
        <v>2798</v>
      </c>
      <c r="J1631" s="24" t="n">
        <v>100</v>
      </c>
      <c r="K1631" s="0" t="n">
        <v>17408</v>
      </c>
      <c r="L1631" s="23" t="s">
        <v>1694</v>
      </c>
      <c r="M1631" s="0" t="n">
        <v>1</v>
      </c>
      <c r="N1631" s="23" t="s">
        <v>182</v>
      </c>
      <c r="O1631" s="0" t="n">
        <v>201</v>
      </c>
      <c r="P1631" s="23" t="s">
        <v>94</v>
      </c>
      <c r="Q1631" s="23" t="s">
        <v>4358</v>
      </c>
      <c r="R1631" s="23" t="n">
        <f aca="false">YEAR(A1631)</f>
        <v>2021</v>
      </c>
      <c r="S1631" s="23" t="n">
        <f aca="false">IF(R1631=2026,1,0)</f>
        <v>0</v>
      </c>
      <c r="T1631" s="23" t="n">
        <f aca="false">IF(OR(P1631="Individual",P1631="Committee",P1631="Union/Association",P1631="Aggregated Unitemized Receipts"),1,0)</f>
        <v>1</v>
      </c>
      <c r="U1631" s="0" t="str">
        <f aca="false">UPPER(TRIM(E1631))</f>
        <v>MA</v>
      </c>
      <c r="V1631" s="23" t="n">
        <f aca="false">IF(U1631="MA",1,0)</f>
        <v>1</v>
      </c>
      <c r="W1631" s="23" t="n">
        <f aca="false">IF(OR(ISNUMBER(SEARCH("malden",G1631)),ISNUMBER(SEARCH("malden",H1631))),1,0)</f>
        <v>0</v>
      </c>
      <c r="X1631" s="23" t="n">
        <f aca="false">IF(AND(TRIM(G1631)="",TRIM(H1631)=""),1,0)</f>
        <v>0</v>
      </c>
    </row>
    <row r="1632" customFormat="false" ht="15" hidden="false" customHeight="false" outlineLevel="0" collapsed="false">
      <c r="A1632" s="22" t="n">
        <v>44550</v>
      </c>
      <c r="B1632" s="23" t="s">
        <v>3313</v>
      </c>
      <c r="C1632" s="23" t="s">
        <v>3314</v>
      </c>
      <c r="D1632" s="23" t="s">
        <v>319</v>
      </c>
      <c r="E1632" s="23" t="s">
        <v>99</v>
      </c>
      <c r="F1632" s="23" t="s">
        <v>320</v>
      </c>
      <c r="G1632" s="23" t="s">
        <v>2095</v>
      </c>
      <c r="H1632" s="23" t="s">
        <v>91</v>
      </c>
      <c r="J1632" s="24" t="n">
        <v>30</v>
      </c>
      <c r="K1632" s="0" t="n">
        <v>17408</v>
      </c>
      <c r="L1632" s="23" t="s">
        <v>1694</v>
      </c>
      <c r="M1632" s="0" t="n">
        <v>3</v>
      </c>
      <c r="N1632" s="23" t="s">
        <v>93</v>
      </c>
      <c r="O1632" s="0" t="n">
        <v>201</v>
      </c>
      <c r="P1632" s="23" t="s">
        <v>94</v>
      </c>
      <c r="Q1632" s="23" t="s">
        <v>4358</v>
      </c>
      <c r="R1632" s="23" t="n">
        <f aca="false">YEAR(A1632)</f>
        <v>2021</v>
      </c>
      <c r="S1632" s="23" t="n">
        <f aca="false">IF(R1632=2026,1,0)</f>
        <v>0</v>
      </c>
      <c r="T1632" s="23" t="n">
        <f aca="false">IF(OR(P1632="Individual",P1632="Committee",P1632="Union/Association",P1632="Aggregated Unitemized Receipts"),1,0)</f>
        <v>1</v>
      </c>
      <c r="U1632" s="0" t="str">
        <f aca="false">UPPER(TRIM(E1632))</f>
        <v>MA</v>
      </c>
      <c r="V1632" s="23" t="n">
        <f aca="false">IF(U1632="MA",1,0)</f>
        <v>1</v>
      </c>
      <c r="W1632" s="23" t="n">
        <f aca="false">IF(OR(ISNUMBER(SEARCH("malden",G1632)),ISNUMBER(SEARCH("malden",H1632))),1,0)</f>
        <v>0</v>
      </c>
      <c r="X1632" s="23" t="n">
        <f aca="false">IF(AND(TRIM(G1632)="",TRIM(H1632)=""),1,0)</f>
        <v>0</v>
      </c>
    </row>
    <row r="1633" customFormat="false" ht="15" hidden="false" customHeight="false" outlineLevel="0" collapsed="false">
      <c r="A1633" s="22" t="n">
        <v>44550</v>
      </c>
      <c r="B1633" s="23" t="s">
        <v>2151</v>
      </c>
      <c r="C1633" s="23" t="s">
        <v>2152</v>
      </c>
      <c r="D1633" s="23" t="s">
        <v>319</v>
      </c>
      <c r="E1633" s="23" t="s">
        <v>99</v>
      </c>
      <c r="F1633" s="23" t="s">
        <v>320</v>
      </c>
      <c r="G1633" s="23" t="s">
        <v>3959</v>
      </c>
      <c r="H1633" s="23" t="s">
        <v>3960</v>
      </c>
      <c r="J1633" s="24" t="n">
        <v>100</v>
      </c>
      <c r="K1633" s="0" t="n">
        <v>17408</v>
      </c>
      <c r="L1633" s="23" t="s">
        <v>1694</v>
      </c>
      <c r="M1633" s="0" t="n">
        <v>3</v>
      </c>
      <c r="N1633" s="23" t="s">
        <v>93</v>
      </c>
      <c r="O1633" s="0" t="n">
        <v>201</v>
      </c>
      <c r="P1633" s="23" t="s">
        <v>94</v>
      </c>
      <c r="Q1633" s="23" t="s">
        <v>4358</v>
      </c>
      <c r="R1633" s="23" t="n">
        <f aca="false">YEAR(A1633)</f>
        <v>2021</v>
      </c>
      <c r="S1633" s="23" t="n">
        <f aca="false">IF(R1633=2026,1,0)</f>
        <v>0</v>
      </c>
      <c r="T1633" s="23" t="n">
        <f aca="false">IF(OR(P1633="Individual",P1633="Committee",P1633="Union/Association",P1633="Aggregated Unitemized Receipts"),1,0)</f>
        <v>1</v>
      </c>
      <c r="U1633" s="0" t="str">
        <f aca="false">UPPER(TRIM(E1633))</f>
        <v>MA</v>
      </c>
      <c r="V1633" s="23" t="n">
        <f aca="false">IF(U1633="MA",1,0)</f>
        <v>1</v>
      </c>
      <c r="W1633" s="23" t="n">
        <f aca="false">IF(OR(ISNUMBER(SEARCH("malden",G1633)),ISNUMBER(SEARCH("malden",H1633))),1,0)</f>
        <v>0</v>
      </c>
      <c r="X1633" s="23" t="n">
        <f aca="false">IF(AND(TRIM(G1633)="",TRIM(H1633)=""),1,0)</f>
        <v>0</v>
      </c>
    </row>
    <row r="1634" customFormat="false" ht="15" hidden="false" customHeight="false" outlineLevel="0" collapsed="false">
      <c r="A1634" s="22" t="n">
        <v>44548</v>
      </c>
      <c r="B1634" s="23" t="s">
        <v>2087</v>
      </c>
      <c r="C1634" s="23" t="s">
        <v>2088</v>
      </c>
      <c r="D1634" s="23" t="s">
        <v>319</v>
      </c>
      <c r="E1634" s="23" t="s">
        <v>99</v>
      </c>
      <c r="F1634" s="23" t="s">
        <v>320</v>
      </c>
      <c r="G1634" s="23" t="s">
        <v>3682</v>
      </c>
      <c r="H1634" s="23" t="s">
        <v>3683</v>
      </c>
      <c r="J1634" s="24" t="n">
        <v>100</v>
      </c>
      <c r="K1634" s="0" t="n">
        <v>17408</v>
      </c>
      <c r="L1634" s="23" t="s">
        <v>1694</v>
      </c>
      <c r="M1634" s="0" t="n">
        <v>1</v>
      </c>
      <c r="N1634" s="23" t="s">
        <v>182</v>
      </c>
      <c r="O1634" s="0" t="n">
        <v>201</v>
      </c>
      <c r="P1634" s="23" t="s">
        <v>94</v>
      </c>
      <c r="Q1634" s="23" t="s">
        <v>4388</v>
      </c>
      <c r="R1634" s="23" t="n">
        <f aca="false">YEAR(A1634)</f>
        <v>2021</v>
      </c>
      <c r="S1634" s="23" t="n">
        <f aca="false">IF(R1634=2026,1,0)</f>
        <v>0</v>
      </c>
      <c r="T1634" s="23" t="n">
        <f aca="false">IF(OR(P1634="Individual",P1634="Committee",P1634="Union/Association",P1634="Aggregated Unitemized Receipts"),1,0)</f>
        <v>1</v>
      </c>
      <c r="U1634" s="0" t="str">
        <f aca="false">UPPER(TRIM(E1634))</f>
        <v>MA</v>
      </c>
      <c r="V1634" s="23" t="n">
        <f aca="false">IF(U1634="MA",1,0)</f>
        <v>1</v>
      </c>
      <c r="W1634" s="23" t="n">
        <f aca="false">IF(OR(ISNUMBER(SEARCH("malden",G1634)),ISNUMBER(SEARCH("malden",H1634))),1,0)</f>
        <v>0</v>
      </c>
      <c r="X1634" s="23" t="n">
        <f aca="false">IF(AND(TRIM(G1634)="",TRIM(H1634)=""),1,0)</f>
        <v>0</v>
      </c>
    </row>
    <row r="1635" customFormat="false" ht="15" hidden="false" customHeight="false" outlineLevel="0" collapsed="false">
      <c r="A1635" s="22" t="n">
        <v>44547</v>
      </c>
      <c r="B1635" s="23" t="s">
        <v>4389</v>
      </c>
      <c r="C1635" s="23" t="s">
        <v>4390</v>
      </c>
      <c r="D1635" s="23" t="s">
        <v>607</v>
      </c>
      <c r="E1635" s="23" t="s">
        <v>99</v>
      </c>
      <c r="F1635" s="23" t="s">
        <v>608</v>
      </c>
      <c r="G1635" s="23" t="s">
        <v>4391</v>
      </c>
      <c r="H1635" s="23" t="s">
        <v>4392</v>
      </c>
      <c r="J1635" s="24" t="n">
        <v>75</v>
      </c>
      <c r="K1635" s="0" t="n">
        <v>17408</v>
      </c>
      <c r="L1635" s="23" t="s">
        <v>1694</v>
      </c>
      <c r="M1635" s="0" t="n">
        <v>3</v>
      </c>
      <c r="N1635" s="23" t="s">
        <v>93</v>
      </c>
      <c r="O1635" s="0" t="n">
        <v>201</v>
      </c>
      <c r="P1635" s="23" t="s">
        <v>94</v>
      </c>
      <c r="Q1635" s="23" t="s">
        <v>4393</v>
      </c>
      <c r="R1635" s="23" t="n">
        <f aca="false">YEAR(A1635)</f>
        <v>2021</v>
      </c>
      <c r="S1635" s="23" t="n">
        <f aca="false">IF(R1635=2026,1,0)</f>
        <v>0</v>
      </c>
      <c r="T1635" s="23" t="n">
        <f aca="false">IF(OR(P1635="Individual",P1635="Committee",P1635="Union/Association",P1635="Aggregated Unitemized Receipts"),1,0)</f>
        <v>1</v>
      </c>
      <c r="U1635" s="0" t="str">
        <f aca="false">UPPER(TRIM(E1635))</f>
        <v>MA</v>
      </c>
      <c r="V1635" s="23" t="n">
        <f aca="false">IF(U1635="MA",1,0)</f>
        <v>1</v>
      </c>
      <c r="W1635" s="23" t="n">
        <f aca="false">IF(OR(ISNUMBER(SEARCH("malden",G1635)),ISNUMBER(SEARCH("malden",H1635))),1,0)</f>
        <v>0</v>
      </c>
      <c r="X1635" s="23" t="n">
        <f aca="false">IF(AND(TRIM(G1635)="",TRIM(H1635)=""),1,0)</f>
        <v>0</v>
      </c>
    </row>
    <row r="1636" customFormat="false" ht="15" hidden="false" customHeight="false" outlineLevel="0" collapsed="false">
      <c r="A1636" s="22" t="n">
        <v>44547</v>
      </c>
      <c r="B1636" s="23" t="s">
        <v>2956</v>
      </c>
      <c r="C1636" s="23" t="s">
        <v>3361</v>
      </c>
      <c r="D1636" s="23" t="s">
        <v>607</v>
      </c>
      <c r="E1636" s="23" t="s">
        <v>99</v>
      </c>
      <c r="F1636" s="23" t="s">
        <v>608</v>
      </c>
      <c r="G1636" s="23" t="s">
        <v>3362</v>
      </c>
      <c r="H1636" s="23" t="s">
        <v>4394</v>
      </c>
      <c r="J1636" s="24" t="n">
        <v>50</v>
      </c>
      <c r="K1636" s="0" t="n">
        <v>17408</v>
      </c>
      <c r="L1636" s="23" t="s">
        <v>1694</v>
      </c>
      <c r="M1636" s="0" t="n">
        <v>3</v>
      </c>
      <c r="N1636" s="23" t="s">
        <v>93</v>
      </c>
      <c r="O1636" s="0" t="n">
        <v>201</v>
      </c>
      <c r="P1636" s="23" t="s">
        <v>94</v>
      </c>
      <c r="Q1636" s="23" t="s">
        <v>4393</v>
      </c>
      <c r="R1636" s="23" t="n">
        <f aca="false">YEAR(A1636)</f>
        <v>2021</v>
      </c>
      <c r="S1636" s="23" t="n">
        <f aca="false">IF(R1636=2026,1,0)</f>
        <v>0</v>
      </c>
      <c r="T1636" s="23" t="n">
        <f aca="false">IF(OR(P1636="Individual",P1636="Committee",P1636="Union/Association",P1636="Aggregated Unitemized Receipts"),1,0)</f>
        <v>1</v>
      </c>
      <c r="U1636" s="0" t="str">
        <f aca="false">UPPER(TRIM(E1636))</f>
        <v>MA</v>
      </c>
      <c r="V1636" s="23" t="n">
        <f aca="false">IF(U1636="MA",1,0)</f>
        <v>1</v>
      </c>
      <c r="W1636" s="23" t="n">
        <f aca="false">IF(OR(ISNUMBER(SEARCH("malden",G1636)),ISNUMBER(SEARCH("malden",H1636))),1,0)</f>
        <v>0</v>
      </c>
      <c r="X1636" s="23" t="n">
        <f aca="false">IF(AND(TRIM(G1636)="",TRIM(H1636)=""),1,0)</f>
        <v>0</v>
      </c>
    </row>
    <row r="1637" customFormat="false" ht="15" hidden="false" customHeight="false" outlineLevel="0" collapsed="false">
      <c r="A1637" s="22" t="n">
        <v>44547</v>
      </c>
      <c r="B1637" s="23" t="s">
        <v>1640</v>
      </c>
      <c r="C1637" s="23" t="s">
        <v>4395</v>
      </c>
      <c r="D1637" s="23" t="s">
        <v>98</v>
      </c>
      <c r="E1637" s="23" t="s">
        <v>99</v>
      </c>
      <c r="F1637" s="23" t="s">
        <v>100</v>
      </c>
      <c r="G1637" s="23" t="s">
        <v>4396</v>
      </c>
      <c r="H1637" s="23" t="s">
        <v>98</v>
      </c>
      <c r="J1637" s="24" t="n">
        <v>50</v>
      </c>
      <c r="K1637" s="0" t="n">
        <v>17408</v>
      </c>
      <c r="L1637" s="23" t="s">
        <v>1694</v>
      </c>
      <c r="M1637" s="0" t="n">
        <v>3</v>
      </c>
      <c r="N1637" s="23" t="s">
        <v>93</v>
      </c>
      <c r="O1637" s="0" t="n">
        <v>201</v>
      </c>
      <c r="P1637" s="23" t="s">
        <v>94</v>
      </c>
      <c r="Q1637" s="23" t="s">
        <v>4393</v>
      </c>
      <c r="R1637" s="23" t="n">
        <f aca="false">YEAR(A1637)</f>
        <v>2021</v>
      </c>
      <c r="S1637" s="23" t="n">
        <f aca="false">IF(R1637=2026,1,0)</f>
        <v>0</v>
      </c>
      <c r="T1637" s="23" t="n">
        <f aca="false">IF(OR(P1637="Individual",P1637="Committee",P1637="Union/Association",P1637="Aggregated Unitemized Receipts"),1,0)</f>
        <v>1</v>
      </c>
      <c r="U1637" s="0" t="str">
        <f aca="false">UPPER(TRIM(E1637))</f>
        <v>MA</v>
      </c>
      <c r="V1637" s="23" t="n">
        <f aca="false">IF(U1637="MA",1,0)</f>
        <v>1</v>
      </c>
      <c r="W1637" s="23" t="n">
        <f aca="false">IF(OR(ISNUMBER(SEARCH("malden",G1637)),ISNUMBER(SEARCH("malden",H1637))),1,0)</f>
        <v>1</v>
      </c>
      <c r="X1637" s="23" t="n">
        <f aca="false">IF(AND(TRIM(G1637)="",TRIM(H1637)=""),1,0)</f>
        <v>0</v>
      </c>
    </row>
    <row r="1638" customFormat="false" ht="15" hidden="false" customHeight="false" outlineLevel="0" collapsed="false">
      <c r="A1638" s="22" t="n">
        <v>44547</v>
      </c>
      <c r="B1638" s="23" t="s">
        <v>3091</v>
      </c>
      <c r="C1638" s="23" t="s">
        <v>3975</v>
      </c>
      <c r="D1638" s="23" t="s">
        <v>2745</v>
      </c>
      <c r="E1638" s="23" t="s">
        <v>304</v>
      </c>
      <c r="F1638" s="23" t="s">
        <v>3976</v>
      </c>
      <c r="G1638" s="23" t="s">
        <v>174</v>
      </c>
      <c r="H1638" s="23" t="s">
        <v>174</v>
      </c>
      <c r="J1638" s="24" t="n">
        <v>500</v>
      </c>
      <c r="K1638" s="0" t="n">
        <v>17408</v>
      </c>
      <c r="L1638" s="23" t="s">
        <v>1694</v>
      </c>
      <c r="M1638" s="0" t="n">
        <v>3</v>
      </c>
      <c r="N1638" s="23" t="s">
        <v>93</v>
      </c>
      <c r="O1638" s="0" t="n">
        <v>201</v>
      </c>
      <c r="P1638" s="23" t="s">
        <v>94</v>
      </c>
      <c r="Q1638" s="23" t="s">
        <v>4393</v>
      </c>
      <c r="R1638" s="23" t="n">
        <f aca="false">YEAR(A1638)</f>
        <v>2021</v>
      </c>
      <c r="S1638" s="23" t="n">
        <f aca="false">IF(R1638=2026,1,0)</f>
        <v>0</v>
      </c>
      <c r="T1638" s="23" t="n">
        <f aca="false">IF(OR(P1638="Individual",P1638="Committee",P1638="Union/Association",P1638="Aggregated Unitemized Receipts"),1,0)</f>
        <v>1</v>
      </c>
      <c r="U1638" s="0" t="str">
        <f aca="false">UPPER(TRIM(E1638))</f>
        <v>MD</v>
      </c>
      <c r="V1638" s="23" t="n">
        <f aca="false">IF(U1638="MA",1,0)</f>
        <v>0</v>
      </c>
      <c r="W1638" s="23" t="n">
        <f aca="false">IF(OR(ISNUMBER(SEARCH("malden",G1638)),ISNUMBER(SEARCH("malden",H1638))),1,0)</f>
        <v>0</v>
      </c>
      <c r="X1638" s="23" t="n">
        <f aca="false">IF(AND(TRIM(G1638)="",TRIM(H1638)=""),1,0)</f>
        <v>0</v>
      </c>
    </row>
    <row r="1639" customFormat="false" ht="15" hidden="false" customHeight="false" outlineLevel="0" collapsed="false">
      <c r="A1639" s="22" t="n">
        <v>44547</v>
      </c>
      <c r="B1639" s="23" t="s">
        <v>3080</v>
      </c>
      <c r="C1639" s="23" t="s">
        <v>3081</v>
      </c>
      <c r="D1639" s="23" t="s">
        <v>3082</v>
      </c>
      <c r="E1639" s="23" t="s">
        <v>99</v>
      </c>
      <c r="F1639" s="23" t="s">
        <v>3083</v>
      </c>
      <c r="G1639" s="23" t="s">
        <v>174</v>
      </c>
      <c r="H1639" s="23" t="s">
        <v>174</v>
      </c>
      <c r="J1639" s="24" t="n">
        <v>200</v>
      </c>
      <c r="K1639" s="0" t="n">
        <v>17408</v>
      </c>
      <c r="L1639" s="23" t="s">
        <v>1694</v>
      </c>
      <c r="M1639" s="0" t="n">
        <v>1</v>
      </c>
      <c r="N1639" s="23" t="s">
        <v>182</v>
      </c>
      <c r="O1639" s="0" t="n">
        <v>201</v>
      </c>
      <c r="P1639" s="23" t="s">
        <v>94</v>
      </c>
      <c r="Q1639" s="23" t="s">
        <v>4393</v>
      </c>
      <c r="R1639" s="23" t="n">
        <f aca="false">YEAR(A1639)</f>
        <v>2021</v>
      </c>
      <c r="S1639" s="23" t="n">
        <f aca="false">IF(R1639=2026,1,0)</f>
        <v>0</v>
      </c>
      <c r="T1639" s="23" t="n">
        <f aca="false">IF(OR(P1639="Individual",P1639="Committee",P1639="Union/Association",P1639="Aggregated Unitemized Receipts"),1,0)</f>
        <v>1</v>
      </c>
      <c r="U1639" s="0" t="str">
        <f aca="false">UPPER(TRIM(E1639))</f>
        <v>MA</v>
      </c>
      <c r="V1639" s="23" t="n">
        <f aca="false">IF(U1639="MA",1,0)</f>
        <v>1</v>
      </c>
      <c r="W1639" s="23" t="n">
        <f aca="false">IF(OR(ISNUMBER(SEARCH("malden",G1639)),ISNUMBER(SEARCH("malden",H1639))),1,0)</f>
        <v>0</v>
      </c>
      <c r="X1639" s="23" t="n">
        <f aca="false">IF(AND(TRIM(G1639)="",TRIM(H1639)=""),1,0)</f>
        <v>0</v>
      </c>
    </row>
    <row r="1640" customFormat="false" ht="15" hidden="false" customHeight="false" outlineLevel="0" collapsed="false">
      <c r="A1640" s="22" t="n">
        <v>44547</v>
      </c>
      <c r="B1640" s="23" t="s">
        <v>3520</v>
      </c>
      <c r="C1640" s="23" t="s">
        <v>2971</v>
      </c>
      <c r="D1640" s="23" t="s">
        <v>319</v>
      </c>
      <c r="E1640" s="23" t="s">
        <v>99</v>
      </c>
      <c r="F1640" s="23" t="s">
        <v>320</v>
      </c>
      <c r="G1640" s="23" t="s">
        <v>3977</v>
      </c>
      <c r="H1640" s="23" t="s">
        <v>3978</v>
      </c>
      <c r="J1640" s="24" t="n">
        <v>100</v>
      </c>
      <c r="K1640" s="0" t="n">
        <v>17408</v>
      </c>
      <c r="L1640" s="23" t="s">
        <v>1694</v>
      </c>
      <c r="M1640" s="0" t="n">
        <v>3</v>
      </c>
      <c r="N1640" s="23" t="s">
        <v>93</v>
      </c>
      <c r="O1640" s="0" t="n">
        <v>201</v>
      </c>
      <c r="P1640" s="23" t="s">
        <v>94</v>
      </c>
      <c r="Q1640" s="23" t="s">
        <v>4393</v>
      </c>
      <c r="R1640" s="23" t="n">
        <f aca="false">YEAR(A1640)</f>
        <v>2021</v>
      </c>
      <c r="S1640" s="23" t="n">
        <f aca="false">IF(R1640=2026,1,0)</f>
        <v>0</v>
      </c>
      <c r="T1640" s="23" t="n">
        <f aca="false">IF(OR(P1640="Individual",P1640="Committee",P1640="Union/Association",P1640="Aggregated Unitemized Receipts"),1,0)</f>
        <v>1</v>
      </c>
      <c r="U1640" s="0" t="str">
        <f aca="false">UPPER(TRIM(E1640))</f>
        <v>MA</v>
      </c>
      <c r="V1640" s="23" t="n">
        <f aca="false">IF(U1640="MA",1,0)</f>
        <v>1</v>
      </c>
      <c r="W1640" s="23" t="n">
        <f aca="false">IF(OR(ISNUMBER(SEARCH("malden",G1640)),ISNUMBER(SEARCH("malden",H1640))),1,0)</f>
        <v>0</v>
      </c>
      <c r="X1640" s="23" t="n">
        <f aca="false">IF(AND(TRIM(G1640)="",TRIM(H1640)=""),1,0)</f>
        <v>0</v>
      </c>
    </row>
    <row r="1641" customFormat="false" ht="15" hidden="false" customHeight="false" outlineLevel="0" collapsed="false">
      <c r="A1641" s="22" t="n">
        <v>44547</v>
      </c>
      <c r="B1641" s="23" t="s">
        <v>4397</v>
      </c>
      <c r="C1641" s="23" t="s">
        <v>4398</v>
      </c>
      <c r="D1641" s="23" t="s">
        <v>319</v>
      </c>
      <c r="E1641" s="23" t="s">
        <v>99</v>
      </c>
      <c r="F1641" s="23" t="s">
        <v>320</v>
      </c>
      <c r="G1641" s="23" t="s">
        <v>4399</v>
      </c>
      <c r="H1641" s="23" t="s">
        <v>4400</v>
      </c>
      <c r="J1641" s="24" t="n">
        <v>100</v>
      </c>
      <c r="K1641" s="0" t="n">
        <v>17408</v>
      </c>
      <c r="L1641" s="23" t="s">
        <v>1694</v>
      </c>
      <c r="M1641" s="0" t="n">
        <v>1</v>
      </c>
      <c r="N1641" s="23" t="s">
        <v>182</v>
      </c>
      <c r="O1641" s="0" t="n">
        <v>201</v>
      </c>
      <c r="P1641" s="23" t="s">
        <v>94</v>
      </c>
      <c r="Q1641" s="23" t="s">
        <v>4393</v>
      </c>
      <c r="R1641" s="23" t="n">
        <f aca="false">YEAR(A1641)</f>
        <v>2021</v>
      </c>
      <c r="S1641" s="23" t="n">
        <f aca="false">IF(R1641=2026,1,0)</f>
        <v>0</v>
      </c>
      <c r="T1641" s="23" t="n">
        <f aca="false">IF(OR(P1641="Individual",P1641="Committee",P1641="Union/Association",P1641="Aggregated Unitemized Receipts"),1,0)</f>
        <v>1</v>
      </c>
      <c r="U1641" s="0" t="str">
        <f aca="false">UPPER(TRIM(E1641))</f>
        <v>MA</v>
      </c>
      <c r="V1641" s="23" t="n">
        <f aca="false">IF(U1641="MA",1,0)</f>
        <v>1</v>
      </c>
      <c r="W1641" s="23" t="n">
        <f aca="false">IF(OR(ISNUMBER(SEARCH("malden",G1641)),ISNUMBER(SEARCH("malden",H1641))),1,0)</f>
        <v>0</v>
      </c>
      <c r="X1641" s="23" t="n">
        <f aca="false">IF(AND(TRIM(G1641)="",TRIM(H1641)=""),1,0)</f>
        <v>0</v>
      </c>
    </row>
    <row r="1642" customFormat="false" ht="15" hidden="false" customHeight="false" outlineLevel="0" collapsed="false">
      <c r="A1642" s="22" t="n">
        <v>44547</v>
      </c>
      <c r="B1642" s="23" t="s">
        <v>3940</v>
      </c>
      <c r="C1642" s="23" t="s">
        <v>3941</v>
      </c>
      <c r="D1642" s="23" t="s">
        <v>319</v>
      </c>
      <c r="E1642" s="23" t="s">
        <v>99</v>
      </c>
      <c r="F1642" s="23" t="s">
        <v>320</v>
      </c>
      <c r="G1642" s="23" t="s">
        <v>3942</v>
      </c>
      <c r="H1642" s="23" t="s">
        <v>711</v>
      </c>
      <c r="J1642" s="24" t="n">
        <v>50</v>
      </c>
      <c r="K1642" s="0" t="n">
        <v>17408</v>
      </c>
      <c r="L1642" s="23" t="s">
        <v>1694</v>
      </c>
      <c r="M1642" s="0" t="n">
        <v>3</v>
      </c>
      <c r="N1642" s="23" t="s">
        <v>93</v>
      </c>
      <c r="O1642" s="0" t="n">
        <v>201</v>
      </c>
      <c r="P1642" s="23" t="s">
        <v>94</v>
      </c>
      <c r="Q1642" s="23" t="s">
        <v>4393</v>
      </c>
      <c r="R1642" s="23" t="n">
        <f aca="false">YEAR(A1642)</f>
        <v>2021</v>
      </c>
      <c r="S1642" s="23" t="n">
        <f aca="false">IF(R1642=2026,1,0)</f>
        <v>0</v>
      </c>
      <c r="T1642" s="23" t="n">
        <f aca="false">IF(OR(P1642="Individual",P1642="Committee",P1642="Union/Association",P1642="Aggregated Unitemized Receipts"),1,0)</f>
        <v>1</v>
      </c>
      <c r="U1642" s="0" t="str">
        <f aca="false">UPPER(TRIM(E1642))</f>
        <v>MA</v>
      </c>
      <c r="V1642" s="23" t="n">
        <f aca="false">IF(U1642="MA",1,0)</f>
        <v>1</v>
      </c>
      <c r="W1642" s="23" t="n">
        <f aca="false">IF(OR(ISNUMBER(SEARCH("malden",G1642)),ISNUMBER(SEARCH("malden",H1642))),1,0)</f>
        <v>0</v>
      </c>
      <c r="X1642" s="23" t="n">
        <f aca="false">IF(AND(TRIM(G1642)="",TRIM(H1642)=""),1,0)</f>
        <v>0</v>
      </c>
    </row>
    <row r="1643" customFormat="false" ht="15" hidden="false" customHeight="false" outlineLevel="0" collapsed="false">
      <c r="A1643" s="22" t="n">
        <v>44547</v>
      </c>
      <c r="B1643" s="23" t="s">
        <v>2594</v>
      </c>
      <c r="C1643" s="23" t="s">
        <v>2595</v>
      </c>
      <c r="D1643" s="23" t="s">
        <v>319</v>
      </c>
      <c r="E1643" s="23" t="s">
        <v>99</v>
      </c>
      <c r="F1643" s="23" t="s">
        <v>320</v>
      </c>
      <c r="G1643" s="23" t="s">
        <v>4401</v>
      </c>
      <c r="H1643" s="23" t="s">
        <v>4402</v>
      </c>
      <c r="J1643" s="24" t="n">
        <v>100</v>
      </c>
      <c r="K1643" s="0" t="n">
        <v>17408</v>
      </c>
      <c r="L1643" s="23" t="s">
        <v>1694</v>
      </c>
      <c r="M1643" s="0" t="n">
        <v>1</v>
      </c>
      <c r="N1643" s="23" t="s">
        <v>182</v>
      </c>
      <c r="O1643" s="0" t="n">
        <v>201</v>
      </c>
      <c r="P1643" s="23" t="s">
        <v>94</v>
      </c>
      <c r="Q1643" s="23" t="s">
        <v>4393</v>
      </c>
      <c r="R1643" s="23" t="n">
        <f aca="false">YEAR(A1643)</f>
        <v>2021</v>
      </c>
      <c r="S1643" s="23" t="n">
        <f aca="false">IF(R1643=2026,1,0)</f>
        <v>0</v>
      </c>
      <c r="T1643" s="23" t="n">
        <f aca="false">IF(OR(P1643="Individual",P1643="Committee",P1643="Union/Association",P1643="Aggregated Unitemized Receipts"),1,0)</f>
        <v>1</v>
      </c>
      <c r="U1643" s="0" t="str">
        <f aca="false">UPPER(TRIM(E1643))</f>
        <v>MA</v>
      </c>
      <c r="V1643" s="23" t="n">
        <f aca="false">IF(U1643="MA",1,0)</f>
        <v>1</v>
      </c>
      <c r="W1643" s="23" t="n">
        <f aca="false">IF(OR(ISNUMBER(SEARCH("malden",G1643)),ISNUMBER(SEARCH("malden",H1643))),1,0)</f>
        <v>0</v>
      </c>
      <c r="X1643" s="23" t="n">
        <f aca="false">IF(AND(TRIM(G1643)="",TRIM(H1643)=""),1,0)</f>
        <v>0</v>
      </c>
    </row>
    <row r="1644" customFormat="false" ht="15" hidden="false" customHeight="false" outlineLevel="0" collapsed="false">
      <c r="A1644" s="22" t="n">
        <v>44547</v>
      </c>
      <c r="B1644" s="23" t="s">
        <v>4403</v>
      </c>
      <c r="C1644" s="23" t="s">
        <v>4404</v>
      </c>
      <c r="D1644" s="23" t="s">
        <v>450</v>
      </c>
      <c r="E1644" s="23" t="s">
        <v>99</v>
      </c>
      <c r="F1644" s="23" t="s">
        <v>3062</v>
      </c>
      <c r="G1644" s="23" t="s">
        <v>454</v>
      </c>
      <c r="H1644" s="23" t="s">
        <v>4405</v>
      </c>
      <c r="J1644" s="24" t="n">
        <v>100</v>
      </c>
      <c r="K1644" s="0" t="n">
        <v>17408</v>
      </c>
      <c r="L1644" s="23" t="s">
        <v>1694</v>
      </c>
      <c r="M1644" s="0" t="n">
        <v>1</v>
      </c>
      <c r="N1644" s="23" t="s">
        <v>182</v>
      </c>
      <c r="O1644" s="0" t="n">
        <v>201</v>
      </c>
      <c r="P1644" s="23" t="s">
        <v>94</v>
      </c>
      <c r="Q1644" s="23" t="s">
        <v>4393</v>
      </c>
      <c r="R1644" s="23" t="n">
        <f aca="false">YEAR(A1644)</f>
        <v>2021</v>
      </c>
      <c r="S1644" s="23" t="n">
        <f aca="false">IF(R1644=2026,1,0)</f>
        <v>0</v>
      </c>
      <c r="T1644" s="23" t="n">
        <f aca="false">IF(OR(P1644="Individual",P1644="Committee",P1644="Union/Association",P1644="Aggregated Unitemized Receipts"),1,0)</f>
        <v>1</v>
      </c>
      <c r="U1644" s="0" t="str">
        <f aca="false">UPPER(TRIM(E1644))</f>
        <v>MA</v>
      </c>
      <c r="V1644" s="23" t="n">
        <f aca="false">IF(U1644="MA",1,0)</f>
        <v>1</v>
      </c>
      <c r="W1644" s="23" t="n">
        <f aca="false">IF(OR(ISNUMBER(SEARCH("malden",G1644)),ISNUMBER(SEARCH("malden",H1644))),1,0)</f>
        <v>0</v>
      </c>
      <c r="X1644" s="23" t="n">
        <f aca="false">IF(AND(TRIM(G1644)="",TRIM(H1644)=""),1,0)</f>
        <v>0</v>
      </c>
    </row>
    <row r="1645" customFormat="false" ht="15" hidden="false" customHeight="false" outlineLevel="0" collapsed="false">
      <c r="A1645" s="22" t="n">
        <v>44547</v>
      </c>
      <c r="B1645" s="23" t="s">
        <v>2461</v>
      </c>
      <c r="C1645" s="23" t="s">
        <v>2462</v>
      </c>
      <c r="D1645" s="23" t="s">
        <v>319</v>
      </c>
      <c r="E1645" s="23" t="s">
        <v>99</v>
      </c>
      <c r="F1645" s="23" t="s">
        <v>320</v>
      </c>
      <c r="G1645" s="23" t="s">
        <v>174</v>
      </c>
      <c r="H1645" s="23" t="s">
        <v>174</v>
      </c>
      <c r="J1645" s="24" t="n">
        <v>30</v>
      </c>
      <c r="K1645" s="0" t="n">
        <v>17408</v>
      </c>
      <c r="L1645" s="23" t="s">
        <v>1694</v>
      </c>
      <c r="M1645" s="0" t="n">
        <v>3</v>
      </c>
      <c r="N1645" s="23" t="s">
        <v>93</v>
      </c>
      <c r="O1645" s="0" t="n">
        <v>201</v>
      </c>
      <c r="P1645" s="23" t="s">
        <v>94</v>
      </c>
      <c r="Q1645" s="23" t="s">
        <v>4393</v>
      </c>
      <c r="R1645" s="23" t="n">
        <f aca="false">YEAR(A1645)</f>
        <v>2021</v>
      </c>
      <c r="S1645" s="23" t="n">
        <f aca="false">IF(R1645=2026,1,0)</f>
        <v>0</v>
      </c>
      <c r="T1645" s="23" t="n">
        <f aca="false">IF(OR(P1645="Individual",P1645="Committee",P1645="Union/Association",P1645="Aggregated Unitemized Receipts"),1,0)</f>
        <v>1</v>
      </c>
      <c r="U1645" s="0" t="str">
        <f aca="false">UPPER(TRIM(E1645))</f>
        <v>MA</v>
      </c>
      <c r="V1645" s="23" t="n">
        <f aca="false">IF(U1645="MA",1,0)</f>
        <v>1</v>
      </c>
      <c r="W1645" s="23" t="n">
        <f aca="false">IF(OR(ISNUMBER(SEARCH("malden",G1645)),ISNUMBER(SEARCH("malden",H1645))),1,0)</f>
        <v>0</v>
      </c>
      <c r="X1645" s="23" t="n">
        <f aca="false">IF(AND(TRIM(G1645)="",TRIM(H1645)=""),1,0)</f>
        <v>0</v>
      </c>
    </row>
    <row r="1646" customFormat="false" ht="15" hidden="false" customHeight="false" outlineLevel="0" collapsed="false">
      <c r="A1646" s="22" t="n">
        <v>44547</v>
      </c>
      <c r="B1646" s="23" t="s">
        <v>4406</v>
      </c>
      <c r="C1646" s="23" t="s">
        <v>4407</v>
      </c>
      <c r="D1646" s="23" t="s">
        <v>4408</v>
      </c>
      <c r="E1646" s="23" t="s">
        <v>99</v>
      </c>
      <c r="F1646" s="23" t="s">
        <v>4409</v>
      </c>
      <c r="G1646" s="23" t="s">
        <v>4410</v>
      </c>
      <c r="H1646" s="23" t="s">
        <v>167</v>
      </c>
      <c r="J1646" s="24" t="n">
        <v>100</v>
      </c>
      <c r="K1646" s="0" t="n">
        <v>17408</v>
      </c>
      <c r="L1646" s="23" t="s">
        <v>1694</v>
      </c>
      <c r="M1646" s="0" t="n">
        <v>3</v>
      </c>
      <c r="N1646" s="23" t="s">
        <v>93</v>
      </c>
      <c r="O1646" s="0" t="n">
        <v>201</v>
      </c>
      <c r="P1646" s="23" t="s">
        <v>94</v>
      </c>
      <c r="Q1646" s="23" t="s">
        <v>4393</v>
      </c>
      <c r="R1646" s="23" t="n">
        <f aca="false">YEAR(A1646)</f>
        <v>2021</v>
      </c>
      <c r="S1646" s="23" t="n">
        <f aca="false">IF(R1646=2026,1,0)</f>
        <v>0</v>
      </c>
      <c r="T1646" s="23" t="n">
        <f aca="false">IF(OR(P1646="Individual",P1646="Committee",P1646="Union/Association",P1646="Aggregated Unitemized Receipts"),1,0)</f>
        <v>1</v>
      </c>
      <c r="U1646" s="0" t="str">
        <f aca="false">UPPER(TRIM(E1646))</f>
        <v>MA</v>
      </c>
      <c r="V1646" s="23" t="n">
        <f aca="false">IF(U1646="MA",1,0)</f>
        <v>1</v>
      </c>
      <c r="W1646" s="23" t="n">
        <f aca="false">IF(OR(ISNUMBER(SEARCH("malden",G1646)),ISNUMBER(SEARCH("malden",H1646))),1,0)</f>
        <v>0</v>
      </c>
      <c r="X1646" s="23" t="n">
        <f aca="false">IF(AND(TRIM(G1646)="",TRIM(H1646)=""),1,0)</f>
        <v>0</v>
      </c>
    </row>
    <row r="1647" customFormat="false" ht="15" hidden="false" customHeight="false" outlineLevel="0" collapsed="false">
      <c r="A1647" s="22" t="n">
        <v>44547</v>
      </c>
      <c r="B1647" s="23" t="s">
        <v>3301</v>
      </c>
      <c r="C1647" s="23" t="s">
        <v>3302</v>
      </c>
      <c r="D1647" s="23" t="s">
        <v>319</v>
      </c>
      <c r="E1647" s="23" t="s">
        <v>99</v>
      </c>
      <c r="F1647" s="23" t="s">
        <v>320</v>
      </c>
      <c r="G1647" s="23" t="s">
        <v>3303</v>
      </c>
      <c r="H1647" s="23" t="s">
        <v>976</v>
      </c>
      <c r="J1647" s="24" t="n">
        <v>100</v>
      </c>
      <c r="K1647" s="0" t="n">
        <v>17408</v>
      </c>
      <c r="L1647" s="23" t="s">
        <v>1694</v>
      </c>
      <c r="M1647" s="0" t="n">
        <v>3</v>
      </c>
      <c r="N1647" s="23" t="s">
        <v>93</v>
      </c>
      <c r="O1647" s="0" t="n">
        <v>201</v>
      </c>
      <c r="P1647" s="23" t="s">
        <v>94</v>
      </c>
      <c r="Q1647" s="23" t="s">
        <v>4393</v>
      </c>
      <c r="R1647" s="23" t="n">
        <f aca="false">YEAR(A1647)</f>
        <v>2021</v>
      </c>
      <c r="S1647" s="23" t="n">
        <f aca="false">IF(R1647=2026,1,0)</f>
        <v>0</v>
      </c>
      <c r="T1647" s="23" t="n">
        <f aca="false">IF(OR(P1647="Individual",P1647="Committee",P1647="Union/Association",P1647="Aggregated Unitemized Receipts"),1,0)</f>
        <v>1</v>
      </c>
      <c r="U1647" s="0" t="str">
        <f aca="false">UPPER(TRIM(E1647))</f>
        <v>MA</v>
      </c>
      <c r="V1647" s="23" t="n">
        <f aca="false">IF(U1647="MA",1,0)</f>
        <v>1</v>
      </c>
      <c r="W1647" s="23" t="n">
        <f aca="false">IF(OR(ISNUMBER(SEARCH("malden",G1647)),ISNUMBER(SEARCH("malden",H1647))),1,0)</f>
        <v>1</v>
      </c>
      <c r="X1647" s="23" t="n">
        <f aca="false">IF(AND(TRIM(G1647)="",TRIM(H1647)=""),1,0)</f>
        <v>0</v>
      </c>
    </row>
    <row r="1648" customFormat="false" ht="15" hidden="false" customHeight="false" outlineLevel="0" collapsed="false">
      <c r="A1648" s="22" t="n">
        <v>44547</v>
      </c>
      <c r="B1648" s="23" t="s">
        <v>4411</v>
      </c>
      <c r="C1648" s="23" t="s">
        <v>4412</v>
      </c>
      <c r="D1648" s="23" t="s">
        <v>319</v>
      </c>
      <c r="E1648" s="23" t="s">
        <v>99</v>
      </c>
      <c r="F1648" s="23" t="s">
        <v>320</v>
      </c>
      <c r="G1648" s="23" t="s">
        <v>4413</v>
      </c>
      <c r="H1648" s="23" t="s">
        <v>4414</v>
      </c>
      <c r="J1648" s="24" t="n">
        <v>100</v>
      </c>
      <c r="K1648" s="0" t="n">
        <v>17408</v>
      </c>
      <c r="L1648" s="23" t="s">
        <v>1694</v>
      </c>
      <c r="M1648" s="0" t="n">
        <v>3</v>
      </c>
      <c r="N1648" s="23" t="s">
        <v>93</v>
      </c>
      <c r="O1648" s="0" t="n">
        <v>201</v>
      </c>
      <c r="P1648" s="23" t="s">
        <v>94</v>
      </c>
      <c r="Q1648" s="23" t="s">
        <v>4393</v>
      </c>
      <c r="R1648" s="23" t="n">
        <f aca="false">YEAR(A1648)</f>
        <v>2021</v>
      </c>
      <c r="S1648" s="23" t="n">
        <f aca="false">IF(R1648=2026,1,0)</f>
        <v>0</v>
      </c>
      <c r="T1648" s="23" t="n">
        <f aca="false">IF(OR(P1648="Individual",P1648="Committee",P1648="Union/Association",P1648="Aggregated Unitemized Receipts"),1,0)</f>
        <v>1</v>
      </c>
      <c r="U1648" s="0" t="str">
        <f aca="false">UPPER(TRIM(E1648))</f>
        <v>MA</v>
      </c>
      <c r="V1648" s="23" t="n">
        <f aca="false">IF(U1648="MA",1,0)</f>
        <v>1</v>
      </c>
      <c r="W1648" s="23" t="n">
        <f aca="false">IF(OR(ISNUMBER(SEARCH("malden",G1648)),ISNUMBER(SEARCH("malden",H1648))),1,0)</f>
        <v>0</v>
      </c>
      <c r="X1648" s="23" t="n">
        <f aca="false">IF(AND(TRIM(G1648)="",TRIM(H1648)=""),1,0)</f>
        <v>0</v>
      </c>
    </row>
    <row r="1649" customFormat="false" ht="15" hidden="false" customHeight="false" outlineLevel="0" collapsed="false">
      <c r="A1649" s="22" t="n">
        <v>44547</v>
      </c>
      <c r="B1649" s="23" t="s">
        <v>2167</v>
      </c>
      <c r="C1649" s="23" t="s">
        <v>2280</v>
      </c>
      <c r="D1649" s="23" t="s">
        <v>607</v>
      </c>
      <c r="E1649" s="23" t="s">
        <v>99</v>
      </c>
      <c r="F1649" s="23" t="s">
        <v>608</v>
      </c>
      <c r="G1649" s="23" t="s">
        <v>2095</v>
      </c>
      <c r="H1649" s="23" t="s">
        <v>91</v>
      </c>
      <c r="J1649" s="24" t="n">
        <v>10</v>
      </c>
      <c r="K1649" s="0" t="n">
        <v>17408</v>
      </c>
      <c r="L1649" s="23" t="s">
        <v>1694</v>
      </c>
      <c r="M1649" s="0" t="n">
        <v>3</v>
      </c>
      <c r="N1649" s="23" t="s">
        <v>93</v>
      </c>
      <c r="O1649" s="0" t="n">
        <v>201</v>
      </c>
      <c r="P1649" s="23" t="s">
        <v>94</v>
      </c>
      <c r="Q1649" s="23" t="s">
        <v>4393</v>
      </c>
      <c r="R1649" s="23" t="n">
        <f aca="false">YEAR(A1649)</f>
        <v>2021</v>
      </c>
      <c r="S1649" s="23" t="n">
        <f aca="false">IF(R1649=2026,1,0)</f>
        <v>0</v>
      </c>
      <c r="T1649" s="23" t="n">
        <f aca="false">IF(OR(P1649="Individual",P1649="Committee",P1649="Union/Association",P1649="Aggregated Unitemized Receipts"),1,0)</f>
        <v>1</v>
      </c>
      <c r="U1649" s="0" t="str">
        <f aca="false">UPPER(TRIM(E1649))</f>
        <v>MA</v>
      </c>
      <c r="V1649" s="23" t="n">
        <f aca="false">IF(U1649="MA",1,0)</f>
        <v>1</v>
      </c>
      <c r="W1649" s="23" t="n">
        <f aca="false">IF(OR(ISNUMBER(SEARCH("malden",G1649)),ISNUMBER(SEARCH("malden",H1649))),1,0)</f>
        <v>0</v>
      </c>
      <c r="X1649" s="23" t="n">
        <f aca="false">IF(AND(TRIM(G1649)="",TRIM(H1649)=""),1,0)</f>
        <v>0</v>
      </c>
    </row>
    <row r="1650" customFormat="false" ht="15" hidden="false" customHeight="false" outlineLevel="0" collapsed="false">
      <c r="A1650" s="22" t="n">
        <v>44547</v>
      </c>
      <c r="B1650" s="23" t="s">
        <v>2650</v>
      </c>
      <c r="C1650" s="23" t="s">
        <v>3261</v>
      </c>
      <c r="D1650" s="23" t="s">
        <v>319</v>
      </c>
      <c r="E1650" s="23" t="s">
        <v>99</v>
      </c>
      <c r="F1650" s="23" t="s">
        <v>320</v>
      </c>
      <c r="G1650" s="23" t="s">
        <v>110</v>
      </c>
      <c r="H1650" s="23" t="s">
        <v>4234</v>
      </c>
      <c r="J1650" s="24" t="n">
        <v>100</v>
      </c>
      <c r="K1650" s="0" t="n">
        <v>17408</v>
      </c>
      <c r="L1650" s="23" t="s">
        <v>1694</v>
      </c>
      <c r="M1650" s="0" t="n">
        <v>3</v>
      </c>
      <c r="N1650" s="23" t="s">
        <v>93</v>
      </c>
      <c r="O1650" s="0" t="n">
        <v>201</v>
      </c>
      <c r="P1650" s="23" t="s">
        <v>94</v>
      </c>
      <c r="Q1650" s="23" t="s">
        <v>4393</v>
      </c>
      <c r="R1650" s="23" t="n">
        <f aca="false">YEAR(A1650)</f>
        <v>2021</v>
      </c>
      <c r="S1650" s="23" t="n">
        <f aca="false">IF(R1650=2026,1,0)</f>
        <v>0</v>
      </c>
      <c r="T1650" s="23" t="n">
        <f aca="false">IF(OR(P1650="Individual",P1650="Committee",P1650="Union/Association",P1650="Aggregated Unitemized Receipts"),1,0)</f>
        <v>1</v>
      </c>
      <c r="U1650" s="0" t="str">
        <f aca="false">UPPER(TRIM(E1650))</f>
        <v>MA</v>
      </c>
      <c r="V1650" s="23" t="n">
        <f aca="false">IF(U1650="MA",1,0)</f>
        <v>1</v>
      </c>
      <c r="W1650" s="23" t="n">
        <f aca="false">IF(OR(ISNUMBER(SEARCH("malden",G1650)),ISNUMBER(SEARCH("malden",H1650))),1,0)</f>
        <v>0</v>
      </c>
      <c r="X1650" s="23" t="n">
        <f aca="false">IF(AND(TRIM(G1650)="",TRIM(H1650)=""),1,0)</f>
        <v>0</v>
      </c>
    </row>
    <row r="1651" customFormat="false" ht="15" hidden="false" customHeight="false" outlineLevel="0" collapsed="false">
      <c r="A1651" s="22" t="n">
        <v>44543</v>
      </c>
      <c r="B1651" s="23" t="s">
        <v>2964</v>
      </c>
      <c r="C1651" s="23" t="s">
        <v>2965</v>
      </c>
      <c r="D1651" s="23" t="s">
        <v>319</v>
      </c>
      <c r="E1651" s="23" t="s">
        <v>99</v>
      </c>
      <c r="F1651" s="23" t="s">
        <v>320</v>
      </c>
      <c r="G1651" s="23" t="s">
        <v>2966</v>
      </c>
      <c r="H1651" s="23" t="s">
        <v>3517</v>
      </c>
      <c r="J1651" s="24" t="n">
        <v>25</v>
      </c>
      <c r="K1651" s="0" t="n">
        <v>17408</v>
      </c>
      <c r="L1651" s="23" t="s">
        <v>1694</v>
      </c>
      <c r="M1651" s="0" t="n">
        <v>3</v>
      </c>
      <c r="N1651" s="23" t="s">
        <v>93</v>
      </c>
      <c r="O1651" s="0" t="n">
        <v>201</v>
      </c>
      <c r="P1651" s="23" t="s">
        <v>94</v>
      </c>
      <c r="Q1651" s="23" t="s">
        <v>4415</v>
      </c>
      <c r="R1651" s="23" t="n">
        <f aca="false">YEAR(A1651)</f>
        <v>2021</v>
      </c>
      <c r="S1651" s="23" t="n">
        <f aca="false">IF(R1651=2026,1,0)</f>
        <v>0</v>
      </c>
      <c r="T1651" s="23" t="n">
        <f aca="false">IF(OR(P1651="Individual",P1651="Committee",P1651="Union/Association",P1651="Aggregated Unitemized Receipts"),1,0)</f>
        <v>1</v>
      </c>
      <c r="U1651" s="0" t="str">
        <f aca="false">UPPER(TRIM(E1651))</f>
        <v>MA</v>
      </c>
      <c r="V1651" s="23" t="n">
        <f aca="false">IF(U1651="MA",1,0)</f>
        <v>1</v>
      </c>
      <c r="W1651" s="23" t="n">
        <f aca="false">IF(OR(ISNUMBER(SEARCH("malden",G1651)),ISNUMBER(SEARCH("malden",H1651))),1,0)</f>
        <v>0</v>
      </c>
      <c r="X1651" s="23" t="n">
        <f aca="false">IF(AND(TRIM(G1651)="",TRIM(H1651)=""),1,0)</f>
        <v>0</v>
      </c>
    </row>
    <row r="1652" customFormat="false" ht="15" hidden="false" customHeight="false" outlineLevel="0" collapsed="false">
      <c r="A1652" s="22" t="n">
        <v>44543</v>
      </c>
      <c r="B1652" s="23" t="s">
        <v>2999</v>
      </c>
      <c r="C1652" s="23" t="s">
        <v>3000</v>
      </c>
      <c r="D1652" s="23" t="s">
        <v>733</v>
      </c>
      <c r="E1652" s="23" t="s">
        <v>99</v>
      </c>
      <c r="F1652" s="23" t="s">
        <v>2716</v>
      </c>
      <c r="G1652" s="23" t="s">
        <v>454</v>
      </c>
      <c r="H1652" s="23" t="s">
        <v>3428</v>
      </c>
      <c r="J1652" s="24" t="n">
        <v>75</v>
      </c>
      <c r="K1652" s="0" t="n">
        <v>17408</v>
      </c>
      <c r="L1652" s="23" t="s">
        <v>1694</v>
      </c>
      <c r="M1652" s="0" t="n">
        <v>3</v>
      </c>
      <c r="N1652" s="23" t="s">
        <v>93</v>
      </c>
      <c r="O1652" s="0" t="n">
        <v>201</v>
      </c>
      <c r="P1652" s="23" t="s">
        <v>94</v>
      </c>
      <c r="Q1652" s="23" t="s">
        <v>4415</v>
      </c>
      <c r="R1652" s="23" t="n">
        <f aca="false">YEAR(A1652)</f>
        <v>2021</v>
      </c>
      <c r="S1652" s="23" t="n">
        <f aca="false">IF(R1652=2026,1,0)</f>
        <v>0</v>
      </c>
      <c r="T1652" s="23" t="n">
        <f aca="false">IF(OR(P1652="Individual",P1652="Committee",P1652="Union/Association",P1652="Aggregated Unitemized Receipts"),1,0)</f>
        <v>1</v>
      </c>
      <c r="U1652" s="0" t="str">
        <f aca="false">UPPER(TRIM(E1652))</f>
        <v>MA</v>
      </c>
      <c r="V1652" s="23" t="n">
        <f aca="false">IF(U1652="MA",1,0)</f>
        <v>1</v>
      </c>
      <c r="W1652" s="23" t="n">
        <f aca="false">IF(OR(ISNUMBER(SEARCH("malden",G1652)),ISNUMBER(SEARCH("malden",H1652))),1,0)</f>
        <v>0</v>
      </c>
      <c r="X1652" s="23" t="n">
        <f aca="false">IF(AND(TRIM(G1652)="",TRIM(H1652)=""),1,0)</f>
        <v>0</v>
      </c>
    </row>
    <row r="1653" customFormat="false" ht="15" hidden="false" customHeight="false" outlineLevel="0" collapsed="false">
      <c r="A1653" s="22" t="n">
        <v>44543</v>
      </c>
      <c r="B1653" s="23" t="s">
        <v>4182</v>
      </c>
      <c r="C1653" s="23" t="s">
        <v>4183</v>
      </c>
      <c r="D1653" s="23" t="s">
        <v>319</v>
      </c>
      <c r="E1653" s="23" t="s">
        <v>99</v>
      </c>
      <c r="F1653" s="23" t="s">
        <v>320</v>
      </c>
      <c r="G1653" s="23" t="s">
        <v>644</v>
      </c>
      <c r="H1653" s="23" t="s">
        <v>4184</v>
      </c>
      <c r="J1653" s="24" t="n">
        <v>25</v>
      </c>
      <c r="K1653" s="0" t="n">
        <v>17408</v>
      </c>
      <c r="L1653" s="23" t="s">
        <v>1694</v>
      </c>
      <c r="M1653" s="0" t="n">
        <v>3</v>
      </c>
      <c r="N1653" s="23" t="s">
        <v>93</v>
      </c>
      <c r="O1653" s="0" t="n">
        <v>201</v>
      </c>
      <c r="P1653" s="23" t="s">
        <v>94</v>
      </c>
      <c r="Q1653" s="23" t="s">
        <v>4415</v>
      </c>
      <c r="R1653" s="23" t="n">
        <f aca="false">YEAR(A1653)</f>
        <v>2021</v>
      </c>
      <c r="S1653" s="23" t="n">
        <f aca="false">IF(R1653=2026,1,0)</f>
        <v>0</v>
      </c>
      <c r="T1653" s="23" t="n">
        <f aca="false">IF(OR(P1653="Individual",P1653="Committee",P1653="Union/Association",P1653="Aggregated Unitemized Receipts"),1,0)</f>
        <v>1</v>
      </c>
      <c r="U1653" s="0" t="str">
        <f aca="false">UPPER(TRIM(E1653))</f>
        <v>MA</v>
      </c>
      <c r="V1653" s="23" t="n">
        <f aca="false">IF(U1653="MA",1,0)</f>
        <v>1</v>
      </c>
      <c r="W1653" s="23" t="n">
        <f aca="false">IF(OR(ISNUMBER(SEARCH("malden",G1653)),ISNUMBER(SEARCH("malden",H1653))),1,0)</f>
        <v>0</v>
      </c>
      <c r="X1653" s="23" t="n">
        <f aca="false">IF(AND(TRIM(G1653)="",TRIM(H1653)=""),1,0)</f>
        <v>0</v>
      </c>
    </row>
    <row r="1654" customFormat="false" ht="15" hidden="false" customHeight="false" outlineLevel="0" collapsed="false">
      <c r="A1654" s="22" t="n">
        <v>44530</v>
      </c>
      <c r="B1654" s="23" t="s">
        <v>3191</v>
      </c>
      <c r="C1654" s="23" t="s">
        <v>3192</v>
      </c>
      <c r="D1654" s="23" t="s">
        <v>319</v>
      </c>
      <c r="E1654" s="23" t="s">
        <v>99</v>
      </c>
      <c r="F1654" s="23" t="s">
        <v>320</v>
      </c>
      <c r="G1654" s="23" t="s">
        <v>3193</v>
      </c>
      <c r="H1654" s="23" t="s">
        <v>3194</v>
      </c>
      <c r="J1654" s="24" t="n">
        <v>25</v>
      </c>
      <c r="K1654" s="0" t="n">
        <v>17408</v>
      </c>
      <c r="L1654" s="23" t="s">
        <v>1694</v>
      </c>
      <c r="M1654" s="0" t="n">
        <v>3</v>
      </c>
      <c r="N1654" s="23" t="s">
        <v>93</v>
      </c>
      <c r="O1654" s="0" t="n">
        <v>201</v>
      </c>
      <c r="P1654" s="23" t="s">
        <v>94</v>
      </c>
      <c r="Q1654" s="23" t="s">
        <v>4416</v>
      </c>
      <c r="R1654" s="23" t="n">
        <f aca="false">YEAR(A1654)</f>
        <v>2021</v>
      </c>
      <c r="S1654" s="23" t="n">
        <f aca="false">IF(R1654=2026,1,0)</f>
        <v>0</v>
      </c>
      <c r="T1654" s="23" t="n">
        <f aca="false">IF(OR(P1654="Individual",P1654="Committee",P1654="Union/Association",P1654="Aggregated Unitemized Receipts"),1,0)</f>
        <v>1</v>
      </c>
      <c r="U1654" s="0" t="str">
        <f aca="false">UPPER(TRIM(E1654))</f>
        <v>MA</v>
      </c>
      <c r="V1654" s="23" t="n">
        <f aca="false">IF(U1654="MA",1,0)</f>
        <v>1</v>
      </c>
      <c r="W1654" s="23" t="n">
        <f aca="false">IF(OR(ISNUMBER(SEARCH("malden",G1654)),ISNUMBER(SEARCH("malden",H1654))),1,0)</f>
        <v>0</v>
      </c>
      <c r="X1654" s="23" t="n">
        <f aca="false">IF(AND(TRIM(G1654)="",TRIM(H1654)=""),1,0)</f>
        <v>0</v>
      </c>
    </row>
    <row r="1655" customFormat="false" ht="15" hidden="false" customHeight="false" outlineLevel="0" collapsed="false">
      <c r="A1655" s="22" t="n">
        <v>44530</v>
      </c>
      <c r="B1655" s="23" t="s">
        <v>3094</v>
      </c>
      <c r="C1655" s="23" t="s">
        <v>4417</v>
      </c>
      <c r="D1655" s="23" t="s">
        <v>2745</v>
      </c>
      <c r="E1655" s="23" t="s">
        <v>304</v>
      </c>
      <c r="F1655" s="23" t="s">
        <v>3976</v>
      </c>
      <c r="G1655" s="23" t="s">
        <v>174</v>
      </c>
      <c r="H1655" s="23" t="s">
        <v>174</v>
      </c>
      <c r="J1655" s="24" t="n">
        <v>1000</v>
      </c>
      <c r="K1655" s="0" t="n">
        <v>17408</v>
      </c>
      <c r="L1655" s="23" t="s">
        <v>1694</v>
      </c>
      <c r="M1655" s="0" t="n">
        <v>3</v>
      </c>
      <c r="N1655" s="23" t="s">
        <v>93</v>
      </c>
      <c r="O1655" s="0" t="n">
        <v>201</v>
      </c>
      <c r="P1655" s="23" t="s">
        <v>94</v>
      </c>
      <c r="Q1655" s="23" t="s">
        <v>4416</v>
      </c>
      <c r="R1655" s="23" t="n">
        <f aca="false">YEAR(A1655)</f>
        <v>2021</v>
      </c>
      <c r="S1655" s="23" t="n">
        <f aca="false">IF(R1655=2026,1,0)</f>
        <v>0</v>
      </c>
      <c r="T1655" s="23" t="n">
        <f aca="false">IF(OR(P1655="Individual",P1655="Committee",P1655="Union/Association",P1655="Aggregated Unitemized Receipts"),1,0)</f>
        <v>1</v>
      </c>
      <c r="U1655" s="0" t="str">
        <f aca="false">UPPER(TRIM(E1655))</f>
        <v>MD</v>
      </c>
      <c r="V1655" s="23" t="n">
        <f aca="false">IF(U1655="MA",1,0)</f>
        <v>0</v>
      </c>
      <c r="W1655" s="23" t="n">
        <f aca="false">IF(OR(ISNUMBER(SEARCH("malden",G1655)),ISNUMBER(SEARCH("malden",H1655))),1,0)</f>
        <v>0</v>
      </c>
      <c r="X1655" s="23" t="n">
        <f aca="false">IF(AND(TRIM(G1655)="",TRIM(H1655)=""),1,0)</f>
        <v>0</v>
      </c>
    </row>
    <row r="1656" customFormat="false" ht="15" hidden="false" customHeight="false" outlineLevel="0" collapsed="false">
      <c r="A1656" s="22" t="n">
        <v>44530</v>
      </c>
      <c r="B1656" s="23" t="s">
        <v>4418</v>
      </c>
      <c r="C1656" s="23" t="s">
        <v>3231</v>
      </c>
      <c r="D1656" s="23" t="s">
        <v>319</v>
      </c>
      <c r="E1656" s="23" t="s">
        <v>99</v>
      </c>
      <c r="F1656" s="23" t="s">
        <v>320</v>
      </c>
      <c r="G1656" s="23" t="s">
        <v>298</v>
      </c>
      <c r="H1656" s="23" t="s">
        <v>4419</v>
      </c>
      <c r="J1656" s="24" t="n">
        <v>100</v>
      </c>
      <c r="K1656" s="0" t="n">
        <v>17408</v>
      </c>
      <c r="L1656" s="23" t="s">
        <v>1694</v>
      </c>
      <c r="M1656" s="0" t="n">
        <v>3</v>
      </c>
      <c r="N1656" s="23" t="s">
        <v>93</v>
      </c>
      <c r="O1656" s="0" t="n">
        <v>201</v>
      </c>
      <c r="P1656" s="23" t="s">
        <v>94</v>
      </c>
      <c r="Q1656" s="23" t="s">
        <v>4416</v>
      </c>
      <c r="R1656" s="23" t="n">
        <f aca="false">YEAR(A1656)</f>
        <v>2021</v>
      </c>
      <c r="S1656" s="23" t="n">
        <f aca="false">IF(R1656=2026,1,0)</f>
        <v>0</v>
      </c>
      <c r="T1656" s="23" t="n">
        <f aca="false">IF(OR(P1656="Individual",P1656="Committee",P1656="Union/Association",P1656="Aggregated Unitemized Receipts"),1,0)</f>
        <v>1</v>
      </c>
      <c r="U1656" s="0" t="str">
        <f aca="false">UPPER(TRIM(E1656))</f>
        <v>MA</v>
      </c>
      <c r="V1656" s="23" t="n">
        <f aca="false">IF(U1656="MA",1,0)</f>
        <v>1</v>
      </c>
      <c r="W1656" s="23" t="n">
        <f aca="false">IF(OR(ISNUMBER(SEARCH("malden",G1656)),ISNUMBER(SEARCH("malden",H1656))),1,0)</f>
        <v>0</v>
      </c>
      <c r="X1656" s="23" t="n">
        <f aca="false">IF(AND(TRIM(G1656)="",TRIM(H1656)=""),1,0)</f>
        <v>0</v>
      </c>
    </row>
    <row r="1657" customFormat="false" ht="15" hidden="false" customHeight="false" outlineLevel="0" collapsed="false">
      <c r="A1657" s="22" t="n">
        <v>44530</v>
      </c>
      <c r="B1657" s="23" t="s">
        <v>2468</v>
      </c>
      <c r="C1657" s="23" t="s">
        <v>3956</v>
      </c>
      <c r="D1657" s="23" t="s">
        <v>319</v>
      </c>
      <c r="E1657" s="23" t="s">
        <v>99</v>
      </c>
      <c r="F1657" s="23" t="s">
        <v>320</v>
      </c>
      <c r="G1657" s="23" t="s">
        <v>2470</v>
      </c>
      <c r="H1657" s="23" t="s">
        <v>2471</v>
      </c>
      <c r="J1657" s="24" t="n">
        <v>50</v>
      </c>
      <c r="K1657" s="0" t="n">
        <v>17408</v>
      </c>
      <c r="L1657" s="23" t="s">
        <v>1694</v>
      </c>
      <c r="M1657" s="0" t="n">
        <v>3</v>
      </c>
      <c r="N1657" s="23" t="s">
        <v>93</v>
      </c>
      <c r="O1657" s="0" t="n">
        <v>201</v>
      </c>
      <c r="P1657" s="23" t="s">
        <v>94</v>
      </c>
      <c r="Q1657" s="23" t="s">
        <v>4416</v>
      </c>
      <c r="R1657" s="23" t="n">
        <f aca="false">YEAR(A1657)</f>
        <v>2021</v>
      </c>
      <c r="S1657" s="23" t="n">
        <f aca="false">IF(R1657=2026,1,0)</f>
        <v>0</v>
      </c>
      <c r="T1657" s="23" t="n">
        <f aca="false">IF(OR(P1657="Individual",P1657="Committee",P1657="Union/Association",P1657="Aggregated Unitemized Receipts"),1,0)</f>
        <v>1</v>
      </c>
      <c r="U1657" s="0" t="str">
        <f aca="false">UPPER(TRIM(E1657))</f>
        <v>MA</v>
      </c>
      <c r="V1657" s="23" t="n">
        <f aca="false">IF(U1657="MA",1,0)</f>
        <v>1</v>
      </c>
      <c r="W1657" s="23" t="n">
        <f aca="false">IF(OR(ISNUMBER(SEARCH("malden",G1657)),ISNUMBER(SEARCH("malden",H1657))),1,0)</f>
        <v>0</v>
      </c>
      <c r="X1657" s="23" t="n">
        <f aca="false">IF(AND(TRIM(G1657)="",TRIM(H1657)=""),1,0)</f>
        <v>0</v>
      </c>
    </row>
    <row r="1658" customFormat="false" ht="15" hidden="false" customHeight="false" outlineLevel="0" collapsed="false">
      <c r="A1658" s="22" t="n">
        <v>44530</v>
      </c>
      <c r="B1658" s="23" t="s">
        <v>3785</v>
      </c>
      <c r="C1658" s="23" t="s">
        <v>3786</v>
      </c>
      <c r="D1658" s="23" t="s">
        <v>319</v>
      </c>
      <c r="E1658" s="23" t="s">
        <v>99</v>
      </c>
      <c r="F1658" s="23" t="s">
        <v>320</v>
      </c>
      <c r="G1658" s="23" t="s">
        <v>3787</v>
      </c>
      <c r="H1658" s="23" t="s">
        <v>1177</v>
      </c>
      <c r="J1658" s="24" t="n">
        <v>200</v>
      </c>
      <c r="K1658" s="0" t="n">
        <v>17408</v>
      </c>
      <c r="L1658" s="23" t="s">
        <v>1694</v>
      </c>
      <c r="M1658" s="0" t="n">
        <v>3</v>
      </c>
      <c r="N1658" s="23" t="s">
        <v>93</v>
      </c>
      <c r="O1658" s="0" t="n">
        <v>201</v>
      </c>
      <c r="P1658" s="23" t="s">
        <v>94</v>
      </c>
      <c r="Q1658" s="23" t="s">
        <v>4416</v>
      </c>
      <c r="R1658" s="23" t="n">
        <f aca="false">YEAR(A1658)</f>
        <v>2021</v>
      </c>
      <c r="S1658" s="23" t="n">
        <f aca="false">IF(R1658=2026,1,0)</f>
        <v>0</v>
      </c>
      <c r="T1658" s="23" t="n">
        <f aca="false">IF(OR(P1658="Individual",P1658="Committee",P1658="Union/Association",P1658="Aggregated Unitemized Receipts"),1,0)</f>
        <v>1</v>
      </c>
      <c r="U1658" s="0" t="str">
        <f aca="false">UPPER(TRIM(E1658))</f>
        <v>MA</v>
      </c>
      <c r="V1658" s="23" t="n">
        <f aca="false">IF(U1658="MA",1,0)</f>
        <v>1</v>
      </c>
      <c r="W1658" s="23" t="n">
        <f aca="false">IF(OR(ISNUMBER(SEARCH("malden",G1658)),ISNUMBER(SEARCH("malden",H1658))),1,0)</f>
        <v>0</v>
      </c>
      <c r="X1658" s="23" t="n">
        <f aca="false">IF(AND(TRIM(G1658)="",TRIM(H1658)=""),1,0)</f>
        <v>0</v>
      </c>
    </row>
    <row r="1659" customFormat="false" ht="15" hidden="false" customHeight="false" outlineLevel="0" collapsed="false">
      <c r="A1659" s="22" t="n">
        <v>44530</v>
      </c>
      <c r="B1659" s="23" t="s">
        <v>2151</v>
      </c>
      <c r="C1659" s="23" t="s">
        <v>2152</v>
      </c>
      <c r="D1659" s="23" t="s">
        <v>319</v>
      </c>
      <c r="E1659" s="23" t="s">
        <v>99</v>
      </c>
      <c r="F1659" s="23" t="s">
        <v>320</v>
      </c>
      <c r="G1659" s="23" t="s">
        <v>3959</v>
      </c>
      <c r="H1659" s="23" t="s">
        <v>3960</v>
      </c>
      <c r="J1659" s="24" t="n">
        <v>50</v>
      </c>
      <c r="K1659" s="0" t="n">
        <v>17408</v>
      </c>
      <c r="L1659" s="23" t="s">
        <v>1694</v>
      </c>
      <c r="M1659" s="0" t="n">
        <v>3</v>
      </c>
      <c r="N1659" s="23" t="s">
        <v>93</v>
      </c>
      <c r="O1659" s="0" t="n">
        <v>201</v>
      </c>
      <c r="P1659" s="23" t="s">
        <v>94</v>
      </c>
      <c r="Q1659" s="23" t="s">
        <v>4416</v>
      </c>
      <c r="R1659" s="23" t="n">
        <f aca="false">YEAR(A1659)</f>
        <v>2021</v>
      </c>
      <c r="S1659" s="23" t="n">
        <f aca="false">IF(R1659=2026,1,0)</f>
        <v>0</v>
      </c>
      <c r="T1659" s="23" t="n">
        <f aca="false">IF(OR(P1659="Individual",P1659="Committee",P1659="Union/Association",P1659="Aggregated Unitemized Receipts"),1,0)</f>
        <v>1</v>
      </c>
      <c r="U1659" s="0" t="str">
        <f aca="false">UPPER(TRIM(E1659))</f>
        <v>MA</v>
      </c>
      <c r="V1659" s="23" t="n">
        <f aca="false">IF(U1659="MA",1,0)</f>
        <v>1</v>
      </c>
      <c r="W1659" s="23" t="n">
        <f aca="false">IF(OR(ISNUMBER(SEARCH("malden",G1659)),ISNUMBER(SEARCH("malden",H1659))),1,0)</f>
        <v>0</v>
      </c>
      <c r="X1659" s="23" t="n">
        <f aca="false">IF(AND(TRIM(G1659)="",TRIM(H1659)=""),1,0)</f>
        <v>0</v>
      </c>
    </row>
    <row r="1660" customFormat="false" ht="15" hidden="false" customHeight="false" outlineLevel="0" collapsed="false">
      <c r="A1660" s="22" t="n">
        <v>44522</v>
      </c>
      <c r="B1660" s="23" t="s">
        <v>1750</v>
      </c>
      <c r="C1660" s="23" t="s">
        <v>1751</v>
      </c>
      <c r="D1660" s="23" t="s">
        <v>1752</v>
      </c>
      <c r="E1660" s="23" t="s">
        <v>99</v>
      </c>
      <c r="F1660" s="23" t="s">
        <v>320</v>
      </c>
      <c r="G1660" s="23" t="s">
        <v>2095</v>
      </c>
      <c r="H1660" s="23" t="s">
        <v>91</v>
      </c>
      <c r="J1660" s="24" t="n">
        <v>6</v>
      </c>
      <c r="K1660" s="0" t="n">
        <v>17408</v>
      </c>
      <c r="L1660" s="23" t="s">
        <v>1694</v>
      </c>
      <c r="M1660" s="0" t="n">
        <v>3</v>
      </c>
      <c r="N1660" s="23" t="s">
        <v>93</v>
      </c>
      <c r="O1660" s="0" t="n">
        <v>201</v>
      </c>
      <c r="P1660" s="23" t="s">
        <v>94</v>
      </c>
      <c r="Q1660" s="23" t="s">
        <v>4420</v>
      </c>
      <c r="R1660" s="23" t="n">
        <f aca="false">YEAR(A1660)</f>
        <v>2021</v>
      </c>
      <c r="S1660" s="23" t="n">
        <f aca="false">IF(R1660=2026,1,0)</f>
        <v>0</v>
      </c>
      <c r="T1660" s="23" t="n">
        <f aca="false">IF(OR(P1660="Individual",P1660="Committee",P1660="Union/Association",P1660="Aggregated Unitemized Receipts"),1,0)</f>
        <v>1</v>
      </c>
      <c r="U1660" s="0" t="str">
        <f aca="false">UPPER(TRIM(E1660))</f>
        <v>MA</v>
      </c>
      <c r="V1660" s="23" t="n">
        <f aca="false">IF(U1660="MA",1,0)</f>
        <v>1</v>
      </c>
      <c r="W1660" s="23" t="n">
        <f aca="false">IF(OR(ISNUMBER(SEARCH("malden",G1660)),ISNUMBER(SEARCH("malden",H1660))),1,0)</f>
        <v>0</v>
      </c>
      <c r="X1660" s="23" t="n">
        <f aca="false">IF(AND(TRIM(G1660)="",TRIM(H1660)=""),1,0)</f>
        <v>0</v>
      </c>
    </row>
    <row r="1661" customFormat="false" ht="15" hidden="false" customHeight="false" outlineLevel="0" collapsed="false">
      <c r="A1661" s="22" t="n">
        <v>44516</v>
      </c>
      <c r="B1661" s="23" t="s">
        <v>4421</v>
      </c>
      <c r="C1661" s="23" t="s">
        <v>4422</v>
      </c>
      <c r="D1661" s="23" t="s">
        <v>319</v>
      </c>
      <c r="E1661" s="23" t="s">
        <v>99</v>
      </c>
      <c r="F1661" s="23" t="s">
        <v>320</v>
      </c>
      <c r="G1661" s="23" t="s">
        <v>482</v>
      </c>
      <c r="H1661" s="23" t="s">
        <v>3175</v>
      </c>
      <c r="J1661" s="24" t="n">
        <v>25</v>
      </c>
      <c r="K1661" s="0" t="n">
        <v>17408</v>
      </c>
      <c r="L1661" s="23" t="s">
        <v>1694</v>
      </c>
      <c r="M1661" s="0" t="n">
        <v>3</v>
      </c>
      <c r="N1661" s="23" t="s">
        <v>93</v>
      </c>
      <c r="O1661" s="0" t="n">
        <v>201</v>
      </c>
      <c r="P1661" s="23" t="s">
        <v>94</v>
      </c>
      <c r="Q1661" s="23" t="s">
        <v>4423</v>
      </c>
      <c r="R1661" s="23" t="n">
        <f aca="false">YEAR(A1661)</f>
        <v>2021</v>
      </c>
      <c r="S1661" s="23" t="n">
        <f aca="false">IF(R1661=2026,1,0)</f>
        <v>0</v>
      </c>
      <c r="T1661" s="23" t="n">
        <f aca="false">IF(OR(P1661="Individual",P1661="Committee",P1661="Union/Association",P1661="Aggregated Unitemized Receipts"),1,0)</f>
        <v>1</v>
      </c>
      <c r="U1661" s="0" t="str">
        <f aca="false">UPPER(TRIM(E1661))</f>
        <v>MA</v>
      </c>
      <c r="V1661" s="23" t="n">
        <f aca="false">IF(U1661="MA",1,0)</f>
        <v>1</v>
      </c>
      <c r="W1661" s="23" t="n">
        <f aca="false">IF(OR(ISNUMBER(SEARCH("malden",G1661)),ISNUMBER(SEARCH("malden",H1661))),1,0)</f>
        <v>0</v>
      </c>
      <c r="X1661" s="23" t="n">
        <f aca="false">IF(AND(TRIM(G1661)="",TRIM(H1661)=""),1,0)</f>
        <v>0</v>
      </c>
    </row>
    <row r="1662" customFormat="false" ht="15" hidden="false" customHeight="false" outlineLevel="0" collapsed="false">
      <c r="A1662" s="22" t="n">
        <v>44516</v>
      </c>
      <c r="B1662" s="23" t="s">
        <v>2550</v>
      </c>
      <c r="C1662" s="23" t="s">
        <v>3448</v>
      </c>
      <c r="D1662" s="23" t="s">
        <v>319</v>
      </c>
      <c r="E1662" s="23" t="s">
        <v>99</v>
      </c>
      <c r="F1662" s="23" t="s">
        <v>320</v>
      </c>
      <c r="G1662" s="23" t="s">
        <v>91</v>
      </c>
      <c r="H1662" s="23" t="s">
        <v>91</v>
      </c>
      <c r="J1662" s="24" t="n">
        <v>25</v>
      </c>
      <c r="K1662" s="0" t="n">
        <v>17408</v>
      </c>
      <c r="L1662" s="23" t="s">
        <v>1694</v>
      </c>
      <c r="M1662" s="0" t="n">
        <v>3</v>
      </c>
      <c r="N1662" s="23" t="s">
        <v>93</v>
      </c>
      <c r="O1662" s="0" t="n">
        <v>201</v>
      </c>
      <c r="P1662" s="23" t="s">
        <v>94</v>
      </c>
      <c r="Q1662" s="23" t="s">
        <v>4423</v>
      </c>
      <c r="R1662" s="23" t="n">
        <f aca="false">YEAR(A1662)</f>
        <v>2021</v>
      </c>
      <c r="S1662" s="23" t="n">
        <f aca="false">IF(R1662=2026,1,0)</f>
        <v>0</v>
      </c>
      <c r="T1662" s="23" t="n">
        <f aca="false">IF(OR(P1662="Individual",P1662="Committee",P1662="Union/Association",P1662="Aggregated Unitemized Receipts"),1,0)</f>
        <v>1</v>
      </c>
      <c r="U1662" s="0" t="str">
        <f aca="false">UPPER(TRIM(E1662))</f>
        <v>MA</v>
      </c>
      <c r="V1662" s="23" t="n">
        <f aca="false">IF(U1662="MA",1,0)</f>
        <v>1</v>
      </c>
      <c r="W1662" s="23" t="n">
        <f aca="false">IF(OR(ISNUMBER(SEARCH("malden",G1662)),ISNUMBER(SEARCH("malden",H1662))),1,0)</f>
        <v>0</v>
      </c>
      <c r="X1662" s="23" t="n">
        <f aca="false">IF(AND(TRIM(G1662)="",TRIM(H1662)=""),1,0)</f>
        <v>0</v>
      </c>
    </row>
    <row r="1663" customFormat="false" ht="15" hidden="false" customHeight="false" outlineLevel="0" collapsed="false">
      <c r="A1663" s="22" t="n">
        <v>44516</v>
      </c>
      <c r="B1663" s="23" t="s">
        <v>4424</v>
      </c>
      <c r="C1663" s="23" t="s">
        <v>4425</v>
      </c>
      <c r="D1663" s="23" t="s">
        <v>1182</v>
      </c>
      <c r="E1663" s="23" t="s">
        <v>99</v>
      </c>
      <c r="F1663" s="23" t="s">
        <v>1183</v>
      </c>
      <c r="G1663" s="23" t="s">
        <v>4426</v>
      </c>
      <c r="H1663" s="23" t="s">
        <v>3139</v>
      </c>
      <c r="J1663" s="24" t="n">
        <v>36</v>
      </c>
      <c r="K1663" s="0" t="n">
        <v>17408</v>
      </c>
      <c r="L1663" s="23" t="s">
        <v>1694</v>
      </c>
      <c r="M1663" s="0" t="n">
        <v>3</v>
      </c>
      <c r="N1663" s="23" t="s">
        <v>93</v>
      </c>
      <c r="O1663" s="0" t="n">
        <v>201</v>
      </c>
      <c r="P1663" s="23" t="s">
        <v>94</v>
      </c>
      <c r="Q1663" s="23" t="s">
        <v>4423</v>
      </c>
      <c r="R1663" s="23" t="n">
        <f aca="false">YEAR(A1663)</f>
        <v>2021</v>
      </c>
      <c r="S1663" s="23" t="n">
        <f aca="false">IF(R1663=2026,1,0)</f>
        <v>0</v>
      </c>
      <c r="T1663" s="23" t="n">
        <f aca="false">IF(OR(P1663="Individual",P1663="Committee",P1663="Union/Association",P1663="Aggregated Unitemized Receipts"),1,0)</f>
        <v>1</v>
      </c>
      <c r="U1663" s="0" t="str">
        <f aca="false">UPPER(TRIM(E1663))</f>
        <v>MA</v>
      </c>
      <c r="V1663" s="23" t="n">
        <f aca="false">IF(U1663="MA",1,0)</f>
        <v>1</v>
      </c>
      <c r="W1663" s="23" t="n">
        <f aca="false">IF(OR(ISNUMBER(SEARCH("malden",G1663)),ISNUMBER(SEARCH("malden",H1663))),1,0)</f>
        <v>0</v>
      </c>
      <c r="X1663" s="23" t="n">
        <f aca="false">IF(AND(TRIM(G1663)="",TRIM(H1663)=""),1,0)</f>
        <v>0</v>
      </c>
    </row>
    <row r="1664" customFormat="false" ht="15" hidden="false" customHeight="false" outlineLevel="0" collapsed="false">
      <c r="A1664" s="22" t="n">
        <v>44508</v>
      </c>
      <c r="B1664" s="23" t="s">
        <v>3973</v>
      </c>
      <c r="C1664" s="23" t="s">
        <v>3974</v>
      </c>
      <c r="D1664" s="23" t="s">
        <v>319</v>
      </c>
      <c r="E1664" s="23" t="s">
        <v>99</v>
      </c>
      <c r="F1664" s="23" t="s">
        <v>320</v>
      </c>
      <c r="G1664" s="23" t="s">
        <v>174</v>
      </c>
      <c r="H1664" s="23" t="s">
        <v>174</v>
      </c>
      <c r="J1664" s="24" t="n">
        <v>50</v>
      </c>
      <c r="K1664" s="0" t="n">
        <v>17408</v>
      </c>
      <c r="L1664" s="23" t="s">
        <v>1694</v>
      </c>
      <c r="M1664" s="0" t="n">
        <v>3</v>
      </c>
      <c r="N1664" s="23" t="s">
        <v>93</v>
      </c>
      <c r="O1664" s="0" t="n">
        <v>201</v>
      </c>
      <c r="P1664" s="23" t="s">
        <v>94</v>
      </c>
      <c r="Q1664" s="23" t="s">
        <v>4427</v>
      </c>
      <c r="R1664" s="23" t="n">
        <f aca="false">YEAR(A1664)</f>
        <v>2021</v>
      </c>
      <c r="S1664" s="23" t="n">
        <f aca="false">IF(R1664=2026,1,0)</f>
        <v>0</v>
      </c>
      <c r="T1664" s="23" t="n">
        <f aca="false">IF(OR(P1664="Individual",P1664="Committee",P1664="Union/Association",P1664="Aggregated Unitemized Receipts"),1,0)</f>
        <v>1</v>
      </c>
      <c r="U1664" s="0" t="str">
        <f aca="false">UPPER(TRIM(E1664))</f>
        <v>MA</v>
      </c>
      <c r="V1664" s="23" t="n">
        <f aca="false">IF(U1664="MA",1,0)</f>
        <v>1</v>
      </c>
      <c r="W1664" s="23" t="n">
        <f aca="false">IF(OR(ISNUMBER(SEARCH("malden",G1664)),ISNUMBER(SEARCH("malden",H1664))),1,0)</f>
        <v>0</v>
      </c>
      <c r="X1664" s="23" t="n">
        <f aca="false">IF(AND(TRIM(G1664)="",TRIM(H1664)=""),1,0)</f>
        <v>0</v>
      </c>
    </row>
    <row r="1665" customFormat="false" ht="15" hidden="false" customHeight="false" outlineLevel="0" collapsed="false">
      <c r="A1665" s="22" t="n">
        <v>44508</v>
      </c>
      <c r="B1665" s="23" t="s">
        <v>1956</v>
      </c>
      <c r="C1665" s="23" t="s">
        <v>1957</v>
      </c>
      <c r="D1665" s="23" t="s">
        <v>319</v>
      </c>
      <c r="E1665" s="23" t="s">
        <v>99</v>
      </c>
      <c r="F1665" s="23" t="s">
        <v>320</v>
      </c>
      <c r="G1665" s="23" t="s">
        <v>2095</v>
      </c>
      <c r="H1665" s="23" t="s">
        <v>91</v>
      </c>
      <c r="J1665" s="24" t="n">
        <v>19</v>
      </c>
      <c r="K1665" s="0" t="n">
        <v>17408</v>
      </c>
      <c r="L1665" s="23" t="s">
        <v>1694</v>
      </c>
      <c r="M1665" s="0" t="n">
        <v>3</v>
      </c>
      <c r="N1665" s="23" t="s">
        <v>93</v>
      </c>
      <c r="O1665" s="0" t="n">
        <v>201</v>
      </c>
      <c r="P1665" s="23" t="s">
        <v>94</v>
      </c>
      <c r="Q1665" s="23" t="s">
        <v>4427</v>
      </c>
      <c r="R1665" s="23" t="n">
        <f aca="false">YEAR(A1665)</f>
        <v>2021</v>
      </c>
      <c r="S1665" s="23" t="n">
        <f aca="false">IF(R1665=2026,1,0)</f>
        <v>0</v>
      </c>
      <c r="T1665" s="23" t="n">
        <f aca="false">IF(OR(P1665="Individual",P1665="Committee",P1665="Union/Association",P1665="Aggregated Unitemized Receipts"),1,0)</f>
        <v>1</v>
      </c>
      <c r="U1665" s="0" t="str">
        <f aca="false">UPPER(TRIM(E1665))</f>
        <v>MA</v>
      </c>
      <c r="V1665" s="23" t="n">
        <f aca="false">IF(U1665="MA",1,0)</f>
        <v>1</v>
      </c>
      <c r="W1665" s="23" t="n">
        <f aca="false">IF(OR(ISNUMBER(SEARCH("malden",G1665)),ISNUMBER(SEARCH("malden",H1665))),1,0)</f>
        <v>0</v>
      </c>
      <c r="X1665" s="23" t="n">
        <f aca="false">IF(AND(TRIM(G1665)="",TRIM(H1665)=""),1,0)</f>
        <v>0</v>
      </c>
    </row>
    <row r="1666" customFormat="false" ht="15" hidden="false" customHeight="false" outlineLevel="0" collapsed="false">
      <c r="A1666" s="22" t="n">
        <v>44508</v>
      </c>
      <c r="B1666" s="23" t="s">
        <v>4152</v>
      </c>
      <c r="C1666" s="23" t="s">
        <v>4153</v>
      </c>
      <c r="D1666" s="23" t="s">
        <v>319</v>
      </c>
      <c r="E1666" s="23" t="s">
        <v>99</v>
      </c>
      <c r="F1666" s="23" t="s">
        <v>320</v>
      </c>
      <c r="G1666" s="23" t="s">
        <v>91</v>
      </c>
      <c r="H1666" s="23" t="s">
        <v>91</v>
      </c>
      <c r="J1666" s="24" t="n">
        <v>13.5</v>
      </c>
      <c r="K1666" s="0" t="n">
        <v>17408</v>
      </c>
      <c r="L1666" s="23" t="s">
        <v>1694</v>
      </c>
      <c r="M1666" s="0" t="n">
        <v>3</v>
      </c>
      <c r="N1666" s="23" t="s">
        <v>93</v>
      </c>
      <c r="O1666" s="0" t="n">
        <v>201</v>
      </c>
      <c r="P1666" s="23" t="s">
        <v>94</v>
      </c>
      <c r="Q1666" s="23" t="s">
        <v>4427</v>
      </c>
      <c r="R1666" s="23" t="n">
        <f aca="false">YEAR(A1666)</f>
        <v>2021</v>
      </c>
      <c r="S1666" s="23" t="n">
        <f aca="false">IF(R1666=2026,1,0)</f>
        <v>0</v>
      </c>
      <c r="T1666" s="23" t="n">
        <f aca="false">IF(OR(P1666="Individual",P1666="Committee",P1666="Union/Association",P1666="Aggregated Unitemized Receipts"),1,0)</f>
        <v>1</v>
      </c>
      <c r="U1666" s="0" t="str">
        <f aca="false">UPPER(TRIM(E1666))</f>
        <v>MA</v>
      </c>
      <c r="V1666" s="23" t="n">
        <f aca="false">IF(U1666="MA",1,0)</f>
        <v>1</v>
      </c>
      <c r="W1666" s="23" t="n">
        <f aca="false">IF(OR(ISNUMBER(SEARCH("malden",G1666)),ISNUMBER(SEARCH("malden",H1666))),1,0)</f>
        <v>0</v>
      </c>
      <c r="X1666" s="23" t="n">
        <f aca="false">IF(AND(TRIM(G1666)="",TRIM(H1666)=""),1,0)</f>
        <v>0</v>
      </c>
    </row>
    <row r="1667" customFormat="false" ht="15" hidden="false" customHeight="false" outlineLevel="0" collapsed="false">
      <c r="A1667" s="22" t="n">
        <v>44508</v>
      </c>
      <c r="B1667" s="23" t="s">
        <v>4428</v>
      </c>
      <c r="C1667" s="23" t="s">
        <v>4429</v>
      </c>
      <c r="D1667" s="23" t="s">
        <v>319</v>
      </c>
      <c r="E1667" s="23" t="s">
        <v>99</v>
      </c>
      <c r="F1667" s="23" t="s">
        <v>320</v>
      </c>
      <c r="G1667" s="23" t="s">
        <v>875</v>
      </c>
      <c r="H1667" s="23" t="s">
        <v>91</v>
      </c>
      <c r="J1667" s="24" t="n">
        <v>50</v>
      </c>
      <c r="K1667" s="0" t="n">
        <v>17408</v>
      </c>
      <c r="L1667" s="23" t="s">
        <v>1694</v>
      </c>
      <c r="M1667" s="0" t="n">
        <v>3</v>
      </c>
      <c r="N1667" s="23" t="s">
        <v>93</v>
      </c>
      <c r="O1667" s="0" t="n">
        <v>201</v>
      </c>
      <c r="P1667" s="23" t="s">
        <v>94</v>
      </c>
      <c r="Q1667" s="23" t="s">
        <v>4427</v>
      </c>
      <c r="R1667" s="23" t="n">
        <f aca="false">YEAR(A1667)</f>
        <v>2021</v>
      </c>
      <c r="S1667" s="23" t="n">
        <f aca="false">IF(R1667=2026,1,0)</f>
        <v>0</v>
      </c>
      <c r="T1667" s="23" t="n">
        <f aca="false">IF(OR(P1667="Individual",P1667="Committee",P1667="Union/Association",P1667="Aggregated Unitemized Receipts"),1,0)</f>
        <v>1</v>
      </c>
      <c r="U1667" s="0" t="str">
        <f aca="false">UPPER(TRIM(E1667))</f>
        <v>MA</v>
      </c>
      <c r="V1667" s="23" t="n">
        <f aca="false">IF(U1667="MA",1,0)</f>
        <v>1</v>
      </c>
      <c r="W1667" s="23" t="n">
        <f aca="false">IF(OR(ISNUMBER(SEARCH("malden",G1667)),ISNUMBER(SEARCH("malden",H1667))),1,0)</f>
        <v>0</v>
      </c>
      <c r="X1667" s="23" t="n">
        <f aca="false">IF(AND(TRIM(G1667)="",TRIM(H1667)=""),1,0)</f>
        <v>0</v>
      </c>
    </row>
    <row r="1668" customFormat="false" ht="15" hidden="false" customHeight="false" outlineLevel="0" collapsed="false">
      <c r="A1668" s="22" t="n">
        <v>44508</v>
      </c>
      <c r="B1668" s="23" t="s">
        <v>2167</v>
      </c>
      <c r="C1668" s="23" t="s">
        <v>2280</v>
      </c>
      <c r="D1668" s="23" t="s">
        <v>607</v>
      </c>
      <c r="E1668" s="23" t="s">
        <v>99</v>
      </c>
      <c r="F1668" s="23" t="s">
        <v>608</v>
      </c>
      <c r="G1668" s="23" t="s">
        <v>2095</v>
      </c>
      <c r="H1668" s="23" t="s">
        <v>91</v>
      </c>
      <c r="J1668" s="24" t="n">
        <v>10</v>
      </c>
      <c r="K1668" s="0" t="n">
        <v>17408</v>
      </c>
      <c r="L1668" s="23" t="s">
        <v>1694</v>
      </c>
      <c r="M1668" s="0" t="n">
        <v>3</v>
      </c>
      <c r="N1668" s="23" t="s">
        <v>93</v>
      </c>
      <c r="O1668" s="0" t="n">
        <v>201</v>
      </c>
      <c r="P1668" s="23" t="s">
        <v>94</v>
      </c>
      <c r="Q1668" s="23" t="s">
        <v>4427</v>
      </c>
      <c r="R1668" s="23" t="n">
        <f aca="false">YEAR(A1668)</f>
        <v>2021</v>
      </c>
      <c r="S1668" s="23" t="n">
        <f aca="false">IF(R1668=2026,1,0)</f>
        <v>0</v>
      </c>
      <c r="T1668" s="23" t="n">
        <f aca="false">IF(OR(P1668="Individual",P1668="Committee",P1668="Union/Association",P1668="Aggregated Unitemized Receipts"),1,0)</f>
        <v>1</v>
      </c>
      <c r="U1668" s="0" t="str">
        <f aca="false">UPPER(TRIM(E1668))</f>
        <v>MA</v>
      </c>
      <c r="V1668" s="23" t="n">
        <f aca="false">IF(U1668="MA",1,0)</f>
        <v>1</v>
      </c>
      <c r="W1668" s="23" t="n">
        <f aca="false">IF(OR(ISNUMBER(SEARCH("malden",G1668)),ISNUMBER(SEARCH("malden",H1668))),1,0)</f>
        <v>0</v>
      </c>
      <c r="X1668" s="23" t="n">
        <f aca="false">IF(AND(TRIM(G1668)="",TRIM(H1668)=""),1,0)</f>
        <v>0</v>
      </c>
    </row>
    <row r="1669" customFormat="false" ht="15" hidden="false" customHeight="false" outlineLevel="0" collapsed="false">
      <c r="A1669" s="22" t="n">
        <v>44504</v>
      </c>
      <c r="B1669" s="23" t="s">
        <v>2668</v>
      </c>
      <c r="E1669" s="23" t="s">
        <v>99</v>
      </c>
      <c r="J1669" s="24" t="n">
        <v>20</v>
      </c>
      <c r="K1669" s="0" t="n">
        <v>17408</v>
      </c>
      <c r="L1669" s="23" t="s">
        <v>1694</v>
      </c>
      <c r="M1669" s="0" t="n">
        <v>5</v>
      </c>
      <c r="N1669" s="23" t="s">
        <v>2157</v>
      </c>
      <c r="O1669" s="0" t="n">
        <v>204</v>
      </c>
      <c r="P1669" s="23" t="s">
        <v>1007</v>
      </c>
      <c r="Q1669" s="23" t="s">
        <v>4430</v>
      </c>
      <c r="R1669" s="23" t="n">
        <f aca="false">YEAR(A1669)</f>
        <v>2021</v>
      </c>
      <c r="S1669" s="23" t="n">
        <f aca="false">IF(R1669=2026,1,0)</f>
        <v>0</v>
      </c>
      <c r="T1669" s="23" t="n">
        <f aca="false">IF(OR(P1669="Individual",P1669="Committee",P1669="Union/Association",P1669="Aggregated Unitemized Receipts"),1,0)</f>
        <v>0</v>
      </c>
      <c r="U1669" s="0" t="str">
        <f aca="false">UPPER(TRIM(E1669))</f>
        <v>MA</v>
      </c>
      <c r="V1669" s="23" t="n">
        <f aca="false">IF(U1669="MA",1,0)</f>
        <v>1</v>
      </c>
      <c r="W1669" s="23" t="n">
        <f aca="false">IF(OR(ISNUMBER(SEARCH("malden",G1669)),ISNUMBER(SEARCH("malden",H1669))),1,0)</f>
        <v>0</v>
      </c>
      <c r="X1669" s="23" t="n">
        <f aca="false">IF(AND(TRIM(G1669)="",TRIM(H1669)=""),1,0)</f>
        <v>1</v>
      </c>
    </row>
    <row r="1670" customFormat="false" ht="15" hidden="false" customHeight="false" outlineLevel="0" collapsed="false">
      <c r="A1670" s="22" t="n">
        <v>44504</v>
      </c>
      <c r="B1670" s="23" t="s">
        <v>2087</v>
      </c>
      <c r="C1670" s="23" t="s">
        <v>2088</v>
      </c>
      <c r="D1670" s="23" t="s">
        <v>319</v>
      </c>
      <c r="E1670" s="23" t="s">
        <v>99</v>
      </c>
      <c r="F1670" s="23" t="s">
        <v>320</v>
      </c>
      <c r="G1670" s="23" t="s">
        <v>3682</v>
      </c>
      <c r="H1670" s="23" t="s">
        <v>3683</v>
      </c>
      <c r="J1670" s="24" t="n">
        <v>100</v>
      </c>
      <c r="K1670" s="0" t="n">
        <v>17408</v>
      </c>
      <c r="L1670" s="23" t="s">
        <v>1694</v>
      </c>
      <c r="M1670" s="0" t="n">
        <v>1</v>
      </c>
      <c r="N1670" s="23" t="s">
        <v>182</v>
      </c>
      <c r="O1670" s="0" t="n">
        <v>201</v>
      </c>
      <c r="P1670" s="23" t="s">
        <v>94</v>
      </c>
      <c r="Q1670" s="23" t="s">
        <v>4430</v>
      </c>
      <c r="R1670" s="23" t="n">
        <f aca="false">YEAR(A1670)</f>
        <v>2021</v>
      </c>
      <c r="S1670" s="23" t="n">
        <f aca="false">IF(R1670=2026,1,0)</f>
        <v>0</v>
      </c>
      <c r="T1670" s="23" t="n">
        <f aca="false">IF(OR(P1670="Individual",P1670="Committee",P1670="Union/Association",P1670="Aggregated Unitemized Receipts"),1,0)</f>
        <v>1</v>
      </c>
      <c r="U1670" s="0" t="str">
        <f aca="false">UPPER(TRIM(E1670))</f>
        <v>MA</v>
      </c>
      <c r="V1670" s="23" t="n">
        <f aca="false">IF(U1670="MA",1,0)</f>
        <v>1</v>
      </c>
      <c r="W1670" s="23" t="n">
        <f aca="false">IF(OR(ISNUMBER(SEARCH("malden",G1670)),ISNUMBER(SEARCH("malden",H1670))),1,0)</f>
        <v>0</v>
      </c>
      <c r="X1670" s="23" t="n">
        <f aca="false">IF(AND(TRIM(G1670)="",TRIM(H1670)=""),1,0)</f>
        <v>0</v>
      </c>
    </row>
    <row r="1671" customFormat="false" ht="15" hidden="false" customHeight="false" outlineLevel="0" collapsed="false">
      <c r="A1671" s="22" t="n">
        <v>44502</v>
      </c>
      <c r="B1671" s="23" t="s">
        <v>4431</v>
      </c>
      <c r="C1671" s="23" t="s">
        <v>4432</v>
      </c>
      <c r="D1671" s="23" t="s">
        <v>1837</v>
      </c>
      <c r="E1671" s="23" t="s">
        <v>89</v>
      </c>
      <c r="F1671" s="23" t="s">
        <v>4433</v>
      </c>
      <c r="G1671" s="23" t="s">
        <v>3139</v>
      </c>
      <c r="H1671" s="23" t="s">
        <v>3139</v>
      </c>
      <c r="J1671" s="24" t="n">
        <v>20</v>
      </c>
      <c r="K1671" s="0" t="n">
        <v>17408</v>
      </c>
      <c r="L1671" s="23" t="s">
        <v>1694</v>
      </c>
      <c r="M1671" s="0" t="n">
        <v>3</v>
      </c>
      <c r="N1671" s="23" t="s">
        <v>93</v>
      </c>
      <c r="O1671" s="0" t="n">
        <v>201</v>
      </c>
      <c r="P1671" s="23" t="s">
        <v>94</v>
      </c>
      <c r="Q1671" s="23" t="s">
        <v>4434</v>
      </c>
      <c r="R1671" s="23" t="n">
        <f aca="false">YEAR(A1671)</f>
        <v>2021</v>
      </c>
      <c r="S1671" s="23" t="n">
        <f aca="false">IF(R1671=2026,1,0)</f>
        <v>0</v>
      </c>
      <c r="T1671" s="23" t="n">
        <f aca="false">IF(OR(P1671="Individual",P1671="Committee",P1671="Union/Association",P1671="Aggregated Unitemized Receipts"),1,0)</f>
        <v>1</v>
      </c>
      <c r="U1671" s="0" t="str">
        <f aca="false">UPPER(TRIM(E1671))</f>
        <v>NY</v>
      </c>
      <c r="V1671" s="23" t="n">
        <f aca="false">IF(U1671="MA",1,0)</f>
        <v>0</v>
      </c>
      <c r="W1671" s="23" t="n">
        <f aca="false">IF(OR(ISNUMBER(SEARCH("malden",G1671)),ISNUMBER(SEARCH("malden",H1671))),1,0)</f>
        <v>0</v>
      </c>
      <c r="X1671" s="23" t="n">
        <f aca="false">IF(AND(TRIM(G1671)="",TRIM(H1671)=""),1,0)</f>
        <v>0</v>
      </c>
    </row>
    <row r="1672" customFormat="false" ht="15" hidden="false" customHeight="false" outlineLevel="0" collapsed="false">
      <c r="A1672" s="22" t="n">
        <v>44502</v>
      </c>
      <c r="B1672" s="23" t="s">
        <v>4257</v>
      </c>
      <c r="C1672" s="23" t="s">
        <v>4258</v>
      </c>
      <c r="D1672" s="23" t="s">
        <v>437</v>
      </c>
      <c r="E1672" s="23" t="s">
        <v>99</v>
      </c>
      <c r="F1672" s="23" t="s">
        <v>438</v>
      </c>
      <c r="G1672" s="23" t="s">
        <v>200</v>
      </c>
      <c r="H1672" s="23" t="s">
        <v>4259</v>
      </c>
      <c r="J1672" s="24" t="n">
        <v>500</v>
      </c>
      <c r="K1672" s="0" t="n">
        <v>17408</v>
      </c>
      <c r="L1672" s="23" t="s">
        <v>1694</v>
      </c>
      <c r="M1672" s="0" t="n">
        <v>3</v>
      </c>
      <c r="N1672" s="23" t="s">
        <v>93</v>
      </c>
      <c r="O1672" s="0" t="n">
        <v>201</v>
      </c>
      <c r="P1672" s="23" t="s">
        <v>94</v>
      </c>
      <c r="Q1672" s="23" t="s">
        <v>4434</v>
      </c>
      <c r="R1672" s="23" t="n">
        <f aca="false">YEAR(A1672)</f>
        <v>2021</v>
      </c>
      <c r="S1672" s="23" t="n">
        <f aca="false">IF(R1672=2026,1,0)</f>
        <v>0</v>
      </c>
      <c r="T1672" s="23" t="n">
        <f aca="false">IF(OR(P1672="Individual",P1672="Committee",P1672="Union/Association",P1672="Aggregated Unitemized Receipts"),1,0)</f>
        <v>1</v>
      </c>
      <c r="U1672" s="0" t="str">
        <f aca="false">UPPER(TRIM(E1672))</f>
        <v>MA</v>
      </c>
      <c r="V1672" s="23" t="n">
        <f aca="false">IF(U1672="MA",1,0)</f>
        <v>1</v>
      </c>
      <c r="W1672" s="23" t="n">
        <f aca="false">IF(OR(ISNUMBER(SEARCH("malden",G1672)),ISNUMBER(SEARCH("malden",H1672))),1,0)</f>
        <v>0</v>
      </c>
      <c r="X1672" s="23" t="n">
        <f aca="false">IF(AND(TRIM(G1672)="",TRIM(H1672)=""),1,0)</f>
        <v>0</v>
      </c>
    </row>
    <row r="1673" customFormat="false" ht="15" hidden="false" customHeight="false" outlineLevel="0" collapsed="false">
      <c r="A1673" s="22" t="n">
        <v>44502</v>
      </c>
      <c r="B1673" s="23" t="s">
        <v>4214</v>
      </c>
      <c r="C1673" s="23" t="s">
        <v>4215</v>
      </c>
      <c r="D1673" s="23" t="s">
        <v>1327</v>
      </c>
      <c r="E1673" s="23" t="s">
        <v>99</v>
      </c>
      <c r="F1673" s="23" t="s">
        <v>1328</v>
      </c>
      <c r="G1673" s="23" t="s">
        <v>237</v>
      </c>
      <c r="H1673" s="23" t="s">
        <v>4435</v>
      </c>
      <c r="J1673" s="24" t="n">
        <v>500</v>
      </c>
      <c r="K1673" s="0" t="n">
        <v>17408</v>
      </c>
      <c r="L1673" s="23" t="s">
        <v>1694</v>
      </c>
      <c r="M1673" s="0" t="n">
        <v>3</v>
      </c>
      <c r="N1673" s="23" t="s">
        <v>93</v>
      </c>
      <c r="O1673" s="0" t="n">
        <v>201</v>
      </c>
      <c r="P1673" s="23" t="s">
        <v>94</v>
      </c>
      <c r="Q1673" s="23" t="s">
        <v>4434</v>
      </c>
      <c r="R1673" s="23" t="n">
        <f aca="false">YEAR(A1673)</f>
        <v>2021</v>
      </c>
      <c r="S1673" s="23" t="n">
        <f aca="false">IF(R1673=2026,1,0)</f>
        <v>0</v>
      </c>
      <c r="T1673" s="23" t="n">
        <f aca="false">IF(OR(P1673="Individual",P1673="Committee",P1673="Union/Association",P1673="Aggregated Unitemized Receipts"),1,0)</f>
        <v>1</v>
      </c>
      <c r="U1673" s="0" t="str">
        <f aca="false">UPPER(TRIM(E1673))</f>
        <v>MA</v>
      </c>
      <c r="V1673" s="23" t="n">
        <f aca="false">IF(U1673="MA",1,0)</f>
        <v>1</v>
      </c>
      <c r="W1673" s="23" t="n">
        <f aca="false">IF(OR(ISNUMBER(SEARCH("malden",G1673)),ISNUMBER(SEARCH("malden",H1673))),1,0)</f>
        <v>0</v>
      </c>
      <c r="X1673" s="23" t="n">
        <f aca="false">IF(AND(TRIM(G1673)="",TRIM(H1673)=""),1,0)</f>
        <v>0</v>
      </c>
    </row>
    <row r="1674" customFormat="false" ht="15" hidden="false" customHeight="false" outlineLevel="0" collapsed="false">
      <c r="A1674" s="22" t="n">
        <v>44494</v>
      </c>
      <c r="B1674" s="23" t="s">
        <v>1750</v>
      </c>
      <c r="C1674" s="23" t="s">
        <v>1751</v>
      </c>
      <c r="D1674" s="23" t="s">
        <v>1752</v>
      </c>
      <c r="E1674" s="23" t="s">
        <v>99</v>
      </c>
      <c r="F1674" s="23" t="s">
        <v>320</v>
      </c>
      <c r="G1674" s="23" t="s">
        <v>2095</v>
      </c>
      <c r="H1674" s="23" t="s">
        <v>91</v>
      </c>
      <c r="J1674" s="24" t="n">
        <v>6</v>
      </c>
      <c r="K1674" s="0" t="n">
        <v>17408</v>
      </c>
      <c r="L1674" s="23" t="s">
        <v>1694</v>
      </c>
      <c r="M1674" s="0" t="n">
        <v>3</v>
      </c>
      <c r="N1674" s="23" t="s">
        <v>93</v>
      </c>
      <c r="O1674" s="0" t="n">
        <v>201</v>
      </c>
      <c r="P1674" s="23" t="s">
        <v>94</v>
      </c>
      <c r="Q1674" s="23" t="s">
        <v>4436</v>
      </c>
      <c r="R1674" s="23" t="n">
        <f aca="false">YEAR(A1674)</f>
        <v>2021</v>
      </c>
      <c r="S1674" s="23" t="n">
        <f aca="false">IF(R1674=2026,1,0)</f>
        <v>0</v>
      </c>
      <c r="T1674" s="23" t="n">
        <f aca="false">IF(OR(P1674="Individual",P1674="Committee",P1674="Union/Association",P1674="Aggregated Unitemized Receipts"),1,0)</f>
        <v>1</v>
      </c>
      <c r="U1674" s="0" t="str">
        <f aca="false">UPPER(TRIM(E1674))</f>
        <v>MA</v>
      </c>
      <c r="V1674" s="23" t="n">
        <f aca="false">IF(U1674="MA",1,0)</f>
        <v>1</v>
      </c>
      <c r="W1674" s="23" t="n">
        <f aca="false">IF(OR(ISNUMBER(SEARCH("malden",G1674)),ISNUMBER(SEARCH("malden",H1674))),1,0)</f>
        <v>0</v>
      </c>
      <c r="X1674" s="23" t="n">
        <f aca="false">IF(AND(TRIM(G1674)="",TRIM(H1674)=""),1,0)</f>
        <v>0</v>
      </c>
    </row>
    <row r="1675" customFormat="false" ht="15" hidden="false" customHeight="false" outlineLevel="0" collapsed="false">
      <c r="A1675" s="22" t="n">
        <v>44487</v>
      </c>
      <c r="B1675" s="23" t="s">
        <v>4437</v>
      </c>
      <c r="C1675" s="23" t="s">
        <v>4438</v>
      </c>
      <c r="D1675" s="23" t="s">
        <v>733</v>
      </c>
      <c r="E1675" s="23" t="s">
        <v>99</v>
      </c>
      <c r="F1675" s="23" t="s">
        <v>734</v>
      </c>
      <c r="G1675" s="23" t="s">
        <v>2095</v>
      </c>
      <c r="H1675" s="23" t="s">
        <v>91</v>
      </c>
      <c r="J1675" s="24" t="n">
        <v>100</v>
      </c>
      <c r="K1675" s="0" t="n">
        <v>17408</v>
      </c>
      <c r="L1675" s="23" t="s">
        <v>1694</v>
      </c>
      <c r="M1675" s="0" t="n">
        <v>3</v>
      </c>
      <c r="N1675" s="23" t="s">
        <v>93</v>
      </c>
      <c r="O1675" s="0" t="n">
        <v>201</v>
      </c>
      <c r="P1675" s="23" t="s">
        <v>94</v>
      </c>
      <c r="Q1675" s="23" t="s">
        <v>4439</v>
      </c>
      <c r="R1675" s="23" t="n">
        <f aca="false">YEAR(A1675)</f>
        <v>2021</v>
      </c>
      <c r="S1675" s="23" t="n">
        <f aca="false">IF(R1675=2026,1,0)</f>
        <v>0</v>
      </c>
      <c r="T1675" s="23" t="n">
        <f aca="false">IF(OR(P1675="Individual",P1675="Committee",P1675="Union/Association",P1675="Aggregated Unitemized Receipts"),1,0)</f>
        <v>1</v>
      </c>
      <c r="U1675" s="0" t="str">
        <f aca="false">UPPER(TRIM(E1675))</f>
        <v>MA</v>
      </c>
      <c r="V1675" s="23" t="n">
        <f aca="false">IF(U1675="MA",1,0)</f>
        <v>1</v>
      </c>
      <c r="W1675" s="23" t="n">
        <f aca="false">IF(OR(ISNUMBER(SEARCH("malden",G1675)),ISNUMBER(SEARCH("malden",H1675))),1,0)</f>
        <v>0</v>
      </c>
      <c r="X1675" s="23" t="n">
        <f aca="false">IF(AND(TRIM(G1675)="",TRIM(H1675)=""),1,0)</f>
        <v>0</v>
      </c>
    </row>
    <row r="1676" customFormat="false" ht="15" hidden="false" customHeight="false" outlineLevel="0" collapsed="false">
      <c r="A1676" s="22" t="n">
        <v>44470</v>
      </c>
      <c r="B1676" s="23" t="s">
        <v>1750</v>
      </c>
      <c r="C1676" s="23" t="s">
        <v>1751</v>
      </c>
      <c r="D1676" s="23" t="s">
        <v>1752</v>
      </c>
      <c r="E1676" s="23" t="s">
        <v>99</v>
      </c>
      <c r="F1676" s="23" t="s">
        <v>320</v>
      </c>
      <c r="G1676" s="23" t="s">
        <v>2095</v>
      </c>
      <c r="H1676" s="23" t="s">
        <v>91</v>
      </c>
      <c r="J1676" s="24" t="n">
        <v>6</v>
      </c>
      <c r="K1676" s="0" t="n">
        <v>17408</v>
      </c>
      <c r="L1676" s="23" t="s">
        <v>1694</v>
      </c>
      <c r="M1676" s="0" t="n">
        <v>3</v>
      </c>
      <c r="N1676" s="23" t="s">
        <v>93</v>
      </c>
      <c r="O1676" s="0" t="n">
        <v>201</v>
      </c>
      <c r="P1676" s="23" t="s">
        <v>94</v>
      </c>
      <c r="Q1676" s="23" t="s">
        <v>4440</v>
      </c>
      <c r="R1676" s="23" t="n">
        <f aca="false">YEAR(A1676)</f>
        <v>2021</v>
      </c>
      <c r="S1676" s="23" t="n">
        <f aca="false">IF(R1676=2026,1,0)</f>
        <v>0</v>
      </c>
      <c r="T1676" s="23" t="n">
        <f aca="false">IF(OR(P1676="Individual",P1676="Committee",P1676="Union/Association",P1676="Aggregated Unitemized Receipts"),1,0)</f>
        <v>1</v>
      </c>
      <c r="U1676" s="0" t="str">
        <f aca="false">UPPER(TRIM(E1676))</f>
        <v>MA</v>
      </c>
      <c r="V1676" s="23" t="n">
        <f aca="false">IF(U1676="MA",1,0)</f>
        <v>1</v>
      </c>
      <c r="W1676" s="23" t="n">
        <f aca="false">IF(OR(ISNUMBER(SEARCH("malden",G1676)),ISNUMBER(SEARCH("malden",H1676))),1,0)</f>
        <v>0</v>
      </c>
      <c r="X1676" s="23" t="n">
        <f aca="false">IF(AND(TRIM(G1676)="",TRIM(H1676)=""),1,0)</f>
        <v>0</v>
      </c>
    </row>
    <row r="1677" customFormat="false" ht="15" hidden="false" customHeight="false" outlineLevel="0" collapsed="false">
      <c r="A1677" s="22" t="n">
        <v>44462</v>
      </c>
      <c r="B1677" s="23" t="s">
        <v>1737</v>
      </c>
      <c r="C1677" s="23" t="s">
        <v>3032</v>
      </c>
      <c r="D1677" s="23" t="s">
        <v>319</v>
      </c>
      <c r="E1677" s="23" t="s">
        <v>99</v>
      </c>
      <c r="F1677" s="23" t="s">
        <v>320</v>
      </c>
      <c r="G1677" s="23" t="s">
        <v>244</v>
      </c>
      <c r="H1677" s="23" t="s">
        <v>3034</v>
      </c>
      <c r="J1677" s="24" t="n">
        <v>7</v>
      </c>
      <c r="K1677" s="0" t="n">
        <v>17408</v>
      </c>
      <c r="L1677" s="23" t="s">
        <v>1694</v>
      </c>
      <c r="M1677" s="0" t="n">
        <v>3</v>
      </c>
      <c r="N1677" s="23" t="s">
        <v>93</v>
      </c>
      <c r="O1677" s="0" t="n">
        <v>201</v>
      </c>
      <c r="P1677" s="23" t="s">
        <v>94</v>
      </c>
      <c r="Q1677" s="23" t="s">
        <v>4441</v>
      </c>
      <c r="R1677" s="23" t="n">
        <f aca="false">YEAR(A1677)</f>
        <v>2021</v>
      </c>
      <c r="S1677" s="23" t="n">
        <f aca="false">IF(R1677=2026,1,0)</f>
        <v>0</v>
      </c>
      <c r="T1677" s="23" t="n">
        <f aca="false">IF(OR(P1677="Individual",P1677="Committee",P1677="Union/Association",P1677="Aggregated Unitemized Receipts"),1,0)</f>
        <v>1</v>
      </c>
      <c r="U1677" s="0" t="str">
        <f aca="false">UPPER(TRIM(E1677))</f>
        <v>MA</v>
      </c>
      <c r="V1677" s="23" t="n">
        <f aca="false">IF(U1677="MA",1,0)</f>
        <v>1</v>
      </c>
      <c r="W1677" s="23" t="n">
        <f aca="false">IF(OR(ISNUMBER(SEARCH("malden",G1677)),ISNUMBER(SEARCH("malden",H1677))),1,0)</f>
        <v>0</v>
      </c>
      <c r="X1677" s="23" t="n">
        <f aca="false">IF(AND(TRIM(G1677)="",TRIM(H1677)=""),1,0)</f>
        <v>0</v>
      </c>
    </row>
    <row r="1678" customFormat="false" ht="15" hidden="false" customHeight="false" outlineLevel="0" collapsed="false">
      <c r="A1678" s="22" t="n">
        <v>44462</v>
      </c>
      <c r="B1678" s="23" t="s">
        <v>1750</v>
      </c>
      <c r="C1678" s="23" t="s">
        <v>1751</v>
      </c>
      <c r="D1678" s="23" t="s">
        <v>1752</v>
      </c>
      <c r="E1678" s="23" t="s">
        <v>99</v>
      </c>
      <c r="F1678" s="23" t="s">
        <v>320</v>
      </c>
      <c r="G1678" s="23" t="s">
        <v>2095</v>
      </c>
      <c r="H1678" s="23" t="s">
        <v>91</v>
      </c>
      <c r="J1678" s="24" t="n">
        <v>6</v>
      </c>
      <c r="K1678" s="0" t="n">
        <v>17408</v>
      </c>
      <c r="L1678" s="23" t="s">
        <v>1694</v>
      </c>
      <c r="M1678" s="0" t="n">
        <v>3</v>
      </c>
      <c r="N1678" s="23" t="s">
        <v>93</v>
      </c>
      <c r="O1678" s="0" t="n">
        <v>201</v>
      </c>
      <c r="P1678" s="23" t="s">
        <v>94</v>
      </c>
      <c r="Q1678" s="23" t="s">
        <v>4441</v>
      </c>
      <c r="R1678" s="23" t="n">
        <f aca="false">YEAR(A1678)</f>
        <v>2021</v>
      </c>
      <c r="S1678" s="23" t="n">
        <f aca="false">IF(R1678=2026,1,0)</f>
        <v>0</v>
      </c>
      <c r="T1678" s="23" t="n">
        <f aca="false">IF(OR(P1678="Individual",P1678="Committee",P1678="Union/Association",P1678="Aggregated Unitemized Receipts"),1,0)</f>
        <v>1</v>
      </c>
      <c r="U1678" s="0" t="str">
        <f aca="false">UPPER(TRIM(E1678))</f>
        <v>MA</v>
      </c>
      <c r="V1678" s="23" t="n">
        <f aca="false">IF(U1678="MA",1,0)</f>
        <v>1</v>
      </c>
      <c r="W1678" s="23" t="n">
        <f aca="false">IF(OR(ISNUMBER(SEARCH("malden",G1678)),ISNUMBER(SEARCH("malden",H1678))),1,0)</f>
        <v>0</v>
      </c>
      <c r="X1678" s="23" t="n">
        <f aca="false">IF(AND(TRIM(G1678)="",TRIM(H1678)=""),1,0)</f>
        <v>0</v>
      </c>
    </row>
    <row r="1679" customFormat="false" ht="15" hidden="false" customHeight="false" outlineLevel="0" collapsed="false">
      <c r="A1679" s="22" t="n">
        <v>44462</v>
      </c>
      <c r="B1679" s="23" t="s">
        <v>2087</v>
      </c>
      <c r="C1679" s="23" t="s">
        <v>2088</v>
      </c>
      <c r="D1679" s="23" t="s">
        <v>319</v>
      </c>
      <c r="E1679" s="23" t="s">
        <v>99</v>
      </c>
      <c r="F1679" s="23" t="s">
        <v>320</v>
      </c>
      <c r="G1679" s="23" t="s">
        <v>3682</v>
      </c>
      <c r="H1679" s="23" t="s">
        <v>3683</v>
      </c>
      <c r="J1679" s="24" t="n">
        <v>100</v>
      </c>
      <c r="K1679" s="0" t="n">
        <v>17408</v>
      </c>
      <c r="L1679" s="23" t="s">
        <v>1694</v>
      </c>
      <c r="M1679" s="0" t="n">
        <v>1</v>
      </c>
      <c r="N1679" s="23" t="s">
        <v>182</v>
      </c>
      <c r="O1679" s="0" t="n">
        <v>201</v>
      </c>
      <c r="P1679" s="23" t="s">
        <v>94</v>
      </c>
      <c r="Q1679" s="23" t="s">
        <v>4441</v>
      </c>
      <c r="R1679" s="23" t="n">
        <f aca="false">YEAR(A1679)</f>
        <v>2021</v>
      </c>
      <c r="S1679" s="23" t="n">
        <f aca="false">IF(R1679=2026,1,0)</f>
        <v>0</v>
      </c>
      <c r="T1679" s="23" t="n">
        <f aca="false">IF(OR(P1679="Individual",P1679="Committee",P1679="Union/Association",P1679="Aggregated Unitemized Receipts"),1,0)</f>
        <v>1</v>
      </c>
      <c r="U1679" s="0" t="str">
        <f aca="false">UPPER(TRIM(E1679))</f>
        <v>MA</v>
      </c>
      <c r="V1679" s="23" t="n">
        <f aca="false">IF(U1679="MA",1,0)</f>
        <v>1</v>
      </c>
      <c r="W1679" s="23" t="n">
        <f aca="false">IF(OR(ISNUMBER(SEARCH("malden",G1679)),ISNUMBER(SEARCH("malden",H1679))),1,0)</f>
        <v>0</v>
      </c>
      <c r="X1679" s="23" t="n">
        <f aca="false">IF(AND(TRIM(G1679)="",TRIM(H1679)=""),1,0)</f>
        <v>0</v>
      </c>
    </row>
    <row r="1680" customFormat="false" ht="15" hidden="false" customHeight="false" outlineLevel="0" collapsed="false">
      <c r="A1680" s="22" t="n">
        <v>44461</v>
      </c>
      <c r="B1680" s="23" t="s">
        <v>2261</v>
      </c>
      <c r="C1680" s="23" t="s">
        <v>2262</v>
      </c>
      <c r="D1680" s="23" t="s">
        <v>494</v>
      </c>
      <c r="E1680" s="23" t="s">
        <v>99</v>
      </c>
      <c r="F1680" s="23" t="s">
        <v>495</v>
      </c>
      <c r="G1680" s="23" t="s">
        <v>354</v>
      </c>
      <c r="H1680" s="23" t="s">
        <v>3534</v>
      </c>
      <c r="J1680" s="24" t="n">
        <v>200</v>
      </c>
      <c r="K1680" s="0" t="n">
        <v>17408</v>
      </c>
      <c r="L1680" s="23" t="s">
        <v>1694</v>
      </c>
      <c r="M1680" s="0" t="n">
        <v>3</v>
      </c>
      <c r="N1680" s="23" t="s">
        <v>93</v>
      </c>
      <c r="O1680" s="0" t="n">
        <v>201</v>
      </c>
      <c r="P1680" s="23" t="s">
        <v>94</v>
      </c>
      <c r="Q1680" s="23" t="s">
        <v>4442</v>
      </c>
      <c r="R1680" s="23" t="n">
        <f aca="false">YEAR(A1680)</f>
        <v>2021</v>
      </c>
      <c r="S1680" s="23" t="n">
        <f aca="false">IF(R1680=2026,1,0)</f>
        <v>0</v>
      </c>
      <c r="T1680" s="23" t="n">
        <f aca="false">IF(OR(P1680="Individual",P1680="Committee",P1680="Union/Association",P1680="Aggregated Unitemized Receipts"),1,0)</f>
        <v>1</v>
      </c>
      <c r="U1680" s="0" t="str">
        <f aca="false">UPPER(TRIM(E1680))</f>
        <v>MA</v>
      </c>
      <c r="V1680" s="23" t="n">
        <f aca="false">IF(U1680="MA",1,0)</f>
        <v>1</v>
      </c>
      <c r="W1680" s="23" t="n">
        <f aca="false">IF(OR(ISNUMBER(SEARCH("malden",G1680)),ISNUMBER(SEARCH("malden",H1680))),1,0)</f>
        <v>0</v>
      </c>
      <c r="X1680" s="23" t="n">
        <f aca="false">IF(AND(TRIM(G1680)="",TRIM(H1680)=""),1,0)</f>
        <v>0</v>
      </c>
    </row>
    <row r="1681" customFormat="false" ht="15" hidden="false" customHeight="false" outlineLevel="0" collapsed="false">
      <c r="A1681" s="22" t="n">
        <v>44455</v>
      </c>
      <c r="B1681" s="23" t="s">
        <v>2668</v>
      </c>
      <c r="E1681" s="23" t="s">
        <v>99</v>
      </c>
      <c r="J1681" s="24" t="n">
        <v>20</v>
      </c>
      <c r="K1681" s="0" t="n">
        <v>17408</v>
      </c>
      <c r="L1681" s="23" t="s">
        <v>1694</v>
      </c>
      <c r="M1681" s="0" t="n">
        <v>5</v>
      </c>
      <c r="N1681" s="23" t="s">
        <v>2157</v>
      </c>
      <c r="O1681" s="0" t="n">
        <v>204</v>
      </c>
      <c r="P1681" s="23" t="s">
        <v>1007</v>
      </c>
      <c r="Q1681" s="23" t="s">
        <v>4443</v>
      </c>
      <c r="R1681" s="23" t="n">
        <f aca="false">YEAR(A1681)</f>
        <v>2021</v>
      </c>
      <c r="S1681" s="23" t="n">
        <f aca="false">IF(R1681=2026,1,0)</f>
        <v>0</v>
      </c>
      <c r="T1681" s="23" t="n">
        <f aca="false">IF(OR(P1681="Individual",P1681="Committee",P1681="Union/Association",P1681="Aggregated Unitemized Receipts"),1,0)</f>
        <v>0</v>
      </c>
      <c r="U1681" s="0" t="str">
        <f aca="false">UPPER(TRIM(E1681))</f>
        <v>MA</v>
      </c>
      <c r="V1681" s="23" t="n">
        <f aca="false">IF(U1681="MA",1,0)</f>
        <v>1</v>
      </c>
      <c r="W1681" s="23" t="n">
        <f aca="false">IF(OR(ISNUMBER(SEARCH("malden",G1681)),ISNUMBER(SEARCH("malden",H1681))),1,0)</f>
        <v>0</v>
      </c>
      <c r="X1681" s="23" t="n">
        <f aca="false">IF(AND(TRIM(G1681)="",TRIM(H1681)=""),1,0)</f>
        <v>1</v>
      </c>
    </row>
    <row r="1682" customFormat="false" ht="15" hidden="false" customHeight="false" outlineLevel="0" collapsed="false">
      <c r="A1682" s="22" t="n">
        <v>44433</v>
      </c>
      <c r="B1682" s="23" t="s">
        <v>2087</v>
      </c>
      <c r="C1682" s="23" t="s">
        <v>2088</v>
      </c>
      <c r="D1682" s="23" t="s">
        <v>319</v>
      </c>
      <c r="E1682" s="23" t="s">
        <v>99</v>
      </c>
      <c r="F1682" s="23" t="s">
        <v>320</v>
      </c>
      <c r="G1682" s="23" t="s">
        <v>3682</v>
      </c>
      <c r="H1682" s="23" t="s">
        <v>3683</v>
      </c>
      <c r="J1682" s="24" t="n">
        <v>100</v>
      </c>
      <c r="K1682" s="0" t="n">
        <v>17408</v>
      </c>
      <c r="L1682" s="23" t="s">
        <v>1694</v>
      </c>
      <c r="M1682" s="0" t="n">
        <v>1</v>
      </c>
      <c r="N1682" s="23" t="s">
        <v>182</v>
      </c>
      <c r="O1682" s="0" t="n">
        <v>201</v>
      </c>
      <c r="P1682" s="23" t="s">
        <v>94</v>
      </c>
      <c r="Q1682" s="23" t="s">
        <v>4444</v>
      </c>
      <c r="R1682" s="23" t="n">
        <f aca="false">YEAR(A1682)</f>
        <v>2021</v>
      </c>
      <c r="S1682" s="23" t="n">
        <f aca="false">IF(R1682=2026,1,0)</f>
        <v>0</v>
      </c>
      <c r="T1682" s="23" t="n">
        <f aca="false">IF(OR(P1682="Individual",P1682="Committee",P1682="Union/Association",P1682="Aggregated Unitemized Receipts"),1,0)</f>
        <v>1</v>
      </c>
      <c r="U1682" s="0" t="str">
        <f aca="false">UPPER(TRIM(E1682))</f>
        <v>MA</v>
      </c>
      <c r="V1682" s="23" t="n">
        <f aca="false">IF(U1682="MA",1,0)</f>
        <v>1</v>
      </c>
      <c r="W1682" s="23" t="n">
        <f aca="false">IF(OR(ISNUMBER(SEARCH("malden",G1682)),ISNUMBER(SEARCH("malden",H1682))),1,0)</f>
        <v>0</v>
      </c>
      <c r="X1682" s="23" t="n">
        <f aca="false">IF(AND(TRIM(G1682)="",TRIM(H1682)=""),1,0)</f>
        <v>0</v>
      </c>
    </row>
    <row r="1683" customFormat="false" ht="15" hidden="false" customHeight="false" outlineLevel="0" collapsed="false">
      <c r="A1683" s="22" t="n">
        <v>44414</v>
      </c>
      <c r="B1683" s="23" t="s">
        <v>2668</v>
      </c>
      <c r="E1683" s="23" t="s">
        <v>99</v>
      </c>
      <c r="J1683" s="24" t="n">
        <v>20</v>
      </c>
      <c r="K1683" s="0" t="n">
        <v>17408</v>
      </c>
      <c r="L1683" s="23" t="s">
        <v>1694</v>
      </c>
      <c r="M1683" s="0" t="n">
        <v>5</v>
      </c>
      <c r="N1683" s="23" t="s">
        <v>2157</v>
      </c>
      <c r="O1683" s="0" t="n">
        <v>204</v>
      </c>
      <c r="P1683" s="23" t="s">
        <v>1007</v>
      </c>
      <c r="Q1683" s="23" t="s">
        <v>4445</v>
      </c>
      <c r="R1683" s="23" t="n">
        <f aca="false">YEAR(A1683)</f>
        <v>2021</v>
      </c>
      <c r="S1683" s="23" t="n">
        <f aca="false">IF(R1683=2026,1,0)</f>
        <v>0</v>
      </c>
      <c r="T1683" s="23" t="n">
        <f aca="false">IF(OR(P1683="Individual",P1683="Committee",P1683="Union/Association",P1683="Aggregated Unitemized Receipts"),1,0)</f>
        <v>0</v>
      </c>
      <c r="U1683" s="0" t="str">
        <f aca="false">UPPER(TRIM(E1683))</f>
        <v>MA</v>
      </c>
      <c r="V1683" s="23" t="n">
        <f aca="false">IF(U1683="MA",1,0)</f>
        <v>1</v>
      </c>
      <c r="W1683" s="23" t="n">
        <f aca="false">IF(OR(ISNUMBER(SEARCH("malden",G1683)),ISNUMBER(SEARCH("malden",H1683))),1,0)</f>
        <v>0</v>
      </c>
      <c r="X1683" s="23" t="n">
        <f aca="false">IF(AND(TRIM(G1683)="",TRIM(H1683)=""),1,0)</f>
        <v>1</v>
      </c>
    </row>
    <row r="1684" customFormat="false" ht="15" hidden="false" customHeight="false" outlineLevel="0" collapsed="false">
      <c r="A1684" s="22" t="n">
        <v>44411</v>
      </c>
      <c r="B1684" s="23" t="s">
        <v>4446</v>
      </c>
      <c r="C1684" s="23" t="s">
        <v>4447</v>
      </c>
      <c r="D1684" s="23" t="s">
        <v>3354</v>
      </c>
      <c r="E1684" s="23" t="s">
        <v>99</v>
      </c>
      <c r="F1684" s="23" t="s">
        <v>3355</v>
      </c>
      <c r="J1684" s="24" t="n">
        <v>100</v>
      </c>
      <c r="K1684" s="0" t="n">
        <v>17408</v>
      </c>
      <c r="L1684" s="23" t="s">
        <v>1694</v>
      </c>
      <c r="M1684" s="0" t="n">
        <v>1</v>
      </c>
      <c r="N1684" s="23" t="s">
        <v>182</v>
      </c>
      <c r="O1684" s="0" t="n">
        <v>202</v>
      </c>
      <c r="P1684" s="23" t="s">
        <v>206</v>
      </c>
      <c r="Q1684" s="23" t="s">
        <v>4448</v>
      </c>
      <c r="R1684" s="23" t="n">
        <f aca="false">YEAR(A1684)</f>
        <v>2021</v>
      </c>
      <c r="S1684" s="23" t="n">
        <f aca="false">IF(R1684=2026,1,0)</f>
        <v>0</v>
      </c>
      <c r="T1684" s="23" t="n">
        <f aca="false">IF(OR(P1684="Individual",P1684="Committee",P1684="Union/Association",P1684="Aggregated Unitemized Receipts"),1,0)</f>
        <v>1</v>
      </c>
      <c r="U1684" s="0" t="str">
        <f aca="false">UPPER(TRIM(E1684))</f>
        <v>MA</v>
      </c>
      <c r="V1684" s="23" t="n">
        <f aca="false">IF(U1684="MA",1,0)</f>
        <v>1</v>
      </c>
      <c r="W1684" s="23" t="n">
        <f aca="false">IF(OR(ISNUMBER(SEARCH("malden",G1684)),ISNUMBER(SEARCH("malden",H1684))),1,0)</f>
        <v>0</v>
      </c>
      <c r="X1684" s="23" t="n">
        <f aca="false">IF(AND(TRIM(G1684)="",TRIM(H1684)=""),1,0)</f>
        <v>1</v>
      </c>
    </row>
    <row r="1685" customFormat="false" ht="15" hidden="false" customHeight="false" outlineLevel="0" collapsed="false">
      <c r="A1685" s="22" t="n">
        <v>44411</v>
      </c>
      <c r="B1685" s="23" t="s">
        <v>3803</v>
      </c>
      <c r="C1685" s="23" t="s">
        <v>3804</v>
      </c>
      <c r="D1685" s="23" t="s">
        <v>319</v>
      </c>
      <c r="E1685" s="23" t="s">
        <v>99</v>
      </c>
      <c r="F1685" s="23" t="s">
        <v>320</v>
      </c>
      <c r="G1685" s="23" t="s">
        <v>174</v>
      </c>
      <c r="H1685" s="23" t="s">
        <v>4449</v>
      </c>
      <c r="J1685" s="24" t="n">
        <v>200</v>
      </c>
      <c r="K1685" s="0" t="n">
        <v>17408</v>
      </c>
      <c r="L1685" s="23" t="s">
        <v>1694</v>
      </c>
      <c r="M1685" s="0" t="n">
        <v>1</v>
      </c>
      <c r="N1685" s="23" t="s">
        <v>182</v>
      </c>
      <c r="O1685" s="0" t="n">
        <v>201</v>
      </c>
      <c r="P1685" s="23" t="s">
        <v>94</v>
      </c>
      <c r="Q1685" s="23" t="s">
        <v>4448</v>
      </c>
      <c r="R1685" s="23" t="n">
        <f aca="false">YEAR(A1685)</f>
        <v>2021</v>
      </c>
      <c r="S1685" s="23" t="n">
        <f aca="false">IF(R1685=2026,1,0)</f>
        <v>0</v>
      </c>
      <c r="T1685" s="23" t="n">
        <f aca="false">IF(OR(P1685="Individual",P1685="Committee",P1685="Union/Association",P1685="Aggregated Unitemized Receipts"),1,0)</f>
        <v>1</v>
      </c>
      <c r="U1685" s="0" t="str">
        <f aca="false">UPPER(TRIM(E1685))</f>
        <v>MA</v>
      </c>
      <c r="V1685" s="23" t="n">
        <f aca="false">IF(U1685="MA",1,0)</f>
        <v>1</v>
      </c>
      <c r="W1685" s="23" t="n">
        <f aca="false">IF(OR(ISNUMBER(SEARCH("malden",G1685)),ISNUMBER(SEARCH("malden",H1685))),1,0)</f>
        <v>0</v>
      </c>
      <c r="X1685" s="23" t="n">
        <f aca="false">IF(AND(TRIM(G1685)="",TRIM(H1685)=""),1,0)</f>
        <v>0</v>
      </c>
    </row>
    <row r="1686" customFormat="false" ht="15" hidden="false" customHeight="false" outlineLevel="0" collapsed="false">
      <c r="A1686" s="22" t="n">
        <v>44410</v>
      </c>
      <c r="B1686" s="23" t="s">
        <v>1737</v>
      </c>
      <c r="C1686" s="23" t="s">
        <v>3032</v>
      </c>
      <c r="D1686" s="23" t="s">
        <v>319</v>
      </c>
      <c r="E1686" s="23" t="s">
        <v>99</v>
      </c>
      <c r="F1686" s="23" t="s">
        <v>320</v>
      </c>
      <c r="G1686" s="23" t="s">
        <v>244</v>
      </c>
      <c r="H1686" s="23" t="s">
        <v>3034</v>
      </c>
      <c r="J1686" s="24" t="n">
        <v>7</v>
      </c>
      <c r="K1686" s="0" t="n">
        <v>17408</v>
      </c>
      <c r="L1686" s="23" t="s">
        <v>1694</v>
      </c>
      <c r="M1686" s="0" t="n">
        <v>3</v>
      </c>
      <c r="N1686" s="23" t="s">
        <v>93</v>
      </c>
      <c r="O1686" s="0" t="n">
        <v>201</v>
      </c>
      <c r="P1686" s="23" t="s">
        <v>94</v>
      </c>
      <c r="Q1686" s="23" t="s">
        <v>4450</v>
      </c>
      <c r="R1686" s="23" t="n">
        <f aca="false">YEAR(A1686)</f>
        <v>2021</v>
      </c>
      <c r="S1686" s="23" t="n">
        <f aca="false">IF(R1686=2026,1,0)</f>
        <v>0</v>
      </c>
      <c r="T1686" s="23" t="n">
        <f aca="false">IF(OR(P1686="Individual",P1686="Committee",P1686="Union/Association",P1686="Aggregated Unitemized Receipts"),1,0)</f>
        <v>1</v>
      </c>
      <c r="U1686" s="0" t="str">
        <f aca="false">UPPER(TRIM(E1686))</f>
        <v>MA</v>
      </c>
      <c r="V1686" s="23" t="n">
        <f aca="false">IF(U1686="MA",1,0)</f>
        <v>1</v>
      </c>
      <c r="W1686" s="23" t="n">
        <f aca="false">IF(OR(ISNUMBER(SEARCH("malden",G1686)),ISNUMBER(SEARCH("malden",H1686))),1,0)</f>
        <v>0</v>
      </c>
      <c r="X1686" s="23" t="n">
        <f aca="false">IF(AND(TRIM(G1686)="",TRIM(H1686)=""),1,0)</f>
        <v>0</v>
      </c>
    </row>
    <row r="1687" customFormat="false" ht="15" hidden="false" customHeight="false" outlineLevel="0" collapsed="false">
      <c r="A1687" s="22" t="n">
        <v>44410</v>
      </c>
      <c r="B1687" s="23" t="s">
        <v>1750</v>
      </c>
      <c r="C1687" s="23" t="s">
        <v>1751</v>
      </c>
      <c r="D1687" s="23" t="s">
        <v>1752</v>
      </c>
      <c r="E1687" s="23" t="s">
        <v>99</v>
      </c>
      <c r="F1687" s="23" t="s">
        <v>320</v>
      </c>
      <c r="G1687" s="23" t="s">
        <v>2095</v>
      </c>
      <c r="H1687" s="23" t="s">
        <v>91</v>
      </c>
      <c r="J1687" s="24" t="n">
        <v>6</v>
      </c>
      <c r="K1687" s="0" t="n">
        <v>17408</v>
      </c>
      <c r="L1687" s="23" t="s">
        <v>1694</v>
      </c>
      <c r="M1687" s="0" t="n">
        <v>3</v>
      </c>
      <c r="N1687" s="23" t="s">
        <v>93</v>
      </c>
      <c r="O1687" s="0" t="n">
        <v>201</v>
      </c>
      <c r="P1687" s="23" t="s">
        <v>94</v>
      </c>
      <c r="Q1687" s="23" t="s">
        <v>4450</v>
      </c>
      <c r="R1687" s="23" t="n">
        <f aca="false">YEAR(A1687)</f>
        <v>2021</v>
      </c>
      <c r="S1687" s="23" t="n">
        <f aca="false">IF(R1687=2026,1,0)</f>
        <v>0</v>
      </c>
      <c r="T1687" s="23" t="n">
        <f aca="false">IF(OR(P1687="Individual",P1687="Committee",P1687="Union/Association",P1687="Aggregated Unitemized Receipts"),1,0)</f>
        <v>1</v>
      </c>
      <c r="U1687" s="0" t="str">
        <f aca="false">UPPER(TRIM(E1687))</f>
        <v>MA</v>
      </c>
      <c r="V1687" s="23" t="n">
        <f aca="false">IF(U1687="MA",1,0)</f>
        <v>1</v>
      </c>
      <c r="W1687" s="23" t="n">
        <f aca="false">IF(OR(ISNUMBER(SEARCH("malden",G1687)),ISNUMBER(SEARCH("malden",H1687))),1,0)</f>
        <v>0</v>
      </c>
      <c r="X1687" s="23" t="n">
        <f aca="false">IF(AND(TRIM(G1687)="",TRIM(H1687)=""),1,0)</f>
        <v>0</v>
      </c>
    </row>
    <row r="1688" customFormat="false" ht="15" hidden="false" customHeight="false" outlineLevel="0" collapsed="false">
      <c r="A1688" s="22" t="n">
        <v>44410</v>
      </c>
      <c r="B1688" s="23" t="s">
        <v>4451</v>
      </c>
      <c r="C1688" s="23" t="s">
        <v>4452</v>
      </c>
      <c r="D1688" s="23" t="s">
        <v>413</v>
      </c>
      <c r="E1688" s="23" t="s">
        <v>99</v>
      </c>
      <c r="F1688" s="23" t="s">
        <v>503</v>
      </c>
      <c r="G1688" s="23" t="s">
        <v>1904</v>
      </c>
      <c r="H1688" s="23" t="s">
        <v>4453</v>
      </c>
      <c r="J1688" s="24" t="n">
        <v>25</v>
      </c>
      <c r="K1688" s="0" t="n">
        <v>17408</v>
      </c>
      <c r="L1688" s="23" t="s">
        <v>1694</v>
      </c>
      <c r="M1688" s="0" t="n">
        <v>3</v>
      </c>
      <c r="N1688" s="23" t="s">
        <v>93</v>
      </c>
      <c r="O1688" s="0" t="n">
        <v>201</v>
      </c>
      <c r="P1688" s="23" t="s">
        <v>94</v>
      </c>
      <c r="Q1688" s="23" t="s">
        <v>4450</v>
      </c>
      <c r="R1688" s="23" t="n">
        <f aca="false">YEAR(A1688)</f>
        <v>2021</v>
      </c>
      <c r="S1688" s="23" t="n">
        <f aca="false">IF(R1688=2026,1,0)</f>
        <v>0</v>
      </c>
      <c r="T1688" s="23" t="n">
        <f aca="false">IF(OR(P1688="Individual",P1688="Committee",P1688="Union/Association",P1688="Aggregated Unitemized Receipts"),1,0)</f>
        <v>1</v>
      </c>
      <c r="U1688" s="0" t="str">
        <f aca="false">UPPER(TRIM(E1688))</f>
        <v>MA</v>
      </c>
      <c r="V1688" s="23" t="n">
        <f aca="false">IF(U1688="MA",1,0)</f>
        <v>1</v>
      </c>
      <c r="W1688" s="23" t="n">
        <f aca="false">IF(OR(ISNUMBER(SEARCH("malden",G1688)),ISNUMBER(SEARCH("malden",H1688))),1,0)</f>
        <v>0</v>
      </c>
      <c r="X1688" s="23" t="n">
        <f aca="false">IF(AND(TRIM(G1688)="",TRIM(H1688)=""),1,0)</f>
        <v>0</v>
      </c>
    </row>
    <row r="1689" customFormat="false" ht="15" hidden="false" customHeight="false" outlineLevel="0" collapsed="false">
      <c r="A1689" s="22" t="n">
        <v>44410</v>
      </c>
      <c r="B1689" s="23" t="s">
        <v>1270</v>
      </c>
      <c r="C1689" s="23" t="s">
        <v>570</v>
      </c>
      <c r="D1689" s="23" t="s">
        <v>571</v>
      </c>
      <c r="E1689" s="23" t="s">
        <v>99</v>
      </c>
      <c r="F1689" s="23" t="s">
        <v>572</v>
      </c>
      <c r="J1689" s="24" t="n">
        <v>250</v>
      </c>
      <c r="K1689" s="0" t="n">
        <v>17408</v>
      </c>
      <c r="L1689" s="23" t="s">
        <v>1694</v>
      </c>
      <c r="M1689" s="0" t="n">
        <v>1</v>
      </c>
      <c r="N1689" s="23" t="s">
        <v>182</v>
      </c>
      <c r="O1689" s="0" t="n">
        <v>202</v>
      </c>
      <c r="P1689" s="23" t="s">
        <v>206</v>
      </c>
      <c r="Q1689" s="23" t="s">
        <v>4450</v>
      </c>
      <c r="R1689" s="23" t="n">
        <f aca="false">YEAR(A1689)</f>
        <v>2021</v>
      </c>
      <c r="S1689" s="23" t="n">
        <f aca="false">IF(R1689=2026,1,0)</f>
        <v>0</v>
      </c>
      <c r="T1689" s="23" t="n">
        <f aca="false">IF(OR(P1689="Individual",P1689="Committee",P1689="Union/Association",P1689="Aggregated Unitemized Receipts"),1,0)</f>
        <v>1</v>
      </c>
      <c r="U1689" s="0" t="str">
        <f aca="false">UPPER(TRIM(E1689))</f>
        <v>MA</v>
      </c>
      <c r="V1689" s="23" t="n">
        <f aca="false">IF(U1689="MA",1,0)</f>
        <v>1</v>
      </c>
      <c r="W1689" s="23" t="n">
        <f aca="false">IF(OR(ISNUMBER(SEARCH("malden",G1689)),ISNUMBER(SEARCH("malden",H1689))),1,0)</f>
        <v>0</v>
      </c>
      <c r="X1689" s="23" t="n">
        <f aca="false">IF(AND(TRIM(G1689)="",TRIM(H1689)=""),1,0)</f>
        <v>1</v>
      </c>
    </row>
    <row r="1690" customFormat="false" ht="15" hidden="false" customHeight="false" outlineLevel="0" collapsed="false">
      <c r="A1690" s="22" t="n">
        <v>44410</v>
      </c>
      <c r="B1690" s="23" t="s">
        <v>4454</v>
      </c>
      <c r="C1690" s="23" t="s">
        <v>4455</v>
      </c>
      <c r="D1690" s="23" t="s">
        <v>450</v>
      </c>
      <c r="E1690" s="23" t="s">
        <v>99</v>
      </c>
      <c r="F1690" s="23" t="s">
        <v>1979</v>
      </c>
      <c r="G1690" s="23" t="s">
        <v>4456</v>
      </c>
      <c r="H1690" s="23" t="s">
        <v>4457</v>
      </c>
      <c r="J1690" s="24" t="n">
        <v>200</v>
      </c>
      <c r="K1690" s="0" t="n">
        <v>17408</v>
      </c>
      <c r="L1690" s="23" t="s">
        <v>1694</v>
      </c>
      <c r="M1690" s="0" t="n">
        <v>3</v>
      </c>
      <c r="N1690" s="23" t="s">
        <v>93</v>
      </c>
      <c r="O1690" s="0" t="n">
        <v>201</v>
      </c>
      <c r="P1690" s="23" t="s">
        <v>94</v>
      </c>
      <c r="Q1690" s="23" t="s">
        <v>4450</v>
      </c>
      <c r="R1690" s="23" t="n">
        <f aca="false">YEAR(A1690)</f>
        <v>2021</v>
      </c>
      <c r="S1690" s="23" t="n">
        <f aca="false">IF(R1690=2026,1,0)</f>
        <v>0</v>
      </c>
      <c r="T1690" s="23" t="n">
        <f aca="false">IF(OR(P1690="Individual",P1690="Committee",P1690="Union/Association",P1690="Aggregated Unitemized Receipts"),1,0)</f>
        <v>1</v>
      </c>
      <c r="U1690" s="0" t="str">
        <f aca="false">UPPER(TRIM(E1690))</f>
        <v>MA</v>
      </c>
      <c r="V1690" s="23" t="n">
        <f aca="false">IF(U1690="MA",1,0)</f>
        <v>1</v>
      </c>
      <c r="W1690" s="23" t="n">
        <f aca="false">IF(OR(ISNUMBER(SEARCH("malden",G1690)),ISNUMBER(SEARCH("malden",H1690))),1,0)</f>
        <v>0</v>
      </c>
      <c r="X1690" s="23" t="n">
        <f aca="false">IF(AND(TRIM(G1690)="",TRIM(H1690)=""),1,0)</f>
        <v>0</v>
      </c>
    </row>
    <row r="1691" customFormat="false" ht="15" hidden="false" customHeight="false" outlineLevel="0" collapsed="false">
      <c r="A1691" s="22" t="n">
        <v>44396</v>
      </c>
      <c r="B1691" s="23" t="s">
        <v>1947</v>
      </c>
      <c r="C1691" s="23" t="s">
        <v>3282</v>
      </c>
      <c r="D1691" s="23" t="s">
        <v>319</v>
      </c>
      <c r="E1691" s="23" t="s">
        <v>99</v>
      </c>
      <c r="F1691" s="23" t="s">
        <v>320</v>
      </c>
      <c r="J1691" s="24" t="n">
        <v>50</v>
      </c>
      <c r="K1691" s="0" t="n">
        <v>17408</v>
      </c>
      <c r="L1691" s="23" t="s">
        <v>1694</v>
      </c>
      <c r="M1691" s="0" t="n">
        <v>3</v>
      </c>
      <c r="N1691" s="23" t="s">
        <v>93</v>
      </c>
      <c r="O1691" s="0" t="n">
        <v>201</v>
      </c>
      <c r="P1691" s="23" t="s">
        <v>94</v>
      </c>
      <c r="Q1691" s="23" t="s">
        <v>4458</v>
      </c>
      <c r="R1691" s="23" t="n">
        <f aca="false">YEAR(A1691)</f>
        <v>2021</v>
      </c>
      <c r="S1691" s="23" t="n">
        <f aca="false">IF(R1691=2026,1,0)</f>
        <v>0</v>
      </c>
      <c r="T1691" s="23" t="n">
        <f aca="false">IF(OR(P1691="Individual",P1691="Committee",P1691="Union/Association",P1691="Aggregated Unitemized Receipts"),1,0)</f>
        <v>1</v>
      </c>
      <c r="U1691" s="0" t="str">
        <f aca="false">UPPER(TRIM(E1691))</f>
        <v>MA</v>
      </c>
      <c r="V1691" s="23" t="n">
        <f aca="false">IF(U1691="MA",1,0)</f>
        <v>1</v>
      </c>
      <c r="W1691" s="23" t="n">
        <f aca="false">IF(OR(ISNUMBER(SEARCH("malden",G1691)),ISNUMBER(SEARCH("malden",H1691))),1,0)</f>
        <v>0</v>
      </c>
      <c r="X1691" s="23" t="n">
        <f aca="false">IF(AND(TRIM(G1691)="",TRIM(H1691)=""),1,0)</f>
        <v>1</v>
      </c>
    </row>
    <row r="1692" customFormat="false" ht="15" hidden="false" customHeight="false" outlineLevel="0" collapsed="false">
      <c r="A1692" s="22" t="n">
        <v>44389</v>
      </c>
      <c r="B1692" s="23" t="s">
        <v>2949</v>
      </c>
      <c r="C1692" s="23" t="s">
        <v>2950</v>
      </c>
      <c r="D1692" s="23" t="s">
        <v>319</v>
      </c>
      <c r="E1692" s="23" t="s">
        <v>99</v>
      </c>
      <c r="F1692" s="23" t="s">
        <v>320</v>
      </c>
      <c r="G1692" s="23" t="s">
        <v>2951</v>
      </c>
      <c r="H1692" s="23" t="s">
        <v>2952</v>
      </c>
      <c r="J1692" s="24" t="n">
        <v>50</v>
      </c>
      <c r="K1692" s="0" t="n">
        <v>17408</v>
      </c>
      <c r="L1692" s="23" t="s">
        <v>1694</v>
      </c>
      <c r="M1692" s="0" t="n">
        <v>3</v>
      </c>
      <c r="N1692" s="23" t="s">
        <v>93</v>
      </c>
      <c r="O1692" s="0" t="n">
        <v>201</v>
      </c>
      <c r="P1692" s="23" t="s">
        <v>94</v>
      </c>
      <c r="Q1692" s="23" t="s">
        <v>4459</v>
      </c>
      <c r="R1692" s="23" t="n">
        <f aca="false">YEAR(A1692)</f>
        <v>2021</v>
      </c>
      <c r="S1692" s="23" t="n">
        <f aca="false">IF(R1692=2026,1,0)</f>
        <v>0</v>
      </c>
      <c r="T1692" s="23" t="n">
        <f aca="false">IF(OR(P1692="Individual",P1692="Committee",P1692="Union/Association",P1692="Aggregated Unitemized Receipts"),1,0)</f>
        <v>1</v>
      </c>
      <c r="U1692" s="0" t="str">
        <f aca="false">UPPER(TRIM(E1692))</f>
        <v>MA</v>
      </c>
      <c r="V1692" s="23" t="n">
        <f aca="false">IF(U1692="MA",1,0)</f>
        <v>1</v>
      </c>
      <c r="W1692" s="23" t="n">
        <f aca="false">IF(OR(ISNUMBER(SEARCH("malden",G1692)),ISNUMBER(SEARCH("malden",H1692))),1,0)</f>
        <v>0</v>
      </c>
      <c r="X1692" s="23" t="n">
        <f aca="false">IF(AND(TRIM(G1692)="",TRIM(H1692)=""),1,0)</f>
        <v>0</v>
      </c>
    </row>
    <row r="1693" customFormat="false" ht="15" hidden="false" customHeight="false" outlineLevel="0" collapsed="false">
      <c r="A1693" s="22" t="n">
        <v>44389</v>
      </c>
      <c r="B1693" s="23" t="s">
        <v>2397</v>
      </c>
      <c r="C1693" s="23" t="s">
        <v>2398</v>
      </c>
      <c r="D1693" s="23" t="s">
        <v>319</v>
      </c>
      <c r="E1693" s="23" t="s">
        <v>99</v>
      </c>
      <c r="F1693" s="23" t="s">
        <v>320</v>
      </c>
      <c r="G1693" s="23" t="s">
        <v>101</v>
      </c>
      <c r="H1693" s="23" t="s">
        <v>3496</v>
      </c>
      <c r="J1693" s="24" t="n">
        <v>125</v>
      </c>
      <c r="K1693" s="0" t="n">
        <v>17408</v>
      </c>
      <c r="L1693" s="23" t="s">
        <v>1694</v>
      </c>
      <c r="M1693" s="0" t="n">
        <v>3</v>
      </c>
      <c r="N1693" s="23" t="s">
        <v>93</v>
      </c>
      <c r="O1693" s="0" t="n">
        <v>201</v>
      </c>
      <c r="P1693" s="23" t="s">
        <v>94</v>
      </c>
      <c r="Q1693" s="23" t="s">
        <v>4459</v>
      </c>
      <c r="R1693" s="23" t="n">
        <f aca="false">YEAR(A1693)</f>
        <v>2021</v>
      </c>
      <c r="S1693" s="23" t="n">
        <f aca="false">IF(R1693=2026,1,0)</f>
        <v>0</v>
      </c>
      <c r="T1693" s="23" t="n">
        <f aca="false">IF(OR(P1693="Individual",P1693="Committee",P1693="Union/Association",P1693="Aggregated Unitemized Receipts"),1,0)</f>
        <v>1</v>
      </c>
      <c r="U1693" s="0" t="str">
        <f aca="false">UPPER(TRIM(E1693))</f>
        <v>MA</v>
      </c>
      <c r="V1693" s="23" t="n">
        <f aca="false">IF(U1693="MA",1,0)</f>
        <v>1</v>
      </c>
      <c r="W1693" s="23" t="n">
        <f aca="false">IF(OR(ISNUMBER(SEARCH("malden",G1693)),ISNUMBER(SEARCH("malden",H1693))),1,0)</f>
        <v>0</v>
      </c>
      <c r="X1693" s="23" t="n">
        <f aca="false">IF(AND(TRIM(G1693)="",TRIM(H1693)=""),1,0)</f>
        <v>0</v>
      </c>
    </row>
    <row r="1694" customFormat="false" ht="15" hidden="false" customHeight="false" outlineLevel="0" collapsed="false">
      <c r="A1694" s="22" t="n">
        <v>44389</v>
      </c>
      <c r="B1694" s="23" t="s">
        <v>3200</v>
      </c>
      <c r="C1694" s="23" t="s">
        <v>3201</v>
      </c>
      <c r="D1694" s="23" t="s">
        <v>319</v>
      </c>
      <c r="E1694" s="23" t="s">
        <v>99</v>
      </c>
      <c r="F1694" s="23" t="s">
        <v>320</v>
      </c>
      <c r="G1694" s="23" t="s">
        <v>4168</v>
      </c>
      <c r="H1694" s="23" t="s">
        <v>4169</v>
      </c>
      <c r="J1694" s="24" t="n">
        <v>125</v>
      </c>
      <c r="K1694" s="0" t="n">
        <v>17408</v>
      </c>
      <c r="L1694" s="23" t="s">
        <v>1694</v>
      </c>
      <c r="M1694" s="0" t="n">
        <v>3</v>
      </c>
      <c r="N1694" s="23" t="s">
        <v>93</v>
      </c>
      <c r="O1694" s="0" t="n">
        <v>201</v>
      </c>
      <c r="P1694" s="23" t="s">
        <v>94</v>
      </c>
      <c r="Q1694" s="23" t="s">
        <v>4459</v>
      </c>
      <c r="R1694" s="23" t="n">
        <f aca="false">YEAR(A1694)</f>
        <v>2021</v>
      </c>
      <c r="S1694" s="23" t="n">
        <f aca="false">IF(R1694=2026,1,0)</f>
        <v>0</v>
      </c>
      <c r="T1694" s="23" t="n">
        <f aca="false">IF(OR(P1694="Individual",P1694="Committee",P1694="Union/Association",P1694="Aggregated Unitemized Receipts"),1,0)</f>
        <v>1</v>
      </c>
      <c r="U1694" s="0" t="str">
        <f aca="false">UPPER(TRIM(E1694))</f>
        <v>MA</v>
      </c>
      <c r="V1694" s="23" t="n">
        <f aca="false">IF(U1694="MA",1,0)</f>
        <v>1</v>
      </c>
      <c r="W1694" s="23" t="n">
        <f aca="false">IF(OR(ISNUMBER(SEARCH("malden",G1694)),ISNUMBER(SEARCH("malden",H1694))),1,0)</f>
        <v>0</v>
      </c>
      <c r="X1694" s="23" t="n">
        <f aca="false">IF(AND(TRIM(G1694)="",TRIM(H1694)=""),1,0)</f>
        <v>0</v>
      </c>
    </row>
    <row r="1695" customFormat="false" ht="15" hidden="false" customHeight="false" outlineLevel="0" collapsed="false">
      <c r="A1695" s="22" t="n">
        <v>44389</v>
      </c>
      <c r="B1695" s="23" t="s">
        <v>4003</v>
      </c>
      <c r="C1695" s="23" t="s">
        <v>4004</v>
      </c>
      <c r="D1695" s="23" t="s">
        <v>1763</v>
      </c>
      <c r="E1695" s="23" t="s">
        <v>99</v>
      </c>
      <c r="F1695" s="23" t="s">
        <v>1764</v>
      </c>
      <c r="G1695" s="23" t="s">
        <v>4005</v>
      </c>
      <c r="H1695" s="23" t="s">
        <v>2757</v>
      </c>
      <c r="J1695" s="24" t="n">
        <v>50</v>
      </c>
      <c r="K1695" s="0" t="n">
        <v>17408</v>
      </c>
      <c r="L1695" s="23" t="s">
        <v>1694</v>
      </c>
      <c r="M1695" s="0" t="n">
        <v>3</v>
      </c>
      <c r="N1695" s="23" t="s">
        <v>93</v>
      </c>
      <c r="O1695" s="0" t="n">
        <v>201</v>
      </c>
      <c r="P1695" s="23" t="s">
        <v>94</v>
      </c>
      <c r="Q1695" s="23" t="s">
        <v>4459</v>
      </c>
      <c r="R1695" s="23" t="n">
        <f aca="false">YEAR(A1695)</f>
        <v>2021</v>
      </c>
      <c r="S1695" s="23" t="n">
        <f aca="false">IF(R1695=2026,1,0)</f>
        <v>0</v>
      </c>
      <c r="T1695" s="23" t="n">
        <f aca="false">IF(OR(P1695="Individual",P1695="Committee",P1695="Union/Association",P1695="Aggregated Unitemized Receipts"),1,0)</f>
        <v>1</v>
      </c>
      <c r="U1695" s="0" t="str">
        <f aca="false">UPPER(TRIM(E1695))</f>
        <v>MA</v>
      </c>
      <c r="V1695" s="23" t="n">
        <f aca="false">IF(U1695="MA",1,0)</f>
        <v>1</v>
      </c>
      <c r="W1695" s="23" t="n">
        <f aca="false">IF(OR(ISNUMBER(SEARCH("malden",G1695)),ISNUMBER(SEARCH("malden",H1695))),1,0)</f>
        <v>0</v>
      </c>
      <c r="X1695" s="23" t="n">
        <f aca="false">IF(AND(TRIM(G1695)="",TRIM(H1695)=""),1,0)</f>
        <v>0</v>
      </c>
    </row>
    <row r="1696" customFormat="false" ht="15" hidden="false" customHeight="false" outlineLevel="0" collapsed="false">
      <c r="A1696" s="22" t="n">
        <v>44389</v>
      </c>
      <c r="B1696" s="23" t="s">
        <v>2537</v>
      </c>
      <c r="C1696" s="23" t="s">
        <v>2538</v>
      </c>
      <c r="D1696" s="23" t="s">
        <v>319</v>
      </c>
      <c r="E1696" s="23" t="s">
        <v>99</v>
      </c>
      <c r="F1696" s="23" t="s">
        <v>320</v>
      </c>
      <c r="G1696" s="23" t="s">
        <v>454</v>
      </c>
      <c r="H1696" s="23" t="s">
        <v>4460</v>
      </c>
      <c r="J1696" s="24" t="n">
        <v>200</v>
      </c>
      <c r="K1696" s="0" t="n">
        <v>17408</v>
      </c>
      <c r="L1696" s="23" t="s">
        <v>1694</v>
      </c>
      <c r="M1696" s="0" t="n">
        <v>3</v>
      </c>
      <c r="N1696" s="23" t="s">
        <v>93</v>
      </c>
      <c r="O1696" s="0" t="n">
        <v>201</v>
      </c>
      <c r="P1696" s="23" t="s">
        <v>94</v>
      </c>
      <c r="Q1696" s="23" t="s">
        <v>4459</v>
      </c>
      <c r="R1696" s="23" t="n">
        <f aca="false">YEAR(A1696)</f>
        <v>2021</v>
      </c>
      <c r="S1696" s="23" t="n">
        <f aca="false">IF(R1696=2026,1,0)</f>
        <v>0</v>
      </c>
      <c r="T1696" s="23" t="n">
        <f aca="false">IF(OR(P1696="Individual",P1696="Committee",P1696="Union/Association",P1696="Aggregated Unitemized Receipts"),1,0)</f>
        <v>1</v>
      </c>
      <c r="U1696" s="0" t="str">
        <f aca="false">UPPER(TRIM(E1696))</f>
        <v>MA</v>
      </c>
      <c r="V1696" s="23" t="n">
        <f aca="false">IF(U1696="MA",1,0)</f>
        <v>1</v>
      </c>
      <c r="W1696" s="23" t="n">
        <f aca="false">IF(OR(ISNUMBER(SEARCH("malden",G1696)),ISNUMBER(SEARCH("malden",H1696))),1,0)</f>
        <v>0</v>
      </c>
      <c r="X1696" s="23" t="n">
        <f aca="false">IF(AND(TRIM(G1696)="",TRIM(H1696)=""),1,0)</f>
        <v>0</v>
      </c>
    </row>
    <row r="1697" customFormat="false" ht="15" hidden="false" customHeight="false" outlineLevel="0" collapsed="false">
      <c r="A1697" s="22" t="n">
        <v>44389</v>
      </c>
      <c r="B1697" s="23" t="s">
        <v>4300</v>
      </c>
      <c r="C1697" s="23" t="s">
        <v>4301</v>
      </c>
      <c r="D1697" s="23" t="s">
        <v>319</v>
      </c>
      <c r="E1697" s="23" t="s">
        <v>99</v>
      </c>
      <c r="F1697" s="23" t="s">
        <v>320</v>
      </c>
      <c r="J1697" s="24" t="n">
        <v>25</v>
      </c>
      <c r="K1697" s="0" t="n">
        <v>17408</v>
      </c>
      <c r="L1697" s="23" t="s">
        <v>1694</v>
      </c>
      <c r="M1697" s="0" t="n">
        <v>3</v>
      </c>
      <c r="N1697" s="23" t="s">
        <v>93</v>
      </c>
      <c r="O1697" s="0" t="n">
        <v>201</v>
      </c>
      <c r="P1697" s="23" t="s">
        <v>94</v>
      </c>
      <c r="Q1697" s="23" t="s">
        <v>4459</v>
      </c>
      <c r="R1697" s="23" t="n">
        <f aca="false">YEAR(A1697)</f>
        <v>2021</v>
      </c>
      <c r="S1697" s="23" t="n">
        <f aca="false">IF(R1697=2026,1,0)</f>
        <v>0</v>
      </c>
      <c r="T1697" s="23" t="n">
        <f aca="false">IF(OR(P1697="Individual",P1697="Committee",P1697="Union/Association",P1697="Aggregated Unitemized Receipts"),1,0)</f>
        <v>1</v>
      </c>
      <c r="U1697" s="0" t="str">
        <f aca="false">UPPER(TRIM(E1697))</f>
        <v>MA</v>
      </c>
      <c r="V1697" s="23" t="n">
        <f aca="false">IF(U1697="MA",1,0)</f>
        <v>1</v>
      </c>
      <c r="W1697" s="23" t="n">
        <f aca="false">IF(OR(ISNUMBER(SEARCH("malden",G1697)),ISNUMBER(SEARCH("malden",H1697))),1,0)</f>
        <v>0</v>
      </c>
      <c r="X1697" s="23" t="n">
        <f aca="false">IF(AND(TRIM(G1697)="",TRIM(H1697)=""),1,0)</f>
        <v>1</v>
      </c>
    </row>
    <row r="1698" customFormat="false" ht="15" hidden="false" customHeight="false" outlineLevel="0" collapsed="false">
      <c r="A1698" s="22" t="n">
        <v>44389</v>
      </c>
      <c r="B1698" s="23" t="s">
        <v>4461</v>
      </c>
      <c r="C1698" s="23" t="s">
        <v>4462</v>
      </c>
      <c r="D1698" s="23" t="s">
        <v>1729</v>
      </c>
      <c r="E1698" s="23" t="s">
        <v>99</v>
      </c>
      <c r="F1698" s="23" t="s">
        <v>1730</v>
      </c>
      <c r="G1698" s="23" t="s">
        <v>4463</v>
      </c>
      <c r="H1698" s="23" t="s">
        <v>4464</v>
      </c>
      <c r="J1698" s="24" t="n">
        <v>30</v>
      </c>
      <c r="K1698" s="0" t="n">
        <v>17408</v>
      </c>
      <c r="L1698" s="23" t="s">
        <v>1694</v>
      </c>
      <c r="M1698" s="0" t="n">
        <v>3</v>
      </c>
      <c r="N1698" s="23" t="s">
        <v>93</v>
      </c>
      <c r="O1698" s="0" t="n">
        <v>201</v>
      </c>
      <c r="P1698" s="23" t="s">
        <v>94</v>
      </c>
      <c r="Q1698" s="23" t="s">
        <v>4459</v>
      </c>
      <c r="R1698" s="23" t="n">
        <f aca="false">YEAR(A1698)</f>
        <v>2021</v>
      </c>
      <c r="S1698" s="23" t="n">
        <f aca="false">IF(R1698=2026,1,0)</f>
        <v>0</v>
      </c>
      <c r="T1698" s="23" t="n">
        <f aca="false">IF(OR(P1698="Individual",P1698="Committee",P1698="Union/Association",P1698="Aggregated Unitemized Receipts"),1,0)</f>
        <v>1</v>
      </c>
      <c r="U1698" s="0" t="str">
        <f aca="false">UPPER(TRIM(E1698))</f>
        <v>MA</v>
      </c>
      <c r="V1698" s="23" t="n">
        <f aca="false">IF(U1698="MA",1,0)</f>
        <v>1</v>
      </c>
      <c r="W1698" s="23" t="n">
        <f aca="false">IF(OR(ISNUMBER(SEARCH("malden",G1698)),ISNUMBER(SEARCH("malden",H1698))),1,0)</f>
        <v>0</v>
      </c>
      <c r="X1698" s="23" t="n">
        <f aca="false">IF(AND(TRIM(G1698)="",TRIM(H1698)=""),1,0)</f>
        <v>0</v>
      </c>
    </row>
    <row r="1699" customFormat="false" ht="15" hidden="false" customHeight="false" outlineLevel="0" collapsed="false">
      <c r="A1699" s="22" t="n">
        <v>44389</v>
      </c>
      <c r="B1699" s="23" t="s">
        <v>1745</v>
      </c>
      <c r="C1699" s="23" t="s">
        <v>4465</v>
      </c>
      <c r="D1699" s="23" t="s">
        <v>601</v>
      </c>
      <c r="E1699" s="23" t="s">
        <v>99</v>
      </c>
      <c r="F1699" s="23" t="s">
        <v>1944</v>
      </c>
      <c r="G1699" s="23" t="s">
        <v>454</v>
      </c>
      <c r="H1699" s="23" t="s">
        <v>3392</v>
      </c>
      <c r="J1699" s="24" t="n">
        <v>200</v>
      </c>
      <c r="K1699" s="0" t="n">
        <v>17408</v>
      </c>
      <c r="L1699" s="23" t="s">
        <v>1694</v>
      </c>
      <c r="M1699" s="0" t="n">
        <v>3</v>
      </c>
      <c r="N1699" s="23" t="s">
        <v>93</v>
      </c>
      <c r="O1699" s="0" t="n">
        <v>201</v>
      </c>
      <c r="P1699" s="23" t="s">
        <v>94</v>
      </c>
      <c r="Q1699" s="23" t="s">
        <v>4459</v>
      </c>
      <c r="R1699" s="23" t="n">
        <f aca="false">YEAR(A1699)</f>
        <v>2021</v>
      </c>
      <c r="S1699" s="23" t="n">
        <f aca="false">IF(R1699=2026,1,0)</f>
        <v>0</v>
      </c>
      <c r="T1699" s="23" t="n">
        <f aca="false">IF(OR(P1699="Individual",P1699="Committee",P1699="Union/Association",P1699="Aggregated Unitemized Receipts"),1,0)</f>
        <v>1</v>
      </c>
      <c r="U1699" s="0" t="str">
        <f aca="false">UPPER(TRIM(E1699))</f>
        <v>MA</v>
      </c>
      <c r="V1699" s="23" t="n">
        <f aca="false">IF(U1699="MA",1,0)</f>
        <v>1</v>
      </c>
      <c r="W1699" s="23" t="n">
        <f aca="false">IF(OR(ISNUMBER(SEARCH("malden",G1699)),ISNUMBER(SEARCH("malden",H1699))),1,0)</f>
        <v>0</v>
      </c>
      <c r="X1699" s="23" t="n">
        <f aca="false">IF(AND(TRIM(G1699)="",TRIM(H1699)=""),1,0)</f>
        <v>0</v>
      </c>
    </row>
    <row r="1700" customFormat="false" ht="15" hidden="false" customHeight="false" outlineLevel="0" collapsed="false">
      <c r="A1700" s="22" t="n">
        <v>44389</v>
      </c>
      <c r="B1700" s="23" t="s">
        <v>3393</v>
      </c>
      <c r="C1700" s="23" t="s">
        <v>3394</v>
      </c>
      <c r="D1700" s="23" t="s">
        <v>437</v>
      </c>
      <c r="E1700" s="23" t="s">
        <v>99</v>
      </c>
      <c r="F1700" s="23" t="s">
        <v>4466</v>
      </c>
      <c r="G1700" s="23" t="s">
        <v>2756</v>
      </c>
      <c r="H1700" s="23" t="s">
        <v>2757</v>
      </c>
      <c r="J1700" s="24" t="n">
        <v>200</v>
      </c>
      <c r="K1700" s="0" t="n">
        <v>17408</v>
      </c>
      <c r="L1700" s="23" t="s">
        <v>1694</v>
      </c>
      <c r="M1700" s="0" t="n">
        <v>3</v>
      </c>
      <c r="N1700" s="23" t="s">
        <v>93</v>
      </c>
      <c r="O1700" s="0" t="n">
        <v>201</v>
      </c>
      <c r="P1700" s="23" t="s">
        <v>94</v>
      </c>
      <c r="Q1700" s="23" t="s">
        <v>4459</v>
      </c>
      <c r="R1700" s="23" t="n">
        <f aca="false">YEAR(A1700)</f>
        <v>2021</v>
      </c>
      <c r="S1700" s="23" t="n">
        <f aca="false">IF(R1700=2026,1,0)</f>
        <v>0</v>
      </c>
      <c r="T1700" s="23" t="n">
        <f aca="false">IF(OR(P1700="Individual",P1700="Committee",P1700="Union/Association",P1700="Aggregated Unitemized Receipts"),1,0)</f>
        <v>1</v>
      </c>
      <c r="U1700" s="0" t="str">
        <f aca="false">UPPER(TRIM(E1700))</f>
        <v>MA</v>
      </c>
      <c r="V1700" s="23" t="n">
        <f aca="false">IF(U1700="MA",1,0)</f>
        <v>1</v>
      </c>
      <c r="W1700" s="23" t="n">
        <f aca="false">IF(OR(ISNUMBER(SEARCH("malden",G1700)),ISNUMBER(SEARCH("malden",H1700))),1,0)</f>
        <v>0</v>
      </c>
      <c r="X1700" s="23" t="n">
        <f aca="false">IF(AND(TRIM(G1700)="",TRIM(H1700)=""),1,0)</f>
        <v>0</v>
      </c>
    </row>
    <row r="1701" customFormat="false" ht="15" hidden="false" customHeight="false" outlineLevel="0" collapsed="false">
      <c r="A1701" s="22" t="n">
        <v>44389</v>
      </c>
      <c r="B1701" s="23" t="s">
        <v>2999</v>
      </c>
      <c r="C1701" s="23" t="s">
        <v>3000</v>
      </c>
      <c r="D1701" s="23" t="s">
        <v>733</v>
      </c>
      <c r="E1701" s="23" t="s">
        <v>99</v>
      </c>
      <c r="F1701" s="23" t="s">
        <v>2716</v>
      </c>
      <c r="G1701" s="23" t="s">
        <v>454</v>
      </c>
      <c r="H1701" s="23" t="s">
        <v>3428</v>
      </c>
      <c r="J1701" s="24" t="n">
        <v>125</v>
      </c>
      <c r="K1701" s="0" t="n">
        <v>17408</v>
      </c>
      <c r="L1701" s="23" t="s">
        <v>1694</v>
      </c>
      <c r="M1701" s="0" t="n">
        <v>3</v>
      </c>
      <c r="N1701" s="23" t="s">
        <v>93</v>
      </c>
      <c r="O1701" s="0" t="n">
        <v>201</v>
      </c>
      <c r="P1701" s="23" t="s">
        <v>94</v>
      </c>
      <c r="Q1701" s="23" t="s">
        <v>4459</v>
      </c>
      <c r="R1701" s="23" t="n">
        <f aca="false">YEAR(A1701)</f>
        <v>2021</v>
      </c>
      <c r="S1701" s="23" t="n">
        <f aca="false">IF(R1701=2026,1,0)</f>
        <v>0</v>
      </c>
      <c r="T1701" s="23" t="n">
        <f aca="false">IF(OR(P1701="Individual",P1701="Committee",P1701="Union/Association",P1701="Aggregated Unitemized Receipts"),1,0)</f>
        <v>1</v>
      </c>
      <c r="U1701" s="0" t="str">
        <f aca="false">UPPER(TRIM(E1701))</f>
        <v>MA</v>
      </c>
      <c r="V1701" s="23" t="n">
        <f aca="false">IF(U1701="MA",1,0)</f>
        <v>1</v>
      </c>
      <c r="W1701" s="23" t="n">
        <f aca="false">IF(OR(ISNUMBER(SEARCH("malden",G1701)),ISNUMBER(SEARCH("malden",H1701))),1,0)</f>
        <v>0</v>
      </c>
      <c r="X1701" s="23" t="n">
        <f aca="false">IF(AND(TRIM(G1701)="",TRIM(H1701)=""),1,0)</f>
        <v>0</v>
      </c>
    </row>
    <row r="1702" customFormat="false" ht="15" hidden="false" customHeight="false" outlineLevel="0" collapsed="false">
      <c r="A1702" s="22" t="n">
        <v>44389</v>
      </c>
      <c r="B1702" s="23" t="s">
        <v>4114</v>
      </c>
      <c r="C1702" s="23" t="s">
        <v>4467</v>
      </c>
      <c r="D1702" s="23" t="s">
        <v>319</v>
      </c>
      <c r="E1702" s="23" t="s">
        <v>99</v>
      </c>
      <c r="F1702" s="23" t="s">
        <v>320</v>
      </c>
      <c r="G1702" s="23" t="s">
        <v>2998</v>
      </c>
      <c r="H1702" s="23" t="s">
        <v>2757</v>
      </c>
      <c r="J1702" s="24" t="n">
        <v>100</v>
      </c>
      <c r="K1702" s="0" t="n">
        <v>17408</v>
      </c>
      <c r="L1702" s="23" t="s">
        <v>1694</v>
      </c>
      <c r="M1702" s="0" t="n">
        <v>3</v>
      </c>
      <c r="N1702" s="23" t="s">
        <v>93</v>
      </c>
      <c r="O1702" s="0" t="n">
        <v>201</v>
      </c>
      <c r="P1702" s="23" t="s">
        <v>94</v>
      </c>
      <c r="Q1702" s="23" t="s">
        <v>4459</v>
      </c>
      <c r="R1702" s="23" t="n">
        <f aca="false">YEAR(A1702)</f>
        <v>2021</v>
      </c>
      <c r="S1702" s="23" t="n">
        <f aca="false">IF(R1702=2026,1,0)</f>
        <v>0</v>
      </c>
      <c r="T1702" s="23" t="n">
        <f aca="false">IF(OR(P1702="Individual",P1702="Committee",P1702="Union/Association",P1702="Aggregated Unitemized Receipts"),1,0)</f>
        <v>1</v>
      </c>
      <c r="U1702" s="0" t="str">
        <f aca="false">UPPER(TRIM(E1702))</f>
        <v>MA</v>
      </c>
      <c r="V1702" s="23" t="n">
        <f aca="false">IF(U1702="MA",1,0)</f>
        <v>1</v>
      </c>
      <c r="W1702" s="23" t="n">
        <f aca="false">IF(OR(ISNUMBER(SEARCH("malden",G1702)),ISNUMBER(SEARCH("malden",H1702))),1,0)</f>
        <v>0</v>
      </c>
      <c r="X1702" s="23" t="n">
        <f aca="false">IF(AND(TRIM(G1702)="",TRIM(H1702)=""),1,0)</f>
        <v>0</v>
      </c>
    </row>
    <row r="1703" customFormat="false" ht="15" hidden="false" customHeight="false" outlineLevel="0" collapsed="false">
      <c r="A1703" s="22" t="n">
        <v>44389</v>
      </c>
      <c r="B1703" s="23" t="s">
        <v>3397</v>
      </c>
      <c r="C1703" s="23" t="s">
        <v>3398</v>
      </c>
      <c r="D1703" s="23" t="s">
        <v>450</v>
      </c>
      <c r="E1703" s="23" t="s">
        <v>99</v>
      </c>
      <c r="F1703" s="23" t="s">
        <v>381</v>
      </c>
      <c r="G1703" s="23" t="s">
        <v>454</v>
      </c>
      <c r="H1703" s="23" t="s">
        <v>2879</v>
      </c>
      <c r="J1703" s="24" t="n">
        <v>200</v>
      </c>
      <c r="K1703" s="0" t="n">
        <v>17408</v>
      </c>
      <c r="L1703" s="23" t="s">
        <v>1694</v>
      </c>
      <c r="M1703" s="0" t="n">
        <v>3</v>
      </c>
      <c r="N1703" s="23" t="s">
        <v>93</v>
      </c>
      <c r="O1703" s="0" t="n">
        <v>201</v>
      </c>
      <c r="P1703" s="23" t="s">
        <v>94</v>
      </c>
      <c r="Q1703" s="23" t="s">
        <v>4459</v>
      </c>
      <c r="R1703" s="23" t="n">
        <f aca="false">YEAR(A1703)</f>
        <v>2021</v>
      </c>
      <c r="S1703" s="23" t="n">
        <f aca="false">IF(R1703=2026,1,0)</f>
        <v>0</v>
      </c>
      <c r="T1703" s="23" t="n">
        <f aca="false">IF(OR(P1703="Individual",P1703="Committee",P1703="Union/Association",P1703="Aggregated Unitemized Receipts"),1,0)</f>
        <v>1</v>
      </c>
      <c r="U1703" s="0" t="str">
        <f aca="false">UPPER(TRIM(E1703))</f>
        <v>MA</v>
      </c>
      <c r="V1703" s="23" t="n">
        <f aca="false">IF(U1703="MA",1,0)</f>
        <v>1</v>
      </c>
      <c r="W1703" s="23" t="n">
        <f aca="false">IF(OR(ISNUMBER(SEARCH("malden",G1703)),ISNUMBER(SEARCH("malden",H1703))),1,0)</f>
        <v>0</v>
      </c>
      <c r="X1703" s="23" t="n">
        <f aca="false">IF(AND(TRIM(G1703)="",TRIM(H1703)=""),1,0)</f>
        <v>0</v>
      </c>
    </row>
    <row r="1704" customFormat="false" ht="15" hidden="false" customHeight="false" outlineLevel="0" collapsed="false">
      <c r="A1704" s="22" t="n">
        <v>44389</v>
      </c>
      <c r="B1704" s="23" t="s">
        <v>2074</v>
      </c>
      <c r="C1704" s="23" t="s">
        <v>2075</v>
      </c>
      <c r="D1704" s="23" t="s">
        <v>450</v>
      </c>
      <c r="E1704" s="23" t="s">
        <v>99</v>
      </c>
      <c r="F1704" s="23" t="s">
        <v>1164</v>
      </c>
      <c r="G1704" s="23" t="s">
        <v>1774</v>
      </c>
      <c r="H1704" s="23" t="s">
        <v>2076</v>
      </c>
      <c r="J1704" s="24" t="n">
        <v>200</v>
      </c>
      <c r="K1704" s="0" t="n">
        <v>17408</v>
      </c>
      <c r="L1704" s="23" t="s">
        <v>1694</v>
      </c>
      <c r="M1704" s="0" t="n">
        <v>3</v>
      </c>
      <c r="N1704" s="23" t="s">
        <v>93</v>
      </c>
      <c r="O1704" s="0" t="n">
        <v>201</v>
      </c>
      <c r="P1704" s="23" t="s">
        <v>94</v>
      </c>
      <c r="Q1704" s="23" t="s">
        <v>4459</v>
      </c>
      <c r="R1704" s="23" t="n">
        <f aca="false">YEAR(A1704)</f>
        <v>2021</v>
      </c>
      <c r="S1704" s="23" t="n">
        <f aca="false">IF(R1704=2026,1,0)</f>
        <v>0</v>
      </c>
      <c r="T1704" s="23" t="n">
        <f aca="false">IF(OR(P1704="Individual",P1704="Committee",P1704="Union/Association",P1704="Aggregated Unitemized Receipts"),1,0)</f>
        <v>1</v>
      </c>
      <c r="U1704" s="0" t="str">
        <f aca="false">UPPER(TRIM(E1704))</f>
        <v>MA</v>
      </c>
      <c r="V1704" s="23" t="n">
        <f aca="false">IF(U1704="MA",1,0)</f>
        <v>1</v>
      </c>
      <c r="W1704" s="23" t="n">
        <f aca="false">IF(OR(ISNUMBER(SEARCH("malden",G1704)),ISNUMBER(SEARCH("malden",H1704))),1,0)</f>
        <v>0</v>
      </c>
      <c r="X1704" s="23" t="n">
        <f aca="false">IF(AND(TRIM(G1704)="",TRIM(H1704)=""),1,0)</f>
        <v>0</v>
      </c>
    </row>
    <row r="1705" customFormat="false" ht="15" hidden="false" customHeight="false" outlineLevel="0" collapsed="false">
      <c r="A1705" s="22" t="n">
        <v>44389</v>
      </c>
      <c r="B1705" s="23" t="s">
        <v>2077</v>
      </c>
      <c r="C1705" s="23" t="s">
        <v>2078</v>
      </c>
      <c r="D1705" s="23" t="s">
        <v>1492</v>
      </c>
      <c r="E1705" s="23" t="s">
        <v>99</v>
      </c>
      <c r="F1705" s="23" t="s">
        <v>1493</v>
      </c>
      <c r="G1705" s="23" t="s">
        <v>2079</v>
      </c>
      <c r="H1705" s="23" t="s">
        <v>2080</v>
      </c>
      <c r="J1705" s="24" t="n">
        <v>125</v>
      </c>
      <c r="K1705" s="0" t="n">
        <v>17408</v>
      </c>
      <c r="L1705" s="23" t="s">
        <v>1694</v>
      </c>
      <c r="M1705" s="0" t="n">
        <v>3</v>
      </c>
      <c r="N1705" s="23" t="s">
        <v>93</v>
      </c>
      <c r="O1705" s="0" t="n">
        <v>201</v>
      </c>
      <c r="P1705" s="23" t="s">
        <v>94</v>
      </c>
      <c r="Q1705" s="23" t="s">
        <v>4459</v>
      </c>
      <c r="R1705" s="23" t="n">
        <f aca="false">YEAR(A1705)</f>
        <v>2021</v>
      </c>
      <c r="S1705" s="23" t="n">
        <f aca="false">IF(R1705=2026,1,0)</f>
        <v>0</v>
      </c>
      <c r="T1705" s="23" t="n">
        <f aca="false">IF(OR(P1705="Individual",P1705="Committee",P1705="Union/Association",P1705="Aggregated Unitemized Receipts"),1,0)</f>
        <v>1</v>
      </c>
      <c r="U1705" s="0" t="str">
        <f aca="false">UPPER(TRIM(E1705))</f>
        <v>MA</v>
      </c>
      <c r="V1705" s="23" t="n">
        <f aca="false">IF(U1705="MA",1,0)</f>
        <v>1</v>
      </c>
      <c r="W1705" s="23" t="n">
        <f aca="false">IF(OR(ISNUMBER(SEARCH("malden",G1705)),ISNUMBER(SEARCH("malden",H1705))),1,0)</f>
        <v>0</v>
      </c>
      <c r="X1705" s="23" t="n">
        <f aca="false">IF(AND(TRIM(G1705)="",TRIM(H1705)=""),1,0)</f>
        <v>0</v>
      </c>
    </row>
    <row r="1706" customFormat="false" ht="15" hidden="false" customHeight="false" outlineLevel="0" collapsed="false">
      <c r="A1706" s="22" t="n">
        <v>44389</v>
      </c>
      <c r="B1706" s="23" t="s">
        <v>4468</v>
      </c>
      <c r="C1706" s="23" t="s">
        <v>4181</v>
      </c>
      <c r="D1706" s="23" t="s">
        <v>319</v>
      </c>
      <c r="E1706" s="23" t="s">
        <v>99</v>
      </c>
      <c r="F1706" s="23" t="s">
        <v>320</v>
      </c>
      <c r="J1706" s="24" t="n">
        <v>50</v>
      </c>
      <c r="K1706" s="0" t="n">
        <v>17408</v>
      </c>
      <c r="L1706" s="23" t="s">
        <v>1694</v>
      </c>
      <c r="M1706" s="0" t="n">
        <v>3</v>
      </c>
      <c r="N1706" s="23" t="s">
        <v>93</v>
      </c>
      <c r="O1706" s="0" t="n">
        <v>201</v>
      </c>
      <c r="P1706" s="23" t="s">
        <v>94</v>
      </c>
      <c r="Q1706" s="23" t="s">
        <v>4459</v>
      </c>
      <c r="R1706" s="23" t="n">
        <f aca="false">YEAR(A1706)</f>
        <v>2021</v>
      </c>
      <c r="S1706" s="23" t="n">
        <f aca="false">IF(R1706=2026,1,0)</f>
        <v>0</v>
      </c>
      <c r="T1706" s="23" t="n">
        <f aca="false">IF(OR(P1706="Individual",P1706="Committee",P1706="Union/Association",P1706="Aggregated Unitemized Receipts"),1,0)</f>
        <v>1</v>
      </c>
      <c r="U1706" s="0" t="str">
        <f aca="false">UPPER(TRIM(E1706))</f>
        <v>MA</v>
      </c>
      <c r="V1706" s="23" t="n">
        <f aca="false">IF(U1706="MA",1,0)</f>
        <v>1</v>
      </c>
      <c r="W1706" s="23" t="n">
        <f aca="false">IF(OR(ISNUMBER(SEARCH("malden",G1706)),ISNUMBER(SEARCH("malden",H1706))),1,0)</f>
        <v>0</v>
      </c>
      <c r="X1706" s="23" t="n">
        <f aca="false">IF(AND(TRIM(G1706)="",TRIM(H1706)=""),1,0)</f>
        <v>1</v>
      </c>
    </row>
    <row r="1707" customFormat="false" ht="15" hidden="false" customHeight="false" outlineLevel="0" collapsed="false">
      <c r="A1707" s="22" t="n">
        <v>44389</v>
      </c>
      <c r="B1707" s="23" t="s">
        <v>2789</v>
      </c>
      <c r="C1707" s="23" t="s">
        <v>2790</v>
      </c>
      <c r="D1707" s="23" t="s">
        <v>1789</v>
      </c>
      <c r="E1707" s="23" t="s">
        <v>99</v>
      </c>
      <c r="F1707" s="23" t="s">
        <v>1790</v>
      </c>
      <c r="G1707" s="23" t="s">
        <v>454</v>
      </c>
      <c r="H1707" s="23" t="s">
        <v>2791</v>
      </c>
      <c r="J1707" s="24" t="n">
        <v>200</v>
      </c>
      <c r="K1707" s="0" t="n">
        <v>17408</v>
      </c>
      <c r="L1707" s="23" t="s">
        <v>1694</v>
      </c>
      <c r="M1707" s="0" t="n">
        <v>3</v>
      </c>
      <c r="N1707" s="23" t="s">
        <v>93</v>
      </c>
      <c r="O1707" s="0" t="n">
        <v>201</v>
      </c>
      <c r="P1707" s="23" t="s">
        <v>94</v>
      </c>
      <c r="Q1707" s="23" t="s">
        <v>4459</v>
      </c>
      <c r="R1707" s="23" t="n">
        <f aca="false">YEAR(A1707)</f>
        <v>2021</v>
      </c>
      <c r="S1707" s="23" t="n">
        <f aca="false">IF(R1707=2026,1,0)</f>
        <v>0</v>
      </c>
      <c r="T1707" s="23" t="n">
        <f aca="false">IF(OR(P1707="Individual",P1707="Committee",P1707="Union/Association",P1707="Aggregated Unitemized Receipts"),1,0)</f>
        <v>1</v>
      </c>
      <c r="U1707" s="0" t="str">
        <f aca="false">UPPER(TRIM(E1707))</f>
        <v>MA</v>
      </c>
      <c r="V1707" s="23" t="n">
        <f aca="false">IF(U1707="MA",1,0)</f>
        <v>1</v>
      </c>
      <c r="W1707" s="23" t="n">
        <f aca="false">IF(OR(ISNUMBER(SEARCH("malden",G1707)),ISNUMBER(SEARCH("malden",H1707))),1,0)</f>
        <v>0</v>
      </c>
      <c r="X1707" s="23" t="n">
        <f aca="false">IF(AND(TRIM(G1707)="",TRIM(H1707)=""),1,0)</f>
        <v>0</v>
      </c>
    </row>
    <row r="1708" customFormat="false" ht="15" hidden="false" customHeight="false" outlineLevel="0" collapsed="false">
      <c r="A1708" s="22" t="n">
        <v>44389</v>
      </c>
      <c r="B1708" s="23" t="s">
        <v>4469</v>
      </c>
      <c r="C1708" s="23" t="s">
        <v>4470</v>
      </c>
      <c r="D1708" s="23" t="s">
        <v>450</v>
      </c>
      <c r="E1708" s="23" t="s">
        <v>99</v>
      </c>
      <c r="F1708" s="23" t="s">
        <v>1912</v>
      </c>
      <c r="J1708" s="24" t="n">
        <v>250</v>
      </c>
      <c r="K1708" s="0" t="n">
        <v>17408</v>
      </c>
      <c r="L1708" s="23" t="s">
        <v>1694</v>
      </c>
      <c r="M1708" s="0" t="n">
        <v>1</v>
      </c>
      <c r="N1708" s="23" t="s">
        <v>182</v>
      </c>
      <c r="O1708" s="0" t="n">
        <v>202</v>
      </c>
      <c r="P1708" s="23" t="s">
        <v>206</v>
      </c>
      <c r="Q1708" s="23" t="s">
        <v>4459</v>
      </c>
      <c r="R1708" s="23" t="n">
        <f aca="false">YEAR(A1708)</f>
        <v>2021</v>
      </c>
      <c r="S1708" s="23" t="n">
        <f aca="false">IF(R1708=2026,1,0)</f>
        <v>0</v>
      </c>
      <c r="T1708" s="23" t="n">
        <f aca="false">IF(OR(P1708="Individual",P1708="Committee",P1708="Union/Association",P1708="Aggregated Unitemized Receipts"),1,0)</f>
        <v>1</v>
      </c>
      <c r="U1708" s="0" t="str">
        <f aca="false">UPPER(TRIM(E1708))</f>
        <v>MA</v>
      </c>
      <c r="V1708" s="23" t="n">
        <f aca="false">IF(U1708="MA",1,0)</f>
        <v>1</v>
      </c>
      <c r="W1708" s="23" t="n">
        <f aca="false">IF(OR(ISNUMBER(SEARCH("malden",G1708)),ISNUMBER(SEARCH("malden",H1708))),1,0)</f>
        <v>0</v>
      </c>
      <c r="X1708" s="23" t="n">
        <f aca="false">IF(AND(TRIM(G1708)="",TRIM(H1708)=""),1,0)</f>
        <v>1</v>
      </c>
    </row>
    <row r="1709" customFormat="false" ht="15" hidden="false" customHeight="false" outlineLevel="0" collapsed="false">
      <c r="A1709" s="22" t="n">
        <v>44389</v>
      </c>
      <c r="B1709" s="23" t="s">
        <v>2976</v>
      </c>
      <c r="C1709" s="23" t="s">
        <v>2977</v>
      </c>
      <c r="D1709" s="23" t="s">
        <v>319</v>
      </c>
      <c r="E1709" s="23" t="s">
        <v>99</v>
      </c>
      <c r="F1709" s="23" t="s">
        <v>320</v>
      </c>
      <c r="G1709" s="23" t="s">
        <v>2978</v>
      </c>
      <c r="H1709" s="23" t="s">
        <v>711</v>
      </c>
      <c r="J1709" s="24" t="n">
        <v>125</v>
      </c>
      <c r="K1709" s="0" t="n">
        <v>17408</v>
      </c>
      <c r="L1709" s="23" t="s">
        <v>1694</v>
      </c>
      <c r="M1709" s="0" t="n">
        <v>3</v>
      </c>
      <c r="N1709" s="23" t="s">
        <v>93</v>
      </c>
      <c r="O1709" s="0" t="n">
        <v>201</v>
      </c>
      <c r="P1709" s="23" t="s">
        <v>94</v>
      </c>
      <c r="Q1709" s="23" t="s">
        <v>4459</v>
      </c>
      <c r="R1709" s="23" t="n">
        <f aca="false">YEAR(A1709)</f>
        <v>2021</v>
      </c>
      <c r="S1709" s="23" t="n">
        <f aca="false">IF(R1709=2026,1,0)</f>
        <v>0</v>
      </c>
      <c r="T1709" s="23" t="n">
        <f aca="false">IF(OR(P1709="Individual",P1709="Committee",P1709="Union/Association",P1709="Aggregated Unitemized Receipts"),1,0)</f>
        <v>1</v>
      </c>
      <c r="U1709" s="0" t="str">
        <f aca="false">UPPER(TRIM(E1709))</f>
        <v>MA</v>
      </c>
      <c r="V1709" s="23" t="n">
        <f aca="false">IF(U1709="MA",1,0)</f>
        <v>1</v>
      </c>
      <c r="W1709" s="23" t="n">
        <f aca="false">IF(OR(ISNUMBER(SEARCH("malden",G1709)),ISNUMBER(SEARCH("malden",H1709))),1,0)</f>
        <v>0</v>
      </c>
      <c r="X1709" s="23" t="n">
        <f aca="false">IF(AND(TRIM(G1709)="",TRIM(H1709)=""),1,0)</f>
        <v>0</v>
      </c>
    </row>
    <row r="1710" customFormat="false" ht="15" hidden="false" customHeight="false" outlineLevel="0" collapsed="false">
      <c r="A1710" s="22" t="n">
        <v>44389</v>
      </c>
      <c r="B1710" s="23" t="s">
        <v>3324</v>
      </c>
      <c r="C1710" s="23" t="s">
        <v>3325</v>
      </c>
      <c r="D1710" s="23" t="s">
        <v>319</v>
      </c>
      <c r="E1710" s="23" t="s">
        <v>99</v>
      </c>
      <c r="F1710" s="23" t="s">
        <v>320</v>
      </c>
      <c r="G1710" s="23" t="s">
        <v>1076</v>
      </c>
      <c r="H1710" s="23" t="s">
        <v>4471</v>
      </c>
      <c r="J1710" s="24" t="n">
        <v>125</v>
      </c>
      <c r="K1710" s="0" t="n">
        <v>17408</v>
      </c>
      <c r="L1710" s="23" t="s">
        <v>1694</v>
      </c>
      <c r="M1710" s="0" t="n">
        <v>3</v>
      </c>
      <c r="N1710" s="23" t="s">
        <v>93</v>
      </c>
      <c r="O1710" s="0" t="n">
        <v>201</v>
      </c>
      <c r="P1710" s="23" t="s">
        <v>94</v>
      </c>
      <c r="Q1710" s="23" t="s">
        <v>4459</v>
      </c>
      <c r="R1710" s="23" t="n">
        <f aca="false">YEAR(A1710)</f>
        <v>2021</v>
      </c>
      <c r="S1710" s="23" t="n">
        <f aca="false">IF(R1710=2026,1,0)</f>
        <v>0</v>
      </c>
      <c r="T1710" s="23" t="n">
        <f aca="false">IF(OR(P1710="Individual",P1710="Committee",P1710="Union/Association",P1710="Aggregated Unitemized Receipts"),1,0)</f>
        <v>1</v>
      </c>
      <c r="U1710" s="0" t="str">
        <f aca="false">UPPER(TRIM(E1710))</f>
        <v>MA</v>
      </c>
      <c r="V1710" s="23" t="n">
        <f aca="false">IF(U1710="MA",1,0)</f>
        <v>1</v>
      </c>
      <c r="W1710" s="23" t="n">
        <f aca="false">IF(OR(ISNUMBER(SEARCH("malden",G1710)),ISNUMBER(SEARCH("malden",H1710))),1,0)</f>
        <v>0</v>
      </c>
      <c r="X1710" s="23" t="n">
        <f aca="false">IF(AND(TRIM(G1710)="",TRIM(H1710)=""),1,0)</f>
        <v>0</v>
      </c>
    </row>
    <row r="1711" customFormat="false" ht="15" hidden="false" customHeight="false" outlineLevel="0" collapsed="false">
      <c r="A1711" s="22" t="n">
        <v>44389</v>
      </c>
      <c r="B1711" s="23" t="s">
        <v>3602</v>
      </c>
      <c r="C1711" s="23" t="s">
        <v>3603</v>
      </c>
      <c r="D1711" s="23" t="s">
        <v>902</v>
      </c>
      <c r="E1711" s="23" t="s">
        <v>99</v>
      </c>
      <c r="F1711" s="23" t="s">
        <v>903</v>
      </c>
      <c r="G1711" s="23" t="s">
        <v>454</v>
      </c>
      <c r="H1711" s="23" t="s">
        <v>2879</v>
      </c>
      <c r="J1711" s="24" t="n">
        <v>200</v>
      </c>
      <c r="K1711" s="0" t="n">
        <v>17408</v>
      </c>
      <c r="L1711" s="23" t="s">
        <v>1694</v>
      </c>
      <c r="M1711" s="0" t="n">
        <v>3</v>
      </c>
      <c r="N1711" s="23" t="s">
        <v>93</v>
      </c>
      <c r="O1711" s="0" t="n">
        <v>201</v>
      </c>
      <c r="P1711" s="23" t="s">
        <v>94</v>
      </c>
      <c r="Q1711" s="23" t="s">
        <v>4459</v>
      </c>
      <c r="R1711" s="23" t="n">
        <f aca="false">YEAR(A1711)</f>
        <v>2021</v>
      </c>
      <c r="S1711" s="23" t="n">
        <f aca="false">IF(R1711=2026,1,0)</f>
        <v>0</v>
      </c>
      <c r="T1711" s="23" t="n">
        <f aca="false">IF(OR(P1711="Individual",P1711="Committee",P1711="Union/Association",P1711="Aggregated Unitemized Receipts"),1,0)</f>
        <v>1</v>
      </c>
      <c r="U1711" s="0" t="str">
        <f aca="false">UPPER(TRIM(E1711))</f>
        <v>MA</v>
      </c>
      <c r="V1711" s="23" t="n">
        <f aca="false">IF(U1711="MA",1,0)</f>
        <v>1</v>
      </c>
      <c r="W1711" s="23" t="n">
        <f aca="false">IF(OR(ISNUMBER(SEARCH("malden",G1711)),ISNUMBER(SEARCH("malden",H1711))),1,0)</f>
        <v>0</v>
      </c>
      <c r="X1711" s="23" t="n">
        <f aca="false">IF(AND(TRIM(G1711)="",TRIM(H1711)=""),1,0)</f>
        <v>0</v>
      </c>
    </row>
    <row r="1712" customFormat="false" ht="15" hidden="false" customHeight="false" outlineLevel="0" collapsed="false">
      <c r="A1712" s="22" t="n">
        <v>44389</v>
      </c>
      <c r="B1712" s="23" t="s">
        <v>2590</v>
      </c>
      <c r="C1712" s="23" t="s">
        <v>3292</v>
      </c>
      <c r="D1712" s="23" t="s">
        <v>319</v>
      </c>
      <c r="E1712" s="23" t="s">
        <v>99</v>
      </c>
      <c r="F1712" s="23" t="s">
        <v>320</v>
      </c>
      <c r="G1712" s="23" t="s">
        <v>3293</v>
      </c>
      <c r="H1712" s="23" t="s">
        <v>2593</v>
      </c>
      <c r="J1712" s="24" t="n">
        <v>100</v>
      </c>
      <c r="K1712" s="0" t="n">
        <v>17408</v>
      </c>
      <c r="L1712" s="23" t="s">
        <v>1694</v>
      </c>
      <c r="M1712" s="0" t="n">
        <v>3</v>
      </c>
      <c r="N1712" s="23" t="s">
        <v>93</v>
      </c>
      <c r="O1712" s="0" t="n">
        <v>201</v>
      </c>
      <c r="P1712" s="23" t="s">
        <v>94</v>
      </c>
      <c r="Q1712" s="23" t="s">
        <v>4459</v>
      </c>
      <c r="R1712" s="23" t="n">
        <f aca="false">YEAR(A1712)</f>
        <v>2021</v>
      </c>
      <c r="S1712" s="23" t="n">
        <f aca="false">IF(R1712=2026,1,0)</f>
        <v>0</v>
      </c>
      <c r="T1712" s="23" t="n">
        <f aca="false">IF(OR(P1712="Individual",P1712="Committee",P1712="Union/Association",P1712="Aggregated Unitemized Receipts"),1,0)</f>
        <v>1</v>
      </c>
      <c r="U1712" s="0" t="str">
        <f aca="false">UPPER(TRIM(E1712))</f>
        <v>MA</v>
      </c>
      <c r="V1712" s="23" t="n">
        <f aca="false">IF(U1712="MA",1,0)</f>
        <v>1</v>
      </c>
      <c r="W1712" s="23" t="n">
        <f aca="false">IF(OR(ISNUMBER(SEARCH("malden",G1712)),ISNUMBER(SEARCH("malden",H1712))),1,0)</f>
        <v>0</v>
      </c>
      <c r="X1712" s="23" t="n">
        <f aca="false">IF(AND(TRIM(G1712)="",TRIM(H1712)=""),1,0)</f>
        <v>0</v>
      </c>
    </row>
    <row r="1713" customFormat="false" ht="15" hidden="false" customHeight="false" outlineLevel="0" collapsed="false">
      <c r="A1713" s="22" t="n">
        <v>44389</v>
      </c>
      <c r="B1713" s="23" t="s">
        <v>3878</v>
      </c>
      <c r="C1713" s="23" t="s">
        <v>3879</v>
      </c>
      <c r="D1713" s="23" t="s">
        <v>450</v>
      </c>
      <c r="E1713" s="23" t="s">
        <v>99</v>
      </c>
      <c r="F1713" s="23" t="s">
        <v>1927</v>
      </c>
      <c r="G1713" s="23" t="s">
        <v>454</v>
      </c>
      <c r="H1713" s="23" t="s">
        <v>167</v>
      </c>
      <c r="J1713" s="24" t="n">
        <v>125</v>
      </c>
      <c r="K1713" s="0" t="n">
        <v>17408</v>
      </c>
      <c r="L1713" s="23" t="s">
        <v>1694</v>
      </c>
      <c r="M1713" s="0" t="n">
        <v>3</v>
      </c>
      <c r="N1713" s="23" t="s">
        <v>93</v>
      </c>
      <c r="O1713" s="0" t="n">
        <v>201</v>
      </c>
      <c r="P1713" s="23" t="s">
        <v>94</v>
      </c>
      <c r="Q1713" s="23" t="s">
        <v>4459</v>
      </c>
      <c r="R1713" s="23" t="n">
        <f aca="false">YEAR(A1713)</f>
        <v>2021</v>
      </c>
      <c r="S1713" s="23" t="n">
        <f aca="false">IF(R1713=2026,1,0)</f>
        <v>0</v>
      </c>
      <c r="T1713" s="23" t="n">
        <f aca="false">IF(OR(P1713="Individual",P1713="Committee",P1713="Union/Association",P1713="Aggregated Unitemized Receipts"),1,0)</f>
        <v>1</v>
      </c>
      <c r="U1713" s="0" t="str">
        <f aca="false">UPPER(TRIM(E1713))</f>
        <v>MA</v>
      </c>
      <c r="V1713" s="23" t="n">
        <f aca="false">IF(U1713="MA",1,0)</f>
        <v>1</v>
      </c>
      <c r="W1713" s="23" t="n">
        <f aca="false">IF(OR(ISNUMBER(SEARCH("malden",G1713)),ISNUMBER(SEARCH("malden",H1713))),1,0)</f>
        <v>0</v>
      </c>
      <c r="X1713" s="23" t="n">
        <f aca="false">IF(AND(TRIM(G1713)="",TRIM(H1713)=""),1,0)</f>
        <v>0</v>
      </c>
    </row>
    <row r="1714" customFormat="false" ht="15" hidden="false" customHeight="false" outlineLevel="0" collapsed="false">
      <c r="A1714" s="22" t="n">
        <v>44389</v>
      </c>
      <c r="B1714" s="23" t="s">
        <v>2364</v>
      </c>
      <c r="C1714" s="23" t="s">
        <v>3407</v>
      </c>
      <c r="D1714" s="23" t="s">
        <v>413</v>
      </c>
      <c r="E1714" s="23" t="s">
        <v>99</v>
      </c>
      <c r="F1714" s="23" t="s">
        <v>419</v>
      </c>
      <c r="G1714" s="23" t="s">
        <v>812</v>
      </c>
      <c r="H1714" s="23" t="s">
        <v>2366</v>
      </c>
      <c r="J1714" s="24" t="n">
        <v>125</v>
      </c>
      <c r="K1714" s="0" t="n">
        <v>17408</v>
      </c>
      <c r="L1714" s="23" t="s">
        <v>1694</v>
      </c>
      <c r="M1714" s="0" t="n">
        <v>3</v>
      </c>
      <c r="N1714" s="23" t="s">
        <v>93</v>
      </c>
      <c r="O1714" s="0" t="n">
        <v>201</v>
      </c>
      <c r="P1714" s="23" t="s">
        <v>94</v>
      </c>
      <c r="Q1714" s="23" t="s">
        <v>4459</v>
      </c>
      <c r="R1714" s="23" t="n">
        <f aca="false">YEAR(A1714)</f>
        <v>2021</v>
      </c>
      <c r="S1714" s="23" t="n">
        <f aca="false">IF(R1714=2026,1,0)</f>
        <v>0</v>
      </c>
      <c r="T1714" s="23" t="n">
        <f aca="false">IF(OR(P1714="Individual",P1714="Committee",P1714="Union/Association",P1714="Aggregated Unitemized Receipts"),1,0)</f>
        <v>1</v>
      </c>
      <c r="U1714" s="0" t="str">
        <f aca="false">UPPER(TRIM(E1714))</f>
        <v>MA</v>
      </c>
      <c r="V1714" s="23" t="n">
        <f aca="false">IF(U1714="MA",1,0)</f>
        <v>1</v>
      </c>
      <c r="W1714" s="23" t="n">
        <f aca="false">IF(OR(ISNUMBER(SEARCH("malden",G1714)),ISNUMBER(SEARCH("malden",H1714))),1,0)</f>
        <v>0</v>
      </c>
      <c r="X1714" s="23" t="n">
        <f aca="false">IF(AND(TRIM(G1714)="",TRIM(H1714)=""),1,0)</f>
        <v>0</v>
      </c>
    </row>
    <row r="1715" customFormat="false" ht="15" hidden="false" customHeight="false" outlineLevel="0" collapsed="false">
      <c r="A1715" s="22" t="n">
        <v>44389</v>
      </c>
      <c r="B1715" s="23" t="s">
        <v>2089</v>
      </c>
      <c r="C1715" s="23" t="s">
        <v>2090</v>
      </c>
      <c r="D1715" s="23" t="s">
        <v>450</v>
      </c>
      <c r="E1715" s="23" t="s">
        <v>99</v>
      </c>
      <c r="F1715" s="23" t="s">
        <v>1164</v>
      </c>
      <c r="G1715" s="23" t="s">
        <v>1774</v>
      </c>
      <c r="H1715" s="23" t="s">
        <v>2080</v>
      </c>
      <c r="J1715" s="24" t="n">
        <v>200</v>
      </c>
      <c r="K1715" s="0" t="n">
        <v>17408</v>
      </c>
      <c r="L1715" s="23" t="s">
        <v>1694</v>
      </c>
      <c r="M1715" s="0" t="n">
        <v>3</v>
      </c>
      <c r="N1715" s="23" t="s">
        <v>93</v>
      </c>
      <c r="O1715" s="0" t="n">
        <v>201</v>
      </c>
      <c r="P1715" s="23" t="s">
        <v>94</v>
      </c>
      <c r="Q1715" s="23" t="s">
        <v>4459</v>
      </c>
      <c r="R1715" s="23" t="n">
        <f aca="false">YEAR(A1715)</f>
        <v>2021</v>
      </c>
      <c r="S1715" s="23" t="n">
        <f aca="false">IF(R1715=2026,1,0)</f>
        <v>0</v>
      </c>
      <c r="T1715" s="23" t="n">
        <f aca="false">IF(OR(P1715="Individual",P1715="Committee",P1715="Union/Association",P1715="Aggregated Unitemized Receipts"),1,0)</f>
        <v>1</v>
      </c>
      <c r="U1715" s="0" t="str">
        <f aca="false">UPPER(TRIM(E1715))</f>
        <v>MA</v>
      </c>
      <c r="V1715" s="23" t="n">
        <f aca="false">IF(U1715="MA",1,0)</f>
        <v>1</v>
      </c>
      <c r="W1715" s="23" t="n">
        <f aca="false">IF(OR(ISNUMBER(SEARCH("malden",G1715)),ISNUMBER(SEARCH("malden",H1715))),1,0)</f>
        <v>0</v>
      </c>
      <c r="X1715" s="23" t="n">
        <f aca="false">IF(AND(TRIM(G1715)="",TRIM(H1715)=""),1,0)</f>
        <v>0</v>
      </c>
    </row>
    <row r="1716" customFormat="false" ht="15" hidden="false" customHeight="false" outlineLevel="0" collapsed="false">
      <c r="A1716" s="22" t="n">
        <v>44389</v>
      </c>
      <c r="B1716" s="23" t="s">
        <v>4472</v>
      </c>
      <c r="C1716" s="23" t="s">
        <v>4473</v>
      </c>
      <c r="D1716" s="23" t="s">
        <v>319</v>
      </c>
      <c r="E1716" s="23" t="s">
        <v>99</v>
      </c>
      <c r="F1716" s="23" t="s">
        <v>320</v>
      </c>
      <c r="G1716" s="23" t="s">
        <v>597</v>
      </c>
      <c r="H1716" s="23" t="s">
        <v>2493</v>
      </c>
      <c r="J1716" s="24" t="n">
        <v>50</v>
      </c>
      <c r="K1716" s="0" t="n">
        <v>17408</v>
      </c>
      <c r="L1716" s="23" t="s">
        <v>1694</v>
      </c>
      <c r="M1716" s="0" t="n">
        <v>3</v>
      </c>
      <c r="N1716" s="23" t="s">
        <v>93</v>
      </c>
      <c r="O1716" s="0" t="n">
        <v>201</v>
      </c>
      <c r="P1716" s="23" t="s">
        <v>94</v>
      </c>
      <c r="Q1716" s="23" t="s">
        <v>4459</v>
      </c>
      <c r="R1716" s="23" t="n">
        <f aca="false">YEAR(A1716)</f>
        <v>2021</v>
      </c>
      <c r="S1716" s="23" t="n">
        <f aca="false">IF(R1716=2026,1,0)</f>
        <v>0</v>
      </c>
      <c r="T1716" s="23" t="n">
        <f aca="false">IF(OR(P1716="Individual",P1716="Committee",P1716="Union/Association",P1716="Aggregated Unitemized Receipts"),1,0)</f>
        <v>1</v>
      </c>
      <c r="U1716" s="0" t="str">
        <f aca="false">UPPER(TRIM(E1716))</f>
        <v>MA</v>
      </c>
      <c r="V1716" s="23" t="n">
        <f aca="false">IF(U1716="MA",1,0)</f>
        <v>1</v>
      </c>
      <c r="W1716" s="23" t="n">
        <f aca="false">IF(OR(ISNUMBER(SEARCH("malden",G1716)),ISNUMBER(SEARCH("malden",H1716))),1,0)</f>
        <v>0</v>
      </c>
      <c r="X1716" s="23" t="n">
        <f aca="false">IF(AND(TRIM(G1716)="",TRIM(H1716)=""),1,0)</f>
        <v>0</v>
      </c>
    </row>
    <row r="1717" customFormat="false" ht="15" hidden="false" customHeight="false" outlineLevel="0" collapsed="false">
      <c r="A1717" s="22" t="n">
        <v>44389</v>
      </c>
      <c r="B1717" s="23" t="s">
        <v>3140</v>
      </c>
      <c r="C1717" s="23" t="s">
        <v>3141</v>
      </c>
      <c r="D1717" s="23" t="s">
        <v>2071</v>
      </c>
      <c r="E1717" s="23" t="s">
        <v>99</v>
      </c>
      <c r="F1717" s="23" t="s">
        <v>2850</v>
      </c>
      <c r="G1717" s="23" t="s">
        <v>1774</v>
      </c>
      <c r="H1717" s="23" t="s">
        <v>2851</v>
      </c>
      <c r="J1717" s="24" t="n">
        <v>200</v>
      </c>
      <c r="K1717" s="0" t="n">
        <v>17408</v>
      </c>
      <c r="L1717" s="23" t="s">
        <v>1694</v>
      </c>
      <c r="M1717" s="0" t="n">
        <v>3</v>
      </c>
      <c r="N1717" s="23" t="s">
        <v>93</v>
      </c>
      <c r="O1717" s="0" t="n">
        <v>201</v>
      </c>
      <c r="P1717" s="23" t="s">
        <v>94</v>
      </c>
      <c r="Q1717" s="23" t="s">
        <v>4459</v>
      </c>
      <c r="R1717" s="23" t="n">
        <f aca="false">YEAR(A1717)</f>
        <v>2021</v>
      </c>
      <c r="S1717" s="23" t="n">
        <f aca="false">IF(R1717=2026,1,0)</f>
        <v>0</v>
      </c>
      <c r="T1717" s="23" t="n">
        <f aca="false">IF(OR(P1717="Individual",P1717="Committee",P1717="Union/Association",P1717="Aggregated Unitemized Receipts"),1,0)</f>
        <v>1</v>
      </c>
      <c r="U1717" s="0" t="str">
        <f aca="false">UPPER(TRIM(E1717))</f>
        <v>MA</v>
      </c>
      <c r="V1717" s="23" t="n">
        <f aca="false">IF(U1717="MA",1,0)</f>
        <v>1</v>
      </c>
      <c r="W1717" s="23" t="n">
        <f aca="false">IF(OR(ISNUMBER(SEARCH("malden",G1717)),ISNUMBER(SEARCH("malden",H1717))),1,0)</f>
        <v>0</v>
      </c>
      <c r="X1717" s="23" t="n">
        <f aca="false">IF(AND(TRIM(G1717)="",TRIM(H1717)=""),1,0)</f>
        <v>0</v>
      </c>
    </row>
    <row r="1718" customFormat="false" ht="15" hidden="false" customHeight="false" outlineLevel="0" collapsed="false">
      <c r="A1718" s="22" t="n">
        <v>44389</v>
      </c>
      <c r="B1718" s="23" t="s">
        <v>3420</v>
      </c>
      <c r="C1718" s="23" t="s">
        <v>3421</v>
      </c>
      <c r="D1718" s="23" t="s">
        <v>450</v>
      </c>
      <c r="E1718" s="23" t="s">
        <v>99</v>
      </c>
      <c r="F1718" s="23" t="s">
        <v>1164</v>
      </c>
      <c r="G1718" s="23" t="s">
        <v>454</v>
      </c>
      <c r="H1718" s="23" t="s">
        <v>2879</v>
      </c>
      <c r="J1718" s="24" t="n">
        <v>200</v>
      </c>
      <c r="K1718" s="0" t="n">
        <v>17408</v>
      </c>
      <c r="L1718" s="23" t="s">
        <v>1694</v>
      </c>
      <c r="M1718" s="0" t="n">
        <v>3</v>
      </c>
      <c r="N1718" s="23" t="s">
        <v>93</v>
      </c>
      <c r="O1718" s="0" t="n">
        <v>201</v>
      </c>
      <c r="P1718" s="23" t="s">
        <v>94</v>
      </c>
      <c r="Q1718" s="23" t="s">
        <v>4459</v>
      </c>
      <c r="R1718" s="23" t="n">
        <f aca="false">YEAR(A1718)</f>
        <v>2021</v>
      </c>
      <c r="S1718" s="23" t="n">
        <f aca="false">IF(R1718=2026,1,0)</f>
        <v>0</v>
      </c>
      <c r="T1718" s="23" t="n">
        <f aca="false">IF(OR(P1718="Individual",P1718="Committee",P1718="Union/Association",P1718="Aggregated Unitemized Receipts"),1,0)</f>
        <v>1</v>
      </c>
      <c r="U1718" s="0" t="str">
        <f aca="false">UPPER(TRIM(E1718))</f>
        <v>MA</v>
      </c>
      <c r="V1718" s="23" t="n">
        <f aca="false">IF(U1718="MA",1,0)</f>
        <v>1</v>
      </c>
      <c r="W1718" s="23" t="n">
        <f aca="false">IF(OR(ISNUMBER(SEARCH("malden",G1718)),ISNUMBER(SEARCH("malden",H1718))),1,0)</f>
        <v>0</v>
      </c>
      <c r="X1718" s="23" t="n">
        <f aca="false">IF(AND(TRIM(G1718)="",TRIM(H1718)=""),1,0)</f>
        <v>0</v>
      </c>
    </row>
    <row r="1719" customFormat="false" ht="15" hidden="false" customHeight="false" outlineLevel="0" collapsed="false">
      <c r="A1719" s="22" t="n">
        <v>44389</v>
      </c>
      <c r="B1719" s="23" t="s">
        <v>4474</v>
      </c>
      <c r="C1719" s="23" t="s">
        <v>4475</v>
      </c>
      <c r="D1719" s="23" t="s">
        <v>319</v>
      </c>
      <c r="E1719" s="23" t="s">
        <v>99</v>
      </c>
      <c r="F1719" s="23" t="s">
        <v>320</v>
      </c>
      <c r="G1719" s="23" t="s">
        <v>348</v>
      </c>
      <c r="H1719" s="23" t="s">
        <v>4476</v>
      </c>
      <c r="J1719" s="24" t="n">
        <v>125</v>
      </c>
      <c r="K1719" s="0" t="n">
        <v>17408</v>
      </c>
      <c r="L1719" s="23" t="s">
        <v>1694</v>
      </c>
      <c r="M1719" s="0" t="n">
        <v>3</v>
      </c>
      <c r="N1719" s="23" t="s">
        <v>93</v>
      </c>
      <c r="O1719" s="0" t="n">
        <v>201</v>
      </c>
      <c r="P1719" s="23" t="s">
        <v>94</v>
      </c>
      <c r="Q1719" s="23" t="s">
        <v>4459</v>
      </c>
      <c r="R1719" s="23" t="n">
        <f aca="false">YEAR(A1719)</f>
        <v>2021</v>
      </c>
      <c r="S1719" s="23" t="n">
        <f aca="false">IF(R1719=2026,1,0)</f>
        <v>0</v>
      </c>
      <c r="T1719" s="23" t="n">
        <f aca="false">IF(OR(P1719="Individual",P1719="Committee",P1719="Union/Association",P1719="Aggregated Unitemized Receipts"),1,0)</f>
        <v>1</v>
      </c>
      <c r="U1719" s="0" t="str">
        <f aca="false">UPPER(TRIM(E1719))</f>
        <v>MA</v>
      </c>
      <c r="V1719" s="23" t="n">
        <f aca="false">IF(U1719="MA",1,0)</f>
        <v>1</v>
      </c>
      <c r="W1719" s="23" t="n">
        <f aca="false">IF(OR(ISNUMBER(SEARCH("malden",G1719)),ISNUMBER(SEARCH("malden",H1719))),1,0)</f>
        <v>0</v>
      </c>
      <c r="X1719" s="23" t="n">
        <f aca="false">IF(AND(TRIM(G1719)="",TRIM(H1719)=""),1,0)</f>
        <v>0</v>
      </c>
    </row>
    <row r="1720" customFormat="false" ht="15" hidden="false" customHeight="false" outlineLevel="0" collapsed="false">
      <c r="A1720" s="22" t="n">
        <v>44389</v>
      </c>
      <c r="B1720" s="23" t="s">
        <v>2915</v>
      </c>
      <c r="C1720" s="23" t="s">
        <v>3906</v>
      </c>
      <c r="D1720" s="23" t="s">
        <v>607</v>
      </c>
      <c r="E1720" s="23" t="s">
        <v>99</v>
      </c>
      <c r="F1720" s="23" t="s">
        <v>608</v>
      </c>
      <c r="G1720" s="23" t="s">
        <v>2756</v>
      </c>
      <c r="H1720" s="23" t="s">
        <v>2757</v>
      </c>
      <c r="J1720" s="24" t="n">
        <v>200</v>
      </c>
      <c r="K1720" s="0" t="n">
        <v>17408</v>
      </c>
      <c r="L1720" s="23" t="s">
        <v>1694</v>
      </c>
      <c r="M1720" s="0" t="n">
        <v>3</v>
      </c>
      <c r="N1720" s="23" t="s">
        <v>93</v>
      </c>
      <c r="O1720" s="0" t="n">
        <v>201</v>
      </c>
      <c r="P1720" s="23" t="s">
        <v>94</v>
      </c>
      <c r="Q1720" s="23" t="s">
        <v>4459</v>
      </c>
      <c r="R1720" s="23" t="n">
        <f aca="false">YEAR(A1720)</f>
        <v>2021</v>
      </c>
      <c r="S1720" s="23" t="n">
        <f aca="false">IF(R1720=2026,1,0)</f>
        <v>0</v>
      </c>
      <c r="T1720" s="23" t="n">
        <f aca="false">IF(OR(P1720="Individual",P1720="Committee",P1720="Union/Association",P1720="Aggregated Unitemized Receipts"),1,0)</f>
        <v>1</v>
      </c>
      <c r="U1720" s="0" t="str">
        <f aca="false">UPPER(TRIM(E1720))</f>
        <v>MA</v>
      </c>
      <c r="V1720" s="23" t="n">
        <f aca="false">IF(U1720="MA",1,0)</f>
        <v>1</v>
      </c>
      <c r="W1720" s="23" t="n">
        <f aca="false">IF(OR(ISNUMBER(SEARCH("malden",G1720)),ISNUMBER(SEARCH("malden",H1720))),1,0)</f>
        <v>0</v>
      </c>
      <c r="X1720" s="23" t="n">
        <f aca="false">IF(AND(TRIM(G1720)="",TRIM(H1720)=""),1,0)</f>
        <v>0</v>
      </c>
    </row>
    <row r="1721" customFormat="false" ht="15" hidden="false" customHeight="false" outlineLevel="0" collapsed="false">
      <c r="A1721" s="22" t="n">
        <v>44389</v>
      </c>
      <c r="B1721" s="23" t="s">
        <v>2486</v>
      </c>
      <c r="C1721" s="23" t="s">
        <v>2487</v>
      </c>
      <c r="D1721" s="23" t="s">
        <v>319</v>
      </c>
      <c r="E1721" s="23" t="s">
        <v>99</v>
      </c>
      <c r="F1721" s="23" t="s">
        <v>320</v>
      </c>
      <c r="G1721" s="23" t="s">
        <v>2134</v>
      </c>
      <c r="H1721" s="23" t="s">
        <v>2488</v>
      </c>
      <c r="J1721" s="24" t="n">
        <v>150</v>
      </c>
      <c r="K1721" s="0" t="n">
        <v>17408</v>
      </c>
      <c r="L1721" s="23" t="s">
        <v>1694</v>
      </c>
      <c r="M1721" s="0" t="n">
        <v>3</v>
      </c>
      <c r="N1721" s="23" t="s">
        <v>93</v>
      </c>
      <c r="O1721" s="0" t="n">
        <v>201</v>
      </c>
      <c r="P1721" s="23" t="s">
        <v>94</v>
      </c>
      <c r="Q1721" s="23" t="s">
        <v>4459</v>
      </c>
      <c r="R1721" s="23" t="n">
        <f aca="false">YEAR(A1721)</f>
        <v>2021</v>
      </c>
      <c r="S1721" s="23" t="n">
        <f aca="false">IF(R1721=2026,1,0)</f>
        <v>0</v>
      </c>
      <c r="T1721" s="23" t="n">
        <f aca="false">IF(OR(P1721="Individual",P1721="Committee",P1721="Union/Association",P1721="Aggregated Unitemized Receipts"),1,0)</f>
        <v>1</v>
      </c>
      <c r="U1721" s="0" t="str">
        <f aca="false">UPPER(TRIM(E1721))</f>
        <v>MA</v>
      </c>
      <c r="V1721" s="23" t="n">
        <f aca="false">IF(U1721="MA",1,0)</f>
        <v>1</v>
      </c>
      <c r="W1721" s="23" t="n">
        <f aca="false">IF(OR(ISNUMBER(SEARCH("malden",G1721)),ISNUMBER(SEARCH("malden",H1721))),1,0)</f>
        <v>0</v>
      </c>
      <c r="X1721" s="23" t="n">
        <f aca="false">IF(AND(TRIM(G1721)="",TRIM(H1721)=""),1,0)</f>
        <v>0</v>
      </c>
    </row>
    <row r="1722" customFormat="false" ht="15" hidden="false" customHeight="false" outlineLevel="0" collapsed="false">
      <c r="A1722" s="22" t="n">
        <v>44389</v>
      </c>
      <c r="B1722" s="23" t="s">
        <v>1867</v>
      </c>
      <c r="C1722" s="23" t="s">
        <v>4477</v>
      </c>
      <c r="D1722" s="23" t="s">
        <v>319</v>
      </c>
      <c r="E1722" s="23" t="s">
        <v>99</v>
      </c>
      <c r="F1722" s="23" t="s">
        <v>320</v>
      </c>
      <c r="G1722" s="23" t="s">
        <v>1869</v>
      </c>
      <c r="H1722" s="23" t="s">
        <v>4478</v>
      </c>
      <c r="J1722" s="24" t="n">
        <v>50</v>
      </c>
      <c r="K1722" s="0" t="n">
        <v>17408</v>
      </c>
      <c r="L1722" s="23" t="s">
        <v>1694</v>
      </c>
      <c r="M1722" s="0" t="n">
        <v>3</v>
      </c>
      <c r="N1722" s="23" t="s">
        <v>93</v>
      </c>
      <c r="O1722" s="0" t="n">
        <v>201</v>
      </c>
      <c r="P1722" s="23" t="s">
        <v>94</v>
      </c>
      <c r="Q1722" s="23" t="s">
        <v>4459</v>
      </c>
      <c r="R1722" s="23" t="n">
        <f aca="false">YEAR(A1722)</f>
        <v>2021</v>
      </c>
      <c r="S1722" s="23" t="n">
        <f aca="false">IF(R1722=2026,1,0)</f>
        <v>0</v>
      </c>
      <c r="T1722" s="23" t="n">
        <f aca="false">IF(OR(P1722="Individual",P1722="Committee",P1722="Union/Association",P1722="Aggregated Unitemized Receipts"),1,0)</f>
        <v>1</v>
      </c>
      <c r="U1722" s="0" t="str">
        <f aca="false">UPPER(TRIM(E1722))</f>
        <v>MA</v>
      </c>
      <c r="V1722" s="23" t="n">
        <f aca="false">IF(U1722="MA",1,0)</f>
        <v>1</v>
      </c>
      <c r="W1722" s="23" t="n">
        <f aca="false">IF(OR(ISNUMBER(SEARCH("malden",G1722)),ISNUMBER(SEARCH("malden",H1722))),1,0)</f>
        <v>0</v>
      </c>
      <c r="X1722" s="23" t="n">
        <f aca="false">IF(AND(TRIM(G1722)="",TRIM(H1722)=""),1,0)</f>
        <v>0</v>
      </c>
    </row>
    <row r="1723" customFormat="false" ht="15" hidden="false" customHeight="false" outlineLevel="0" collapsed="false">
      <c r="A1723" s="22" t="n">
        <v>44389</v>
      </c>
      <c r="B1723" s="23" t="s">
        <v>3789</v>
      </c>
      <c r="C1723" s="23" t="s">
        <v>3265</v>
      </c>
      <c r="D1723" s="23" t="s">
        <v>319</v>
      </c>
      <c r="E1723" s="23" t="s">
        <v>99</v>
      </c>
      <c r="F1723" s="23" t="s">
        <v>320</v>
      </c>
      <c r="G1723" s="23" t="s">
        <v>276</v>
      </c>
      <c r="H1723" s="23" t="s">
        <v>2682</v>
      </c>
      <c r="J1723" s="24" t="n">
        <v>50</v>
      </c>
      <c r="K1723" s="0" t="n">
        <v>17408</v>
      </c>
      <c r="L1723" s="23" t="s">
        <v>1694</v>
      </c>
      <c r="M1723" s="0" t="n">
        <v>3</v>
      </c>
      <c r="N1723" s="23" t="s">
        <v>93</v>
      </c>
      <c r="O1723" s="0" t="n">
        <v>201</v>
      </c>
      <c r="P1723" s="23" t="s">
        <v>94</v>
      </c>
      <c r="Q1723" s="23" t="s">
        <v>4459</v>
      </c>
      <c r="R1723" s="23" t="n">
        <f aca="false">YEAR(A1723)</f>
        <v>2021</v>
      </c>
      <c r="S1723" s="23" t="n">
        <f aca="false">IF(R1723=2026,1,0)</f>
        <v>0</v>
      </c>
      <c r="T1723" s="23" t="n">
        <f aca="false">IF(OR(P1723="Individual",P1723="Committee",P1723="Union/Association",P1723="Aggregated Unitemized Receipts"),1,0)</f>
        <v>1</v>
      </c>
      <c r="U1723" s="0" t="str">
        <f aca="false">UPPER(TRIM(E1723))</f>
        <v>MA</v>
      </c>
      <c r="V1723" s="23" t="n">
        <f aca="false">IF(U1723="MA",1,0)</f>
        <v>1</v>
      </c>
      <c r="W1723" s="23" t="n">
        <f aca="false">IF(OR(ISNUMBER(SEARCH("malden",G1723)),ISNUMBER(SEARCH("malden",H1723))),1,0)</f>
        <v>0</v>
      </c>
      <c r="X1723" s="23" t="n">
        <f aca="false">IF(AND(TRIM(G1723)="",TRIM(H1723)=""),1,0)</f>
        <v>0</v>
      </c>
    </row>
    <row r="1724" customFormat="false" ht="15" hidden="false" customHeight="false" outlineLevel="0" collapsed="false">
      <c r="A1724" s="22" t="n">
        <v>44389</v>
      </c>
      <c r="B1724" s="23" t="s">
        <v>3512</v>
      </c>
      <c r="C1724" s="23" t="s">
        <v>4244</v>
      </c>
      <c r="D1724" s="23" t="s">
        <v>319</v>
      </c>
      <c r="E1724" s="23" t="s">
        <v>99</v>
      </c>
      <c r="F1724" s="23" t="s">
        <v>320</v>
      </c>
      <c r="G1724" s="23" t="s">
        <v>543</v>
      </c>
      <c r="H1724" s="23" t="s">
        <v>3514</v>
      </c>
      <c r="J1724" s="24" t="n">
        <v>50</v>
      </c>
      <c r="K1724" s="0" t="n">
        <v>17408</v>
      </c>
      <c r="L1724" s="23" t="s">
        <v>1694</v>
      </c>
      <c r="M1724" s="0" t="n">
        <v>3</v>
      </c>
      <c r="N1724" s="23" t="s">
        <v>93</v>
      </c>
      <c r="O1724" s="0" t="n">
        <v>201</v>
      </c>
      <c r="P1724" s="23" t="s">
        <v>94</v>
      </c>
      <c r="Q1724" s="23" t="s">
        <v>4459</v>
      </c>
      <c r="R1724" s="23" t="n">
        <f aca="false">YEAR(A1724)</f>
        <v>2021</v>
      </c>
      <c r="S1724" s="23" t="n">
        <f aca="false">IF(R1724=2026,1,0)</f>
        <v>0</v>
      </c>
      <c r="T1724" s="23" t="n">
        <f aca="false">IF(OR(P1724="Individual",P1724="Committee",P1724="Union/Association",P1724="Aggregated Unitemized Receipts"),1,0)</f>
        <v>1</v>
      </c>
      <c r="U1724" s="0" t="str">
        <f aca="false">UPPER(TRIM(E1724))</f>
        <v>MA</v>
      </c>
      <c r="V1724" s="23" t="n">
        <f aca="false">IF(U1724="MA",1,0)</f>
        <v>1</v>
      </c>
      <c r="W1724" s="23" t="n">
        <f aca="false">IF(OR(ISNUMBER(SEARCH("malden",G1724)),ISNUMBER(SEARCH("malden",H1724))),1,0)</f>
        <v>0</v>
      </c>
      <c r="X1724" s="23" t="n">
        <f aca="false">IF(AND(TRIM(G1724)="",TRIM(H1724)=""),1,0)</f>
        <v>0</v>
      </c>
    </row>
    <row r="1725" customFormat="false" ht="15" hidden="false" customHeight="false" outlineLevel="0" collapsed="false">
      <c r="A1725" s="22" t="n">
        <v>44389</v>
      </c>
      <c r="B1725" s="23" t="s">
        <v>2659</v>
      </c>
      <c r="C1725" s="23" t="s">
        <v>2660</v>
      </c>
      <c r="D1725" s="23" t="s">
        <v>319</v>
      </c>
      <c r="E1725" s="23" t="s">
        <v>99</v>
      </c>
      <c r="F1725" s="23" t="s">
        <v>320</v>
      </c>
      <c r="G1725" s="23" t="s">
        <v>454</v>
      </c>
      <c r="H1725" s="23" t="s">
        <v>3139</v>
      </c>
      <c r="J1725" s="24" t="n">
        <v>50</v>
      </c>
      <c r="K1725" s="0" t="n">
        <v>17408</v>
      </c>
      <c r="L1725" s="23" t="s">
        <v>1694</v>
      </c>
      <c r="M1725" s="0" t="n">
        <v>3</v>
      </c>
      <c r="N1725" s="23" t="s">
        <v>93</v>
      </c>
      <c r="O1725" s="0" t="n">
        <v>201</v>
      </c>
      <c r="P1725" s="23" t="s">
        <v>94</v>
      </c>
      <c r="Q1725" s="23" t="s">
        <v>4459</v>
      </c>
      <c r="R1725" s="23" t="n">
        <f aca="false">YEAR(A1725)</f>
        <v>2021</v>
      </c>
      <c r="S1725" s="23" t="n">
        <f aca="false">IF(R1725=2026,1,0)</f>
        <v>0</v>
      </c>
      <c r="T1725" s="23" t="n">
        <f aca="false">IF(OR(P1725="Individual",P1725="Committee",P1725="Union/Association",P1725="Aggregated Unitemized Receipts"),1,0)</f>
        <v>1</v>
      </c>
      <c r="U1725" s="0" t="str">
        <f aca="false">UPPER(TRIM(E1725))</f>
        <v>MA</v>
      </c>
      <c r="V1725" s="23" t="n">
        <f aca="false">IF(U1725="MA",1,0)</f>
        <v>1</v>
      </c>
      <c r="W1725" s="23" t="n">
        <f aca="false">IF(OR(ISNUMBER(SEARCH("malden",G1725)),ISNUMBER(SEARCH("malden",H1725))),1,0)</f>
        <v>0</v>
      </c>
      <c r="X1725" s="23" t="n">
        <f aca="false">IF(AND(TRIM(G1725)="",TRIM(H1725)=""),1,0)</f>
        <v>0</v>
      </c>
    </row>
    <row r="1726" customFormat="false" ht="15" hidden="false" customHeight="false" outlineLevel="0" collapsed="false">
      <c r="A1726" s="22" t="n">
        <v>44385</v>
      </c>
      <c r="B1726" s="23" t="s">
        <v>4479</v>
      </c>
      <c r="C1726" s="23" t="s">
        <v>4480</v>
      </c>
      <c r="D1726" s="23" t="s">
        <v>319</v>
      </c>
      <c r="E1726" s="23" t="s">
        <v>99</v>
      </c>
      <c r="F1726" s="23" t="s">
        <v>320</v>
      </c>
      <c r="G1726" s="23" t="s">
        <v>2704</v>
      </c>
      <c r="H1726" s="23" t="s">
        <v>4481</v>
      </c>
      <c r="J1726" s="24" t="n">
        <v>200</v>
      </c>
      <c r="K1726" s="0" t="n">
        <v>17408</v>
      </c>
      <c r="L1726" s="23" t="s">
        <v>1694</v>
      </c>
      <c r="M1726" s="0" t="n">
        <v>1</v>
      </c>
      <c r="N1726" s="23" t="s">
        <v>182</v>
      </c>
      <c r="O1726" s="0" t="n">
        <v>201</v>
      </c>
      <c r="P1726" s="23" t="s">
        <v>94</v>
      </c>
      <c r="Q1726" s="23" t="s">
        <v>4482</v>
      </c>
      <c r="R1726" s="23" t="n">
        <f aca="false">YEAR(A1726)</f>
        <v>2021</v>
      </c>
      <c r="S1726" s="23" t="n">
        <f aca="false">IF(R1726=2026,1,0)</f>
        <v>0</v>
      </c>
      <c r="T1726" s="23" t="n">
        <f aca="false">IF(OR(P1726="Individual",P1726="Committee",P1726="Union/Association",P1726="Aggregated Unitemized Receipts"),1,0)</f>
        <v>1</v>
      </c>
      <c r="U1726" s="0" t="str">
        <f aca="false">UPPER(TRIM(E1726))</f>
        <v>MA</v>
      </c>
      <c r="V1726" s="23" t="n">
        <f aca="false">IF(U1726="MA",1,0)</f>
        <v>1</v>
      </c>
      <c r="W1726" s="23" t="n">
        <f aca="false">IF(OR(ISNUMBER(SEARCH("malden",G1726)),ISNUMBER(SEARCH("malden",H1726))),1,0)</f>
        <v>0</v>
      </c>
      <c r="X1726" s="23" t="n">
        <f aca="false">IF(AND(TRIM(G1726)="",TRIM(H1726)=""),1,0)</f>
        <v>0</v>
      </c>
    </row>
    <row r="1727" customFormat="false" ht="15" hidden="false" customHeight="false" outlineLevel="0" collapsed="false">
      <c r="A1727" s="22" t="n">
        <v>44383</v>
      </c>
      <c r="B1727" s="23" t="s">
        <v>2714</v>
      </c>
      <c r="C1727" s="23" t="s">
        <v>2715</v>
      </c>
      <c r="D1727" s="23" t="s">
        <v>733</v>
      </c>
      <c r="E1727" s="23" t="s">
        <v>99</v>
      </c>
      <c r="F1727" s="23" t="s">
        <v>2716</v>
      </c>
      <c r="G1727" s="23" t="s">
        <v>1774</v>
      </c>
      <c r="H1727" s="23" t="s">
        <v>3428</v>
      </c>
      <c r="J1727" s="24" t="n">
        <v>125</v>
      </c>
      <c r="K1727" s="0" t="n">
        <v>17408</v>
      </c>
      <c r="L1727" s="23" t="s">
        <v>1694</v>
      </c>
      <c r="M1727" s="0" t="n">
        <v>3</v>
      </c>
      <c r="N1727" s="23" t="s">
        <v>93</v>
      </c>
      <c r="O1727" s="0" t="n">
        <v>201</v>
      </c>
      <c r="P1727" s="23" t="s">
        <v>94</v>
      </c>
      <c r="Q1727" s="23" t="s">
        <v>4483</v>
      </c>
      <c r="R1727" s="23" t="n">
        <f aca="false">YEAR(A1727)</f>
        <v>2021</v>
      </c>
      <c r="S1727" s="23" t="n">
        <f aca="false">IF(R1727=2026,1,0)</f>
        <v>0</v>
      </c>
      <c r="T1727" s="23" t="n">
        <f aca="false">IF(OR(P1727="Individual",P1727="Committee",P1727="Union/Association",P1727="Aggregated Unitemized Receipts"),1,0)</f>
        <v>1</v>
      </c>
      <c r="U1727" s="0" t="str">
        <f aca="false">UPPER(TRIM(E1727))</f>
        <v>MA</v>
      </c>
      <c r="V1727" s="23" t="n">
        <f aca="false">IF(U1727="MA",1,0)</f>
        <v>1</v>
      </c>
      <c r="W1727" s="23" t="n">
        <f aca="false">IF(OR(ISNUMBER(SEARCH("malden",G1727)),ISNUMBER(SEARCH("malden",H1727))),1,0)</f>
        <v>0</v>
      </c>
      <c r="X1727" s="23" t="n">
        <f aca="false">IF(AND(TRIM(G1727)="",TRIM(H1727)=""),1,0)</f>
        <v>0</v>
      </c>
    </row>
    <row r="1728" customFormat="false" ht="15" hidden="false" customHeight="false" outlineLevel="0" collapsed="false">
      <c r="A1728" s="22" t="n">
        <v>44383</v>
      </c>
      <c r="B1728" s="23" t="s">
        <v>4484</v>
      </c>
      <c r="C1728" s="23" t="s">
        <v>4485</v>
      </c>
      <c r="D1728" s="23" t="s">
        <v>2919</v>
      </c>
      <c r="E1728" s="23" t="s">
        <v>99</v>
      </c>
      <c r="F1728" s="23" t="s">
        <v>2920</v>
      </c>
      <c r="G1728" s="23" t="s">
        <v>1774</v>
      </c>
      <c r="H1728" s="23" t="s">
        <v>3412</v>
      </c>
      <c r="J1728" s="24" t="n">
        <v>200</v>
      </c>
      <c r="K1728" s="0" t="n">
        <v>17408</v>
      </c>
      <c r="L1728" s="23" t="s">
        <v>1694</v>
      </c>
      <c r="M1728" s="0" t="n">
        <v>3</v>
      </c>
      <c r="N1728" s="23" t="s">
        <v>93</v>
      </c>
      <c r="O1728" s="0" t="n">
        <v>201</v>
      </c>
      <c r="P1728" s="23" t="s">
        <v>94</v>
      </c>
      <c r="Q1728" s="23" t="s">
        <v>4483</v>
      </c>
      <c r="R1728" s="23" t="n">
        <f aca="false">YEAR(A1728)</f>
        <v>2021</v>
      </c>
      <c r="S1728" s="23" t="n">
        <f aca="false">IF(R1728=2026,1,0)</f>
        <v>0</v>
      </c>
      <c r="T1728" s="23" t="n">
        <f aca="false">IF(OR(P1728="Individual",P1728="Committee",P1728="Union/Association",P1728="Aggregated Unitemized Receipts"),1,0)</f>
        <v>1</v>
      </c>
      <c r="U1728" s="0" t="str">
        <f aca="false">UPPER(TRIM(E1728))</f>
        <v>MA</v>
      </c>
      <c r="V1728" s="23" t="n">
        <f aca="false">IF(U1728="MA",1,0)</f>
        <v>1</v>
      </c>
      <c r="W1728" s="23" t="n">
        <f aca="false">IF(OR(ISNUMBER(SEARCH("malden",G1728)),ISNUMBER(SEARCH("malden",H1728))),1,0)</f>
        <v>0</v>
      </c>
      <c r="X1728" s="23" t="n">
        <f aca="false">IF(AND(TRIM(G1728)="",TRIM(H1728)=""),1,0)</f>
        <v>0</v>
      </c>
    </row>
    <row r="1729" customFormat="false" ht="15" hidden="false" customHeight="false" outlineLevel="0" collapsed="false">
      <c r="A1729" s="22" t="n">
        <v>44383</v>
      </c>
      <c r="B1729" s="23" t="s">
        <v>2751</v>
      </c>
      <c r="C1729" s="23" t="s">
        <v>4486</v>
      </c>
      <c r="D1729" s="23" t="s">
        <v>319</v>
      </c>
      <c r="E1729" s="23" t="s">
        <v>99</v>
      </c>
      <c r="F1729" s="23" t="s">
        <v>320</v>
      </c>
      <c r="G1729" s="23" t="s">
        <v>2095</v>
      </c>
      <c r="H1729" s="23" t="s">
        <v>91</v>
      </c>
      <c r="J1729" s="24" t="n">
        <v>50</v>
      </c>
      <c r="K1729" s="0" t="n">
        <v>17408</v>
      </c>
      <c r="L1729" s="23" t="s">
        <v>1694</v>
      </c>
      <c r="M1729" s="0" t="n">
        <v>3</v>
      </c>
      <c r="N1729" s="23" t="s">
        <v>93</v>
      </c>
      <c r="O1729" s="0" t="n">
        <v>201</v>
      </c>
      <c r="P1729" s="23" t="s">
        <v>94</v>
      </c>
      <c r="Q1729" s="23" t="s">
        <v>4483</v>
      </c>
      <c r="R1729" s="23" t="n">
        <f aca="false">YEAR(A1729)</f>
        <v>2021</v>
      </c>
      <c r="S1729" s="23" t="n">
        <f aca="false">IF(R1729=2026,1,0)</f>
        <v>0</v>
      </c>
      <c r="T1729" s="23" t="n">
        <f aca="false">IF(OR(P1729="Individual",P1729="Committee",P1729="Union/Association",P1729="Aggregated Unitemized Receipts"),1,0)</f>
        <v>1</v>
      </c>
      <c r="U1729" s="0" t="str">
        <f aca="false">UPPER(TRIM(E1729))</f>
        <v>MA</v>
      </c>
      <c r="V1729" s="23" t="n">
        <f aca="false">IF(U1729="MA",1,0)</f>
        <v>1</v>
      </c>
      <c r="W1729" s="23" t="n">
        <f aca="false">IF(OR(ISNUMBER(SEARCH("malden",G1729)),ISNUMBER(SEARCH("malden",H1729))),1,0)</f>
        <v>0</v>
      </c>
      <c r="X1729" s="23" t="n">
        <f aca="false">IF(AND(TRIM(G1729)="",TRIM(H1729)=""),1,0)</f>
        <v>0</v>
      </c>
    </row>
    <row r="1730" customFormat="false" ht="15" hidden="false" customHeight="false" outlineLevel="0" collapsed="false">
      <c r="A1730" s="22" t="n">
        <v>44383</v>
      </c>
      <c r="B1730" s="23" t="s">
        <v>2115</v>
      </c>
      <c r="C1730" s="23" t="s">
        <v>3078</v>
      </c>
      <c r="D1730" s="23" t="s">
        <v>450</v>
      </c>
      <c r="E1730" s="23" t="s">
        <v>99</v>
      </c>
      <c r="F1730" s="23" t="s">
        <v>1164</v>
      </c>
      <c r="J1730" s="24" t="n">
        <v>100</v>
      </c>
      <c r="K1730" s="0" t="n">
        <v>17408</v>
      </c>
      <c r="L1730" s="23" t="s">
        <v>1694</v>
      </c>
      <c r="M1730" s="0" t="n">
        <v>1</v>
      </c>
      <c r="N1730" s="23" t="s">
        <v>182</v>
      </c>
      <c r="O1730" s="0" t="n">
        <v>202</v>
      </c>
      <c r="P1730" s="23" t="s">
        <v>206</v>
      </c>
      <c r="Q1730" s="23" t="s">
        <v>4483</v>
      </c>
      <c r="R1730" s="23" t="n">
        <f aca="false">YEAR(A1730)</f>
        <v>2021</v>
      </c>
      <c r="S1730" s="23" t="n">
        <f aca="false">IF(R1730=2026,1,0)</f>
        <v>0</v>
      </c>
      <c r="T1730" s="23" t="n">
        <f aca="false">IF(OR(P1730="Individual",P1730="Committee",P1730="Union/Association",P1730="Aggregated Unitemized Receipts"),1,0)</f>
        <v>1</v>
      </c>
      <c r="U1730" s="0" t="str">
        <f aca="false">UPPER(TRIM(E1730))</f>
        <v>MA</v>
      </c>
      <c r="V1730" s="23" t="n">
        <f aca="false">IF(U1730="MA",1,0)</f>
        <v>1</v>
      </c>
      <c r="W1730" s="23" t="n">
        <f aca="false">IF(OR(ISNUMBER(SEARCH("malden",G1730)),ISNUMBER(SEARCH("malden",H1730))),1,0)</f>
        <v>0</v>
      </c>
      <c r="X1730" s="23" t="n">
        <f aca="false">IF(AND(TRIM(G1730)="",TRIM(H1730)=""),1,0)</f>
        <v>1</v>
      </c>
    </row>
    <row r="1731" customFormat="false" ht="15" hidden="false" customHeight="false" outlineLevel="0" collapsed="false">
      <c r="A1731" s="22" t="n">
        <v>44383</v>
      </c>
      <c r="B1731" s="23" t="s">
        <v>3520</v>
      </c>
      <c r="C1731" s="23" t="s">
        <v>2971</v>
      </c>
      <c r="D1731" s="23" t="s">
        <v>319</v>
      </c>
      <c r="E1731" s="23" t="s">
        <v>99</v>
      </c>
      <c r="F1731" s="23" t="s">
        <v>320</v>
      </c>
      <c r="G1731" s="23" t="s">
        <v>3977</v>
      </c>
      <c r="H1731" s="23" t="s">
        <v>3978</v>
      </c>
      <c r="J1731" s="24" t="n">
        <v>125</v>
      </c>
      <c r="K1731" s="0" t="n">
        <v>17408</v>
      </c>
      <c r="L1731" s="23" t="s">
        <v>1694</v>
      </c>
      <c r="M1731" s="0" t="n">
        <v>3</v>
      </c>
      <c r="N1731" s="23" t="s">
        <v>93</v>
      </c>
      <c r="O1731" s="0" t="n">
        <v>201</v>
      </c>
      <c r="P1731" s="23" t="s">
        <v>94</v>
      </c>
      <c r="Q1731" s="23" t="s">
        <v>4483</v>
      </c>
      <c r="R1731" s="23" t="n">
        <f aca="false">YEAR(A1731)</f>
        <v>2021</v>
      </c>
      <c r="S1731" s="23" t="n">
        <f aca="false">IF(R1731=2026,1,0)</f>
        <v>0</v>
      </c>
      <c r="T1731" s="23" t="n">
        <f aca="false">IF(OR(P1731="Individual",P1731="Committee",P1731="Union/Association",P1731="Aggregated Unitemized Receipts"),1,0)</f>
        <v>1</v>
      </c>
      <c r="U1731" s="0" t="str">
        <f aca="false">UPPER(TRIM(E1731))</f>
        <v>MA</v>
      </c>
      <c r="V1731" s="23" t="n">
        <f aca="false">IF(U1731="MA",1,0)</f>
        <v>1</v>
      </c>
      <c r="W1731" s="23" t="n">
        <f aca="false">IF(OR(ISNUMBER(SEARCH("malden",G1731)),ISNUMBER(SEARCH("malden",H1731))),1,0)</f>
        <v>0</v>
      </c>
      <c r="X1731" s="23" t="n">
        <f aca="false">IF(AND(TRIM(G1731)="",TRIM(H1731)=""),1,0)</f>
        <v>0</v>
      </c>
    </row>
    <row r="1732" customFormat="false" ht="15" hidden="false" customHeight="false" outlineLevel="0" collapsed="false">
      <c r="A1732" s="22" t="n">
        <v>44383</v>
      </c>
      <c r="B1732" s="23" t="s">
        <v>2207</v>
      </c>
      <c r="C1732" s="23" t="s">
        <v>2208</v>
      </c>
      <c r="D1732" s="23" t="s">
        <v>2209</v>
      </c>
      <c r="E1732" s="23" t="s">
        <v>99</v>
      </c>
      <c r="F1732" s="23" t="s">
        <v>518</v>
      </c>
      <c r="J1732" s="24" t="n">
        <v>500</v>
      </c>
      <c r="K1732" s="0" t="n">
        <v>17408</v>
      </c>
      <c r="L1732" s="23" t="s">
        <v>1694</v>
      </c>
      <c r="M1732" s="0" t="n">
        <v>1</v>
      </c>
      <c r="N1732" s="23" t="s">
        <v>182</v>
      </c>
      <c r="O1732" s="0" t="n">
        <v>202</v>
      </c>
      <c r="P1732" s="23" t="s">
        <v>206</v>
      </c>
      <c r="Q1732" s="23" t="s">
        <v>4483</v>
      </c>
      <c r="R1732" s="23" t="n">
        <f aca="false">YEAR(A1732)</f>
        <v>2021</v>
      </c>
      <c r="S1732" s="23" t="n">
        <f aca="false">IF(R1732=2026,1,0)</f>
        <v>0</v>
      </c>
      <c r="T1732" s="23" t="n">
        <f aca="false">IF(OR(P1732="Individual",P1732="Committee",P1732="Union/Association",P1732="Aggregated Unitemized Receipts"),1,0)</f>
        <v>1</v>
      </c>
      <c r="U1732" s="0" t="str">
        <f aca="false">UPPER(TRIM(E1732))</f>
        <v>MA</v>
      </c>
      <c r="V1732" s="23" t="n">
        <f aca="false">IF(U1732="MA",1,0)</f>
        <v>1</v>
      </c>
      <c r="W1732" s="23" t="n">
        <f aca="false">IF(OR(ISNUMBER(SEARCH("malden",G1732)),ISNUMBER(SEARCH("malden",H1732))),1,0)</f>
        <v>0</v>
      </c>
      <c r="X1732" s="23" t="n">
        <f aca="false">IF(AND(TRIM(G1732)="",TRIM(H1732)=""),1,0)</f>
        <v>1</v>
      </c>
    </row>
    <row r="1733" customFormat="false" ht="15" hidden="false" customHeight="false" outlineLevel="0" collapsed="false">
      <c r="A1733" s="22" t="n">
        <v>44383</v>
      </c>
      <c r="B1733" s="23" t="s">
        <v>3950</v>
      </c>
      <c r="C1733" s="23" t="s">
        <v>3951</v>
      </c>
      <c r="D1733" s="23" t="s">
        <v>868</v>
      </c>
      <c r="E1733" s="23" t="s">
        <v>99</v>
      </c>
      <c r="F1733" s="23" t="s">
        <v>869</v>
      </c>
      <c r="G1733" s="23" t="s">
        <v>3952</v>
      </c>
      <c r="H1733" s="23" t="s">
        <v>3953</v>
      </c>
      <c r="J1733" s="24" t="n">
        <v>50</v>
      </c>
      <c r="K1733" s="0" t="n">
        <v>17408</v>
      </c>
      <c r="L1733" s="23" t="s">
        <v>1694</v>
      </c>
      <c r="M1733" s="0" t="n">
        <v>3</v>
      </c>
      <c r="N1733" s="23" t="s">
        <v>93</v>
      </c>
      <c r="O1733" s="0" t="n">
        <v>201</v>
      </c>
      <c r="P1733" s="23" t="s">
        <v>94</v>
      </c>
      <c r="Q1733" s="23" t="s">
        <v>4483</v>
      </c>
      <c r="R1733" s="23" t="n">
        <f aca="false">YEAR(A1733)</f>
        <v>2021</v>
      </c>
      <c r="S1733" s="23" t="n">
        <f aca="false">IF(R1733=2026,1,0)</f>
        <v>0</v>
      </c>
      <c r="T1733" s="23" t="n">
        <f aca="false">IF(OR(P1733="Individual",P1733="Committee",P1733="Union/Association",P1733="Aggregated Unitemized Receipts"),1,0)</f>
        <v>1</v>
      </c>
      <c r="U1733" s="0" t="str">
        <f aca="false">UPPER(TRIM(E1733))</f>
        <v>MA</v>
      </c>
      <c r="V1733" s="23" t="n">
        <f aca="false">IF(U1733="MA",1,0)</f>
        <v>1</v>
      </c>
      <c r="W1733" s="23" t="n">
        <f aca="false">IF(OR(ISNUMBER(SEARCH("malden",G1733)),ISNUMBER(SEARCH("malden",H1733))),1,0)</f>
        <v>0</v>
      </c>
      <c r="X1733" s="23" t="n">
        <f aca="false">IF(AND(TRIM(G1733)="",TRIM(H1733)=""),1,0)</f>
        <v>0</v>
      </c>
    </row>
    <row r="1734" customFormat="false" ht="15" hidden="false" customHeight="false" outlineLevel="0" collapsed="false">
      <c r="A1734" s="22" t="n">
        <v>44383</v>
      </c>
      <c r="B1734" s="23" t="s">
        <v>2674</v>
      </c>
      <c r="C1734" s="23" t="s">
        <v>4487</v>
      </c>
      <c r="D1734" s="23" t="s">
        <v>319</v>
      </c>
      <c r="E1734" s="23" t="s">
        <v>99</v>
      </c>
      <c r="F1734" s="23" t="s">
        <v>320</v>
      </c>
      <c r="G1734" s="23" t="s">
        <v>1286</v>
      </c>
      <c r="H1734" s="23" t="s">
        <v>4281</v>
      </c>
      <c r="J1734" s="24" t="n">
        <v>75</v>
      </c>
      <c r="K1734" s="0" t="n">
        <v>17408</v>
      </c>
      <c r="L1734" s="23" t="s">
        <v>1694</v>
      </c>
      <c r="M1734" s="0" t="n">
        <v>3</v>
      </c>
      <c r="N1734" s="23" t="s">
        <v>93</v>
      </c>
      <c r="O1734" s="0" t="n">
        <v>201</v>
      </c>
      <c r="P1734" s="23" t="s">
        <v>94</v>
      </c>
      <c r="Q1734" s="23" t="s">
        <v>4483</v>
      </c>
      <c r="R1734" s="23" t="n">
        <f aca="false">YEAR(A1734)</f>
        <v>2021</v>
      </c>
      <c r="S1734" s="23" t="n">
        <f aca="false">IF(R1734=2026,1,0)</f>
        <v>0</v>
      </c>
      <c r="T1734" s="23" t="n">
        <f aca="false">IF(OR(P1734="Individual",P1734="Committee",P1734="Union/Association",P1734="Aggregated Unitemized Receipts"),1,0)</f>
        <v>1</v>
      </c>
      <c r="U1734" s="0" t="str">
        <f aca="false">UPPER(TRIM(E1734))</f>
        <v>MA</v>
      </c>
      <c r="V1734" s="23" t="n">
        <f aca="false">IF(U1734="MA",1,0)</f>
        <v>1</v>
      </c>
      <c r="W1734" s="23" t="n">
        <f aca="false">IF(OR(ISNUMBER(SEARCH("malden",G1734)),ISNUMBER(SEARCH("malden",H1734))),1,0)</f>
        <v>0</v>
      </c>
      <c r="X1734" s="23" t="n">
        <f aca="false">IF(AND(TRIM(G1734)="",TRIM(H1734)=""),1,0)</f>
        <v>0</v>
      </c>
    </row>
    <row r="1735" customFormat="false" ht="15" hidden="false" customHeight="false" outlineLevel="0" collapsed="false">
      <c r="A1735" s="22" t="n">
        <v>44383</v>
      </c>
      <c r="B1735" s="23" t="s">
        <v>4488</v>
      </c>
      <c r="C1735" s="23" t="s">
        <v>4489</v>
      </c>
      <c r="D1735" s="23" t="s">
        <v>762</v>
      </c>
      <c r="E1735" s="23" t="s">
        <v>99</v>
      </c>
      <c r="F1735" s="23" t="s">
        <v>763</v>
      </c>
      <c r="G1735" s="23" t="s">
        <v>4490</v>
      </c>
      <c r="H1735" s="23" t="s">
        <v>2270</v>
      </c>
      <c r="J1735" s="24" t="n">
        <v>125</v>
      </c>
      <c r="K1735" s="0" t="n">
        <v>17408</v>
      </c>
      <c r="L1735" s="23" t="s">
        <v>1694</v>
      </c>
      <c r="M1735" s="0" t="n">
        <v>3</v>
      </c>
      <c r="N1735" s="23" t="s">
        <v>93</v>
      </c>
      <c r="O1735" s="0" t="n">
        <v>201</v>
      </c>
      <c r="P1735" s="23" t="s">
        <v>94</v>
      </c>
      <c r="Q1735" s="23" t="s">
        <v>4483</v>
      </c>
      <c r="R1735" s="23" t="n">
        <f aca="false">YEAR(A1735)</f>
        <v>2021</v>
      </c>
      <c r="S1735" s="23" t="n">
        <f aca="false">IF(R1735=2026,1,0)</f>
        <v>0</v>
      </c>
      <c r="T1735" s="23" t="n">
        <f aca="false">IF(OR(P1735="Individual",P1735="Committee",P1735="Union/Association",P1735="Aggregated Unitemized Receipts"),1,0)</f>
        <v>1</v>
      </c>
      <c r="U1735" s="0" t="str">
        <f aca="false">UPPER(TRIM(E1735))</f>
        <v>MA</v>
      </c>
      <c r="V1735" s="23" t="n">
        <f aca="false">IF(U1735="MA",1,0)</f>
        <v>1</v>
      </c>
      <c r="W1735" s="23" t="n">
        <f aca="false">IF(OR(ISNUMBER(SEARCH("malden",G1735)),ISNUMBER(SEARCH("malden",H1735))),1,0)</f>
        <v>0</v>
      </c>
      <c r="X1735" s="23" t="n">
        <f aca="false">IF(AND(TRIM(G1735)="",TRIM(H1735)=""),1,0)</f>
        <v>0</v>
      </c>
    </row>
    <row r="1736" customFormat="false" ht="15" hidden="false" customHeight="false" outlineLevel="0" collapsed="false">
      <c r="A1736" s="22" t="n">
        <v>44383</v>
      </c>
      <c r="B1736" s="23" t="s">
        <v>3307</v>
      </c>
      <c r="C1736" s="23" t="s">
        <v>3308</v>
      </c>
      <c r="D1736" s="23" t="s">
        <v>450</v>
      </c>
      <c r="E1736" s="23" t="s">
        <v>99</v>
      </c>
      <c r="F1736" s="23" t="s">
        <v>1979</v>
      </c>
      <c r="G1736" s="23" t="s">
        <v>644</v>
      </c>
      <c r="H1736" s="23" t="s">
        <v>455</v>
      </c>
      <c r="J1736" s="24" t="n">
        <v>50</v>
      </c>
      <c r="K1736" s="0" t="n">
        <v>17408</v>
      </c>
      <c r="L1736" s="23" t="s">
        <v>1694</v>
      </c>
      <c r="M1736" s="0" t="n">
        <v>3</v>
      </c>
      <c r="N1736" s="23" t="s">
        <v>93</v>
      </c>
      <c r="O1736" s="0" t="n">
        <v>201</v>
      </c>
      <c r="P1736" s="23" t="s">
        <v>94</v>
      </c>
      <c r="Q1736" s="23" t="s">
        <v>4483</v>
      </c>
      <c r="R1736" s="23" t="n">
        <f aca="false">YEAR(A1736)</f>
        <v>2021</v>
      </c>
      <c r="S1736" s="23" t="n">
        <f aca="false">IF(R1736=2026,1,0)</f>
        <v>0</v>
      </c>
      <c r="T1736" s="23" t="n">
        <f aca="false">IF(OR(P1736="Individual",P1736="Committee",P1736="Union/Association",P1736="Aggregated Unitemized Receipts"),1,0)</f>
        <v>1</v>
      </c>
      <c r="U1736" s="0" t="str">
        <f aca="false">UPPER(TRIM(E1736))</f>
        <v>MA</v>
      </c>
      <c r="V1736" s="23" t="n">
        <f aca="false">IF(U1736="MA",1,0)</f>
        <v>1</v>
      </c>
      <c r="W1736" s="23" t="n">
        <f aca="false">IF(OR(ISNUMBER(SEARCH("malden",G1736)),ISNUMBER(SEARCH("malden",H1736))),1,0)</f>
        <v>0</v>
      </c>
      <c r="X1736" s="23" t="n">
        <f aca="false">IF(AND(TRIM(G1736)="",TRIM(H1736)=""),1,0)</f>
        <v>0</v>
      </c>
    </row>
    <row r="1737" customFormat="false" ht="15" hidden="false" customHeight="false" outlineLevel="0" collapsed="false">
      <c r="A1737" s="22" t="n">
        <v>44383</v>
      </c>
      <c r="B1737" s="23" t="s">
        <v>1933</v>
      </c>
      <c r="C1737" s="23" t="s">
        <v>1934</v>
      </c>
      <c r="D1737" s="23" t="s">
        <v>1935</v>
      </c>
      <c r="E1737" s="23" t="s">
        <v>99</v>
      </c>
      <c r="F1737" s="23" t="s">
        <v>1936</v>
      </c>
      <c r="G1737" s="23" t="s">
        <v>943</v>
      </c>
      <c r="H1737" s="23" t="s">
        <v>1937</v>
      </c>
      <c r="J1737" s="24" t="n">
        <v>200</v>
      </c>
      <c r="K1737" s="0" t="n">
        <v>17408</v>
      </c>
      <c r="L1737" s="23" t="s">
        <v>1694</v>
      </c>
      <c r="M1737" s="0" t="n">
        <v>1</v>
      </c>
      <c r="N1737" s="23" t="s">
        <v>182</v>
      </c>
      <c r="O1737" s="0" t="n">
        <v>201</v>
      </c>
      <c r="P1737" s="23" t="s">
        <v>94</v>
      </c>
      <c r="Q1737" s="23" t="s">
        <v>4483</v>
      </c>
      <c r="R1737" s="23" t="n">
        <f aca="false">YEAR(A1737)</f>
        <v>2021</v>
      </c>
      <c r="S1737" s="23" t="n">
        <f aca="false">IF(R1737=2026,1,0)</f>
        <v>0</v>
      </c>
      <c r="T1737" s="23" t="n">
        <f aca="false">IF(OR(P1737="Individual",P1737="Committee",P1737="Union/Association",P1737="Aggregated Unitemized Receipts"),1,0)</f>
        <v>1</v>
      </c>
      <c r="U1737" s="0" t="str">
        <f aca="false">UPPER(TRIM(E1737))</f>
        <v>MA</v>
      </c>
      <c r="V1737" s="23" t="n">
        <f aca="false">IF(U1737="MA",1,0)</f>
        <v>1</v>
      </c>
      <c r="W1737" s="23" t="n">
        <f aca="false">IF(OR(ISNUMBER(SEARCH("malden",G1737)),ISNUMBER(SEARCH("malden",H1737))),1,0)</f>
        <v>0</v>
      </c>
      <c r="X1737" s="23" t="n">
        <f aca="false">IF(AND(TRIM(G1737)="",TRIM(H1737)=""),1,0)</f>
        <v>0</v>
      </c>
    </row>
    <row r="1738" customFormat="false" ht="15" hidden="false" customHeight="false" outlineLevel="0" collapsed="false">
      <c r="A1738" s="22" t="n">
        <v>44383</v>
      </c>
      <c r="B1738" s="23" t="s">
        <v>4491</v>
      </c>
      <c r="C1738" s="23" t="s">
        <v>4492</v>
      </c>
      <c r="D1738" s="23" t="s">
        <v>319</v>
      </c>
      <c r="E1738" s="23" t="s">
        <v>99</v>
      </c>
      <c r="F1738" s="23" t="s">
        <v>320</v>
      </c>
      <c r="G1738" s="23" t="s">
        <v>180</v>
      </c>
      <c r="H1738" s="23" t="s">
        <v>3171</v>
      </c>
      <c r="J1738" s="24" t="n">
        <v>500</v>
      </c>
      <c r="K1738" s="0" t="n">
        <v>17408</v>
      </c>
      <c r="L1738" s="23" t="s">
        <v>1694</v>
      </c>
      <c r="M1738" s="0" t="n">
        <v>3</v>
      </c>
      <c r="N1738" s="23" t="s">
        <v>93</v>
      </c>
      <c r="O1738" s="0" t="n">
        <v>201</v>
      </c>
      <c r="P1738" s="23" t="s">
        <v>94</v>
      </c>
      <c r="Q1738" s="23" t="s">
        <v>4483</v>
      </c>
      <c r="R1738" s="23" t="n">
        <f aca="false">YEAR(A1738)</f>
        <v>2021</v>
      </c>
      <c r="S1738" s="23" t="n">
        <f aca="false">IF(R1738=2026,1,0)</f>
        <v>0</v>
      </c>
      <c r="T1738" s="23" t="n">
        <f aca="false">IF(OR(P1738="Individual",P1738="Committee",P1738="Union/Association",P1738="Aggregated Unitemized Receipts"),1,0)</f>
        <v>1</v>
      </c>
      <c r="U1738" s="0" t="str">
        <f aca="false">UPPER(TRIM(E1738))</f>
        <v>MA</v>
      </c>
      <c r="V1738" s="23" t="n">
        <f aca="false">IF(U1738="MA",1,0)</f>
        <v>1</v>
      </c>
      <c r="W1738" s="23" t="n">
        <f aca="false">IF(OR(ISNUMBER(SEARCH("malden",G1738)),ISNUMBER(SEARCH("malden",H1738))),1,0)</f>
        <v>0</v>
      </c>
      <c r="X1738" s="23" t="n">
        <f aca="false">IF(AND(TRIM(G1738)="",TRIM(H1738)=""),1,0)</f>
        <v>0</v>
      </c>
    </row>
    <row r="1739" customFormat="false" ht="15" hidden="false" customHeight="false" outlineLevel="0" collapsed="false">
      <c r="A1739" s="22" t="n">
        <v>44383</v>
      </c>
      <c r="B1739" s="23" t="s">
        <v>3068</v>
      </c>
      <c r="C1739" s="23" t="s">
        <v>3069</v>
      </c>
      <c r="D1739" s="23" t="s">
        <v>319</v>
      </c>
      <c r="E1739" s="23" t="s">
        <v>99</v>
      </c>
      <c r="F1739" s="23" t="s">
        <v>320</v>
      </c>
      <c r="G1739" s="23" t="s">
        <v>276</v>
      </c>
      <c r="H1739" s="23" t="s">
        <v>2798</v>
      </c>
      <c r="J1739" s="24" t="n">
        <v>100</v>
      </c>
      <c r="K1739" s="0" t="n">
        <v>17408</v>
      </c>
      <c r="L1739" s="23" t="s">
        <v>1694</v>
      </c>
      <c r="M1739" s="0" t="n">
        <v>3</v>
      </c>
      <c r="N1739" s="23" t="s">
        <v>93</v>
      </c>
      <c r="O1739" s="0" t="n">
        <v>201</v>
      </c>
      <c r="P1739" s="23" t="s">
        <v>94</v>
      </c>
      <c r="Q1739" s="23" t="s">
        <v>4483</v>
      </c>
      <c r="R1739" s="23" t="n">
        <f aca="false">YEAR(A1739)</f>
        <v>2021</v>
      </c>
      <c r="S1739" s="23" t="n">
        <f aca="false">IF(R1739=2026,1,0)</f>
        <v>0</v>
      </c>
      <c r="T1739" s="23" t="n">
        <f aca="false">IF(OR(P1739="Individual",P1739="Committee",P1739="Union/Association",P1739="Aggregated Unitemized Receipts"),1,0)</f>
        <v>1</v>
      </c>
      <c r="U1739" s="0" t="str">
        <f aca="false">UPPER(TRIM(E1739))</f>
        <v>MA</v>
      </c>
      <c r="V1739" s="23" t="n">
        <f aca="false">IF(U1739="MA",1,0)</f>
        <v>1</v>
      </c>
      <c r="W1739" s="23" t="n">
        <f aca="false">IF(OR(ISNUMBER(SEARCH("malden",G1739)),ISNUMBER(SEARCH("malden",H1739))),1,0)</f>
        <v>0</v>
      </c>
      <c r="X1739" s="23" t="n">
        <f aca="false">IF(AND(TRIM(G1739)="",TRIM(H1739)=""),1,0)</f>
        <v>0</v>
      </c>
    </row>
    <row r="1740" customFormat="false" ht="15" hidden="false" customHeight="false" outlineLevel="0" collapsed="false">
      <c r="A1740" s="22" t="n">
        <v>44375</v>
      </c>
      <c r="B1740" s="23" t="s">
        <v>4156</v>
      </c>
      <c r="C1740" s="23" t="s">
        <v>3195</v>
      </c>
      <c r="D1740" s="23" t="s">
        <v>319</v>
      </c>
      <c r="E1740" s="23" t="s">
        <v>99</v>
      </c>
      <c r="F1740" s="23" t="s">
        <v>320</v>
      </c>
      <c r="G1740" s="23" t="s">
        <v>2095</v>
      </c>
      <c r="H1740" s="23" t="s">
        <v>91</v>
      </c>
      <c r="J1740" s="24" t="n">
        <v>100</v>
      </c>
      <c r="K1740" s="0" t="n">
        <v>17408</v>
      </c>
      <c r="L1740" s="23" t="s">
        <v>1694</v>
      </c>
      <c r="M1740" s="0" t="n">
        <v>3</v>
      </c>
      <c r="N1740" s="23" t="s">
        <v>93</v>
      </c>
      <c r="O1740" s="0" t="n">
        <v>201</v>
      </c>
      <c r="P1740" s="23" t="s">
        <v>94</v>
      </c>
      <c r="Q1740" s="23" t="s">
        <v>4493</v>
      </c>
      <c r="R1740" s="23" t="n">
        <f aca="false">YEAR(A1740)</f>
        <v>2021</v>
      </c>
      <c r="S1740" s="23" t="n">
        <f aca="false">IF(R1740=2026,1,0)</f>
        <v>0</v>
      </c>
      <c r="T1740" s="23" t="n">
        <f aca="false">IF(OR(P1740="Individual",P1740="Committee",P1740="Union/Association",P1740="Aggregated Unitemized Receipts"),1,0)</f>
        <v>1</v>
      </c>
      <c r="U1740" s="0" t="str">
        <f aca="false">UPPER(TRIM(E1740))</f>
        <v>MA</v>
      </c>
      <c r="V1740" s="23" t="n">
        <f aca="false">IF(U1740="MA",1,0)</f>
        <v>1</v>
      </c>
      <c r="W1740" s="23" t="n">
        <f aca="false">IF(OR(ISNUMBER(SEARCH("malden",G1740)),ISNUMBER(SEARCH("malden",H1740))),1,0)</f>
        <v>0</v>
      </c>
      <c r="X1740" s="23" t="n">
        <f aca="false">IF(AND(TRIM(G1740)="",TRIM(H1740)=""),1,0)</f>
        <v>0</v>
      </c>
    </row>
    <row r="1741" customFormat="false" ht="15" hidden="false" customHeight="false" outlineLevel="0" collapsed="false">
      <c r="A1741" s="22" t="n">
        <v>44375</v>
      </c>
      <c r="B1741" s="23" t="s">
        <v>2425</v>
      </c>
      <c r="C1741" s="23" t="s">
        <v>2426</v>
      </c>
      <c r="D1741" s="23" t="s">
        <v>319</v>
      </c>
      <c r="E1741" s="23" t="s">
        <v>99</v>
      </c>
      <c r="F1741" s="23" t="s">
        <v>320</v>
      </c>
      <c r="G1741" s="23" t="s">
        <v>2095</v>
      </c>
      <c r="H1741" s="23" t="s">
        <v>91</v>
      </c>
      <c r="J1741" s="24" t="n">
        <v>100</v>
      </c>
      <c r="K1741" s="0" t="n">
        <v>17408</v>
      </c>
      <c r="L1741" s="23" t="s">
        <v>1694</v>
      </c>
      <c r="M1741" s="0" t="n">
        <v>3</v>
      </c>
      <c r="N1741" s="23" t="s">
        <v>93</v>
      </c>
      <c r="O1741" s="0" t="n">
        <v>201</v>
      </c>
      <c r="P1741" s="23" t="s">
        <v>94</v>
      </c>
      <c r="Q1741" s="23" t="s">
        <v>4493</v>
      </c>
      <c r="R1741" s="23" t="n">
        <f aca="false">YEAR(A1741)</f>
        <v>2021</v>
      </c>
      <c r="S1741" s="23" t="n">
        <f aca="false">IF(R1741=2026,1,0)</f>
        <v>0</v>
      </c>
      <c r="T1741" s="23" t="n">
        <f aca="false">IF(OR(P1741="Individual",P1741="Committee",P1741="Union/Association",P1741="Aggregated Unitemized Receipts"),1,0)</f>
        <v>1</v>
      </c>
      <c r="U1741" s="0" t="str">
        <f aca="false">UPPER(TRIM(E1741))</f>
        <v>MA</v>
      </c>
      <c r="V1741" s="23" t="n">
        <f aca="false">IF(U1741="MA",1,0)</f>
        <v>1</v>
      </c>
      <c r="W1741" s="23" t="n">
        <f aca="false">IF(OR(ISNUMBER(SEARCH("malden",G1741)),ISNUMBER(SEARCH("malden",H1741))),1,0)</f>
        <v>0</v>
      </c>
      <c r="X1741" s="23" t="n">
        <f aca="false">IF(AND(TRIM(G1741)="",TRIM(H1741)=""),1,0)</f>
        <v>0</v>
      </c>
    </row>
    <row r="1742" customFormat="false" ht="15" hidden="false" customHeight="false" outlineLevel="0" collapsed="false">
      <c r="A1742" s="22" t="n">
        <v>44375</v>
      </c>
      <c r="B1742" s="23" t="s">
        <v>4494</v>
      </c>
      <c r="C1742" s="23" t="s">
        <v>4495</v>
      </c>
      <c r="D1742" s="23" t="s">
        <v>319</v>
      </c>
      <c r="E1742" s="23" t="s">
        <v>99</v>
      </c>
      <c r="F1742" s="23" t="s">
        <v>320</v>
      </c>
      <c r="J1742" s="24" t="n">
        <v>95</v>
      </c>
      <c r="K1742" s="0" t="n">
        <v>17408</v>
      </c>
      <c r="L1742" s="23" t="s">
        <v>1694</v>
      </c>
      <c r="M1742" s="0" t="n">
        <v>1</v>
      </c>
      <c r="N1742" s="23" t="s">
        <v>182</v>
      </c>
      <c r="O1742" s="0" t="n">
        <v>202</v>
      </c>
      <c r="P1742" s="23" t="s">
        <v>206</v>
      </c>
      <c r="Q1742" s="23" t="s">
        <v>4493</v>
      </c>
      <c r="R1742" s="23" t="n">
        <f aca="false">YEAR(A1742)</f>
        <v>2021</v>
      </c>
      <c r="S1742" s="23" t="n">
        <f aca="false">IF(R1742=2026,1,0)</f>
        <v>0</v>
      </c>
      <c r="T1742" s="23" t="n">
        <f aca="false">IF(OR(P1742="Individual",P1742="Committee",P1742="Union/Association",P1742="Aggregated Unitemized Receipts"),1,0)</f>
        <v>1</v>
      </c>
      <c r="U1742" s="0" t="str">
        <f aca="false">UPPER(TRIM(E1742))</f>
        <v>MA</v>
      </c>
      <c r="V1742" s="23" t="n">
        <f aca="false">IF(U1742="MA",1,0)</f>
        <v>1</v>
      </c>
      <c r="W1742" s="23" t="n">
        <f aca="false">IF(OR(ISNUMBER(SEARCH("malden",G1742)),ISNUMBER(SEARCH("malden",H1742))),1,0)</f>
        <v>0</v>
      </c>
      <c r="X1742" s="23" t="n">
        <f aca="false">IF(AND(TRIM(G1742)="",TRIM(H1742)=""),1,0)</f>
        <v>1</v>
      </c>
    </row>
    <row r="1743" customFormat="false" ht="15" hidden="false" customHeight="false" outlineLevel="0" collapsed="false">
      <c r="A1743" s="22" t="n">
        <v>44375</v>
      </c>
      <c r="B1743" s="23" t="s">
        <v>3218</v>
      </c>
      <c r="C1743" s="23" t="s">
        <v>3219</v>
      </c>
      <c r="D1743" s="23" t="s">
        <v>733</v>
      </c>
      <c r="E1743" s="23" t="s">
        <v>99</v>
      </c>
      <c r="F1743" s="23" t="s">
        <v>2716</v>
      </c>
      <c r="G1743" s="23" t="s">
        <v>3220</v>
      </c>
      <c r="H1743" s="23" t="s">
        <v>3221</v>
      </c>
      <c r="J1743" s="24" t="n">
        <v>50</v>
      </c>
      <c r="K1743" s="0" t="n">
        <v>17408</v>
      </c>
      <c r="L1743" s="23" t="s">
        <v>1694</v>
      </c>
      <c r="M1743" s="0" t="n">
        <v>3</v>
      </c>
      <c r="N1743" s="23" t="s">
        <v>93</v>
      </c>
      <c r="O1743" s="0" t="n">
        <v>201</v>
      </c>
      <c r="P1743" s="23" t="s">
        <v>94</v>
      </c>
      <c r="Q1743" s="23" t="s">
        <v>4493</v>
      </c>
      <c r="R1743" s="23" t="n">
        <f aca="false">YEAR(A1743)</f>
        <v>2021</v>
      </c>
      <c r="S1743" s="23" t="n">
        <f aca="false">IF(R1743=2026,1,0)</f>
        <v>0</v>
      </c>
      <c r="T1743" s="23" t="n">
        <f aca="false">IF(OR(P1743="Individual",P1743="Committee",P1743="Union/Association",P1743="Aggregated Unitemized Receipts"),1,0)</f>
        <v>1</v>
      </c>
      <c r="U1743" s="0" t="str">
        <f aca="false">UPPER(TRIM(E1743))</f>
        <v>MA</v>
      </c>
      <c r="V1743" s="23" t="n">
        <f aca="false">IF(U1743="MA",1,0)</f>
        <v>1</v>
      </c>
      <c r="W1743" s="23" t="n">
        <f aca="false">IF(OR(ISNUMBER(SEARCH("malden",G1743)),ISNUMBER(SEARCH("malden",H1743))),1,0)</f>
        <v>0</v>
      </c>
      <c r="X1743" s="23" t="n">
        <f aca="false">IF(AND(TRIM(G1743)="",TRIM(H1743)=""),1,0)</f>
        <v>0</v>
      </c>
    </row>
    <row r="1744" customFormat="false" ht="15" hidden="false" customHeight="false" outlineLevel="0" collapsed="false">
      <c r="A1744" s="22" t="n">
        <v>44375</v>
      </c>
      <c r="B1744" s="23" t="s">
        <v>2135</v>
      </c>
      <c r="C1744" s="23" t="s">
        <v>3226</v>
      </c>
      <c r="D1744" s="23" t="s">
        <v>2137</v>
      </c>
      <c r="E1744" s="23" t="s">
        <v>99</v>
      </c>
      <c r="F1744" s="23" t="s">
        <v>2138</v>
      </c>
      <c r="G1744" s="23" t="s">
        <v>661</v>
      </c>
      <c r="H1744" s="23" t="s">
        <v>4236</v>
      </c>
      <c r="J1744" s="24" t="n">
        <v>125</v>
      </c>
      <c r="K1744" s="0" t="n">
        <v>17408</v>
      </c>
      <c r="L1744" s="23" t="s">
        <v>1694</v>
      </c>
      <c r="M1744" s="0" t="n">
        <v>3</v>
      </c>
      <c r="N1744" s="23" t="s">
        <v>93</v>
      </c>
      <c r="O1744" s="0" t="n">
        <v>201</v>
      </c>
      <c r="P1744" s="23" t="s">
        <v>94</v>
      </c>
      <c r="Q1744" s="23" t="s">
        <v>4493</v>
      </c>
      <c r="R1744" s="23" t="n">
        <f aca="false">YEAR(A1744)</f>
        <v>2021</v>
      </c>
      <c r="S1744" s="23" t="n">
        <f aca="false">IF(R1744=2026,1,0)</f>
        <v>0</v>
      </c>
      <c r="T1744" s="23" t="n">
        <f aca="false">IF(OR(P1744="Individual",P1744="Committee",P1744="Union/Association",P1744="Aggregated Unitemized Receipts"),1,0)</f>
        <v>1</v>
      </c>
      <c r="U1744" s="0" t="str">
        <f aca="false">UPPER(TRIM(E1744))</f>
        <v>MA</v>
      </c>
      <c r="V1744" s="23" t="n">
        <f aca="false">IF(U1744="MA",1,0)</f>
        <v>1</v>
      </c>
      <c r="W1744" s="23" t="n">
        <f aca="false">IF(OR(ISNUMBER(SEARCH("malden",G1744)),ISNUMBER(SEARCH("malden",H1744))),1,0)</f>
        <v>0</v>
      </c>
      <c r="X1744" s="23" t="n">
        <f aca="false">IF(AND(TRIM(G1744)="",TRIM(H1744)=""),1,0)</f>
        <v>0</v>
      </c>
    </row>
    <row r="1745" customFormat="false" ht="15" hidden="false" customHeight="false" outlineLevel="0" collapsed="false">
      <c r="A1745" s="22" t="n">
        <v>44375</v>
      </c>
      <c r="B1745" s="23" t="s">
        <v>2553</v>
      </c>
      <c r="C1745" s="23" t="s">
        <v>2554</v>
      </c>
      <c r="D1745" s="23" t="s">
        <v>319</v>
      </c>
      <c r="E1745" s="23" t="s">
        <v>99</v>
      </c>
      <c r="F1745" s="23" t="s">
        <v>320</v>
      </c>
      <c r="G1745" s="23" t="s">
        <v>389</v>
      </c>
      <c r="H1745" s="23" t="s">
        <v>3501</v>
      </c>
      <c r="J1745" s="24" t="n">
        <v>200</v>
      </c>
      <c r="K1745" s="0" t="n">
        <v>17408</v>
      </c>
      <c r="L1745" s="23" t="s">
        <v>1694</v>
      </c>
      <c r="M1745" s="0" t="n">
        <v>3</v>
      </c>
      <c r="N1745" s="23" t="s">
        <v>93</v>
      </c>
      <c r="O1745" s="0" t="n">
        <v>201</v>
      </c>
      <c r="P1745" s="23" t="s">
        <v>94</v>
      </c>
      <c r="Q1745" s="23" t="s">
        <v>4493</v>
      </c>
      <c r="R1745" s="23" t="n">
        <f aca="false">YEAR(A1745)</f>
        <v>2021</v>
      </c>
      <c r="S1745" s="23" t="n">
        <f aca="false">IF(R1745=2026,1,0)</f>
        <v>0</v>
      </c>
      <c r="T1745" s="23" t="n">
        <f aca="false">IF(OR(P1745="Individual",P1745="Committee",P1745="Union/Association",P1745="Aggregated Unitemized Receipts"),1,0)</f>
        <v>1</v>
      </c>
      <c r="U1745" s="0" t="str">
        <f aca="false">UPPER(TRIM(E1745))</f>
        <v>MA</v>
      </c>
      <c r="V1745" s="23" t="n">
        <f aca="false">IF(U1745="MA",1,0)</f>
        <v>1</v>
      </c>
      <c r="W1745" s="23" t="n">
        <f aca="false">IF(OR(ISNUMBER(SEARCH("malden",G1745)),ISNUMBER(SEARCH("malden",H1745))),1,0)</f>
        <v>0</v>
      </c>
      <c r="X1745" s="23" t="n">
        <f aca="false">IF(AND(TRIM(G1745)="",TRIM(H1745)=""),1,0)</f>
        <v>0</v>
      </c>
    </row>
    <row r="1746" customFormat="false" ht="15" hidden="false" customHeight="false" outlineLevel="0" collapsed="false">
      <c r="A1746" s="22" t="n">
        <v>44375</v>
      </c>
      <c r="B1746" s="23" t="s">
        <v>3235</v>
      </c>
      <c r="C1746" s="23" t="s">
        <v>3236</v>
      </c>
      <c r="D1746" s="23" t="s">
        <v>319</v>
      </c>
      <c r="E1746" s="23" t="s">
        <v>99</v>
      </c>
      <c r="F1746" s="23" t="s">
        <v>320</v>
      </c>
      <c r="G1746" s="23" t="s">
        <v>3237</v>
      </c>
      <c r="H1746" s="23" t="s">
        <v>3238</v>
      </c>
      <c r="J1746" s="24" t="n">
        <v>50</v>
      </c>
      <c r="K1746" s="0" t="n">
        <v>17408</v>
      </c>
      <c r="L1746" s="23" t="s">
        <v>1694</v>
      </c>
      <c r="M1746" s="0" t="n">
        <v>3</v>
      </c>
      <c r="N1746" s="23" t="s">
        <v>93</v>
      </c>
      <c r="O1746" s="0" t="n">
        <v>201</v>
      </c>
      <c r="P1746" s="23" t="s">
        <v>94</v>
      </c>
      <c r="Q1746" s="23" t="s">
        <v>4493</v>
      </c>
      <c r="R1746" s="23" t="n">
        <f aca="false">YEAR(A1746)</f>
        <v>2021</v>
      </c>
      <c r="S1746" s="23" t="n">
        <f aca="false">IF(R1746=2026,1,0)</f>
        <v>0</v>
      </c>
      <c r="T1746" s="23" t="n">
        <f aca="false">IF(OR(P1746="Individual",P1746="Committee",P1746="Union/Association",P1746="Aggregated Unitemized Receipts"),1,0)</f>
        <v>1</v>
      </c>
      <c r="U1746" s="0" t="str">
        <f aca="false">UPPER(TRIM(E1746))</f>
        <v>MA</v>
      </c>
      <c r="V1746" s="23" t="n">
        <f aca="false">IF(U1746="MA",1,0)</f>
        <v>1</v>
      </c>
      <c r="W1746" s="23" t="n">
        <f aca="false">IF(OR(ISNUMBER(SEARCH("malden",G1746)),ISNUMBER(SEARCH("malden",H1746))),1,0)</f>
        <v>0</v>
      </c>
      <c r="X1746" s="23" t="n">
        <f aca="false">IF(AND(TRIM(G1746)="",TRIM(H1746)=""),1,0)</f>
        <v>0</v>
      </c>
    </row>
    <row r="1747" customFormat="false" ht="15" hidden="false" customHeight="false" outlineLevel="0" collapsed="false">
      <c r="A1747" s="22" t="n">
        <v>44375</v>
      </c>
      <c r="B1747" s="23" t="s">
        <v>4237</v>
      </c>
      <c r="C1747" s="23" t="s">
        <v>4238</v>
      </c>
      <c r="D1747" s="23" t="s">
        <v>607</v>
      </c>
      <c r="E1747" s="23" t="s">
        <v>99</v>
      </c>
      <c r="F1747" s="23" t="s">
        <v>608</v>
      </c>
      <c r="G1747" s="23" t="s">
        <v>4239</v>
      </c>
      <c r="H1747" s="23" t="s">
        <v>4240</v>
      </c>
      <c r="J1747" s="24" t="n">
        <v>50</v>
      </c>
      <c r="K1747" s="0" t="n">
        <v>17408</v>
      </c>
      <c r="L1747" s="23" t="s">
        <v>1694</v>
      </c>
      <c r="M1747" s="0" t="n">
        <v>3</v>
      </c>
      <c r="N1747" s="23" t="s">
        <v>93</v>
      </c>
      <c r="O1747" s="0" t="n">
        <v>201</v>
      </c>
      <c r="P1747" s="23" t="s">
        <v>94</v>
      </c>
      <c r="Q1747" s="23" t="s">
        <v>4493</v>
      </c>
      <c r="R1747" s="23" t="n">
        <f aca="false">YEAR(A1747)</f>
        <v>2021</v>
      </c>
      <c r="S1747" s="23" t="n">
        <f aca="false">IF(R1747=2026,1,0)</f>
        <v>0</v>
      </c>
      <c r="T1747" s="23" t="n">
        <f aca="false">IF(OR(P1747="Individual",P1747="Committee",P1747="Union/Association",P1747="Aggregated Unitemized Receipts"),1,0)</f>
        <v>1</v>
      </c>
      <c r="U1747" s="0" t="str">
        <f aca="false">UPPER(TRIM(E1747))</f>
        <v>MA</v>
      </c>
      <c r="V1747" s="23" t="n">
        <f aca="false">IF(U1747="MA",1,0)</f>
        <v>1</v>
      </c>
      <c r="W1747" s="23" t="n">
        <f aca="false">IF(OR(ISNUMBER(SEARCH("malden",G1747)),ISNUMBER(SEARCH("malden",H1747))),1,0)</f>
        <v>0</v>
      </c>
      <c r="X1747" s="23" t="n">
        <f aca="false">IF(AND(TRIM(G1747)="",TRIM(H1747)=""),1,0)</f>
        <v>0</v>
      </c>
    </row>
    <row r="1748" customFormat="false" ht="15" hidden="false" customHeight="false" outlineLevel="0" collapsed="false">
      <c r="A1748" s="22" t="n">
        <v>44375</v>
      </c>
      <c r="B1748" s="23" t="s">
        <v>1554</v>
      </c>
      <c r="C1748" s="23" t="s">
        <v>3506</v>
      </c>
      <c r="D1748" s="23" t="s">
        <v>98</v>
      </c>
      <c r="E1748" s="23" t="s">
        <v>99</v>
      </c>
      <c r="F1748" s="23" t="s">
        <v>100</v>
      </c>
      <c r="G1748" s="23" t="s">
        <v>4496</v>
      </c>
      <c r="H1748" s="23" t="s">
        <v>3507</v>
      </c>
      <c r="J1748" s="24" t="n">
        <v>50</v>
      </c>
      <c r="K1748" s="0" t="n">
        <v>17408</v>
      </c>
      <c r="L1748" s="23" t="s">
        <v>1694</v>
      </c>
      <c r="M1748" s="0" t="n">
        <v>3</v>
      </c>
      <c r="N1748" s="23" t="s">
        <v>93</v>
      </c>
      <c r="O1748" s="0" t="n">
        <v>201</v>
      </c>
      <c r="P1748" s="23" t="s">
        <v>94</v>
      </c>
      <c r="Q1748" s="23" t="s">
        <v>4493</v>
      </c>
      <c r="R1748" s="23" t="n">
        <f aca="false">YEAR(A1748)</f>
        <v>2021</v>
      </c>
      <c r="S1748" s="23" t="n">
        <f aca="false">IF(R1748=2026,1,0)</f>
        <v>0</v>
      </c>
      <c r="T1748" s="23" t="n">
        <f aca="false">IF(OR(P1748="Individual",P1748="Committee",P1748="Union/Association",P1748="Aggregated Unitemized Receipts"),1,0)</f>
        <v>1</v>
      </c>
      <c r="U1748" s="0" t="str">
        <f aca="false">UPPER(TRIM(E1748))</f>
        <v>MA</v>
      </c>
      <c r="V1748" s="23" t="n">
        <f aca="false">IF(U1748="MA",1,0)</f>
        <v>1</v>
      </c>
      <c r="W1748" s="23" t="n">
        <f aca="false">IF(OR(ISNUMBER(SEARCH("malden",G1748)),ISNUMBER(SEARCH("malden",H1748))),1,0)</f>
        <v>0</v>
      </c>
      <c r="X1748" s="23" t="n">
        <f aca="false">IF(AND(TRIM(G1748)="",TRIM(H1748)=""),1,0)</f>
        <v>0</v>
      </c>
    </row>
    <row r="1749" customFormat="false" ht="15" hidden="false" customHeight="false" outlineLevel="0" collapsed="false">
      <c r="A1749" s="22" t="n">
        <v>44375</v>
      </c>
      <c r="B1749" s="23" t="s">
        <v>3980</v>
      </c>
      <c r="C1749" s="23" t="s">
        <v>3981</v>
      </c>
      <c r="D1749" s="23" t="s">
        <v>2137</v>
      </c>
      <c r="E1749" s="23" t="s">
        <v>99</v>
      </c>
      <c r="F1749" s="23" t="s">
        <v>3625</v>
      </c>
      <c r="J1749" s="24" t="n">
        <v>200</v>
      </c>
      <c r="K1749" s="0" t="n">
        <v>17408</v>
      </c>
      <c r="L1749" s="23" t="s">
        <v>1694</v>
      </c>
      <c r="M1749" s="0" t="n">
        <v>1</v>
      </c>
      <c r="N1749" s="23" t="s">
        <v>182</v>
      </c>
      <c r="O1749" s="0" t="n">
        <v>202</v>
      </c>
      <c r="P1749" s="23" t="s">
        <v>206</v>
      </c>
      <c r="Q1749" s="23" t="s">
        <v>4493</v>
      </c>
      <c r="R1749" s="23" t="n">
        <f aca="false">YEAR(A1749)</f>
        <v>2021</v>
      </c>
      <c r="S1749" s="23" t="n">
        <f aca="false">IF(R1749=2026,1,0)</f>
        <v>0</v>
      </c>
      <c r="T1749" s="23" t="n">
        <f aca="false">IF(OR(P1749="Individual",P1749="Committee",P1749="Union/Association",P1749="Aggregated Unitemized Receipts"),1,0)</f>
        <v>1</v>
      </c>
      <c r="U1749" s="0" t="str">
        <f aca="false">UPPER(TRIM(E1749))</f>
        <v>MA</v>
      </c>
      <c r="V1749" s="23" t="n">
        <f aca="false">IF(U1749="MA",1,0)</f>
        <v>1</v>
      </c>
      <c r="W1749" s="23" t="n">
        <f aca="false">IF(OR(ISNUMBER(SEARCH("malden",G1749)),ISNUMBER(SEARCH("malden",H1749))),1,0)</f>
        <v>0</v>
      </c>
      <c r="X1749" s="23" t="n">
        <f aca="false">IF(AND(TRIM(G1749)="",TRIM(H1749)=""),1,0)</f>
        <v>1</v>
      </c>
    </row>
    <row r="1750" customFormat="false" ht="15" hidden="false" customHeight="false" outlineLevel="0" collapsed="false">
      <c r="A1750" s="22" t="n">
        <v>44375</v>
      </c>
      <c r="B1750" s="23" t="s">
        <v>2461</v>
      </c>
      <c r="C1750" s="23" t="s">
        <v>2462</v>
      </c>
      <c r="D1750" s="23" t="s">
        <v>319</v>
      </c>
      <c r="E1750" s="23" t="s">
        <v>99</v>
      </c>
      <c r="F1750" s="23" t="s">
        <v>320</v>
      </c>
      <c r="G1750" s="23" t="s">
        <v>174</v>
      </c>
      <c r="H1750" s="23" t="s">
        <v>174</v>
      </c>
      <c r="J1750" s="24" t="n">
        <v>105</v>
      </c>
      <c r="K1750" s="0" t="n">
        <v>17408</v>
      </c>
      <c r="L1750" s="23" t="s">
        <v>1694</v>
      </c>
      <c r="M1750" s="0" t="n">
        <v>1</v>
      </c>
      <c r="N1750" s="23" t="s">
        <v>182</v>
      </c>
      <c r="O1750" s="0" t="n">
        <v>201</v>
      </c>
      <c r="P1750" s="23" t="s">
        <v>94</v>
      </c>
      <c r="Q1750" s="23" t="s">
        <v>4493</v>
      </c>
      <c r="R1750" s="23" t="n">
        <f aca="false">YEAR(A1750)</f>
        <v>2021</v>
      </c>
      <c r="S1750" s="23" t="n">
        <f aca="false">IF(R1750=2026,1,0)</f>
        <v>0</v>
      </c>
      <c r="T1750" s="23" t="n">
        <f aca="false">IF(OR(P1750="Individual",P1750="Committee",P1750="Union/Association",P1750="Aggregated Unitemized Receipts"),1,0)</f>
        <v>1</v>
      </c>
      <c r="U1750" s="0" t="str">
        <f aca="false">UPPER(TRIM(E1750))</f>
        <v>MA</v>
      </c>
      <c r="V1750" s="23" t="n">
        <f aca="false">IF(U1750="MA",1,0)</f>
        <v>1</v>
      </c>
      <c r="W1750" s="23" t="n">
        <f aca="false">IF(OR(ISNUMBER(SEARCH("malden",G1750)),ISNUMBER(SEARCH("malden",H1750))),1,0)</f>
        <v>0</v>
      </c>
      <c r="X1750" s="23" t="n">
        <f aca="false">IF(AND(TRIM(G1750)="",TRIM(H1750)=""),1,0)</f>
        <v>0</v>
      </c>
    </row>
    <row r="1751" customFormat="false" ht="15" hidden="false" customHeight="false" outlineLevel="0" collapsed="false">
      <c r="A1751" s="22" t="n">
        <v>44375</v>
      </c>
      <c r="B1751" s="23" t="s">
        <v>2463</v>
      </c>
      <c r="C1751" s="23" t="s">
        <v>2464</v>
      </c>
      <c r="D1751" s="23" t="s">
        <v>319</v>
      </c>
      <c r="E1751" s="23" t="s">
        <v>99</v>
      </c>
      <c r="F1751" s="23" t="s">
        <v>320</v>
      </c>
      <c r="G1751" s="23" t="s">
        <v>454</v>
      </c>
      <c r="H1751" s="23" t="s">
        <v>3749</v>
      </c>
      <c r="J1751" s="24" t="n">
        <v>50</v>
      </c>
      <c r="K1751" s="0" t="n">
        <v>17408</v>
      </c>
      <c r="L1751" s="23" t="s">
        <v>1694</v>
      </c>
      <c r="M1751" s="0" t="n">
        <v>3</v>
      </c>
      <c r="N1751" s="23" t="s">
        <v>93</v>
      </c>
      <c r="O1751" s="0" t="n">
        <v>201</v>
      </c>
      <c r="P1751" s="23" t="s">
        <v>94</v>
      </c>
      <c r="Q1751" s="23" t="s">
        <v>4493</v>
      </c>
      <c r="R1751" s="23" t="n">
        <f aca="false">YEAR(A1751)</f>
        <v>2021</v>
      </c>
      <c r="S1751" s="23" t="n">
        <f aca="false">IF(R1751=2026,1,0)</f>
        <v>0</v>
      </c>
      <c r="T1751" s="23" t="n">
        <f aca="false">IF(OR(P1751="Individual",P1751="Committee",P1751="Union/Association",P1751="Aggregated Unitemized Receipts"),1,0)</f>
        <v>1</v>
      </c>
      <c r="U1751" s="0" t="str">
        <f aca="false">UPPER(TRIM(E1751))</f>
        <v>MA</v>
      </c>
      <c r="V1751" s="23" t="n">
        <f aca="false">IF(U1751="MA",1,0)</f>
        <v>1</v>
      </c>
      <c r="W1751" s="23" t="n">
        <f aca="false">IF(OR(ISNUMBER(SEARCH("malden",G1751)),ISNUMBER(SEARCH("malden",H1751))),1,0)</f>
        <v>0</v>
      </c>
      <c r="X1751" s="23" t="n">
        <f aca="false">IF(AND(TRIM(G1751)="",TRIM(H1751)=""),1,0)</f>
        <v>0</v>
      </c>
    </row>
    <row r="1752" customFormat="false" ht="15" hidden="false" customHeight="false" outlineLevel="0" collapsed="false">
      <c r="A1752" s="22" t="n">
        <v>44375</v>
      </c>
      <c r="B1752" s="23" t="s">
        <v>3249</v>
      </c>
      <c r="C1752" s="23" t="s">
        <v>3250</v>
      </c>
      <c r="D1752" s="23" t="s">
        <v>319</v>
      </c>
      <c r="E1752" s="23" t="s">
        <v>99</v>
      </c>
      <c r="F1752" s="23" t="s">
        <v>320</v>
      </c>
      <c r="G1752" s="23" t="s">
        <v>523</v>
      </c>
      <c r="H1752" s="23" t="s">
        <v>3979</v>
      </c>
      <c r="J1752" s="24" t="n">
        <v>100</v>
      </c>
      <c r="K1752" s="0" t="n">
        <v>17408</v>
      </c>
      <c r="L1752" s="23" t="s">
        <v>1694</v>
      </c>
      <c r="M1752" s="0" t="n">
        <v>3</v>
      </c>
      <c r="N1752" s="23" t="s">
        <v>93</v>
      </c>
      <c r="O1752" s="0" t="n">
        <v>201</v>
      </c>
      <c r="P1752" s="23" t="s">
        <v>94</v>
      </c>
      <c r="Q1752" s="23" t="s">
        <v>4493</v>
      </c>
      <c r="R1752" s="23" t="n">
        <f aca="false">YEAR(A1752)</f>
        <v>2021</v>
      </c>
      <c r="S1752" s="23" t="n">
        <f aca="false">IF(R1752=2026,1,0)</f>
        <v>0</v>
      </c>
      <c r="T1752" s="23" t="n">
        <f aca="false">IF(OR(P1752="Individual",P1752="Committee",P1752="Union/Association",P1752="Aggregated Unitemized Receipts"),1,0)</f>
        <v>1</v>
      </c>
      <c r="U1752" s="0" t="str">
        <f aca="false">UPPER(TRIM(E1752))</f>
        <v>MA</v>
      </c>
      <c r="V1752" s="23" t="n">
        <f aca="false">IF(U1752="MA",1,0)</f>
        <v>1</v>
      </c>
      <c r="W1752" s="23" t="n">
        <f aca="false">IF(OR(ISNUMBER(SEARCH("malden",G1752)),ISNUMBER(SEARCH("malden",H1752))),1,0)</f>
        <v>0</v>
      </c>
      <c r="X1752" s="23" t="n">
        <f aca="false">IF(AND(TRIM(G1752)="",TRIM(H1752)=""),1,0)</f>
        <v>0</v>
      </c>
    </row>
    <row r="1753" customFormat="false" ht="15" hidden="false" customHeight="false" outlineLevel="0" collapsed="false">
      <c r="A1753" s="22" t="n">
        <v>44375</v>
      </c>
      <c r="B1753" s="23" t="s">
        <v>2480</v>
      </c>
      <c r="C1753" s="23" t="s">
        <v>2481</v>
      </c>
      <c r="D1753" s="23" t="s">
        <v>319</v>
      </c>
      <c r="E1753" s="23" t="s">
        <v>99</v>
      </c>
      <c r="F1753" s="23" t="s">
        <v>320</v>
      </c>
      <c r="G1753" s="23" t="s">
        <v>4188</v>
      </c>
      <c r="H1753" s="23" t="s">
        <v>4497</v>
      </c>
      <c r="J1753" s="24" t="n">
        <v>200</v>
      </c>
      <c r="K1753" s="0" t="n">
        <v>17408</v>
      </c>
      <c r="L1753" s="23" t="s">
        <v>1694</v>
      </c>
      <c r="M1753" s="0" t="n">
        <v>3</v>
      </c>
      <c r="N1753" s="23" t="s">
        <v>93</v>
      </c>
      <c r="O1753" s="0" t="n">
        <v>201</v>
      </c>
      <c r="P1753" s="23" t="s">
        <v>94</v>
      </c>
      <c r="Q1753" s="23" t="s">
        <v>4493</v>
      </c>
      <c r="R1753" s="23" t="n">
        <f aca="false">YEAR(A1753)</f>
        <v>2021</v>
      </c>
      <c r="S1753" s="23" t="n">
        <f aca="false">IF(R1753=2026,1,0)</f>
        <v>0</v>
      </c>
      <c r="T1753" s="23" t="n">
        <f aca="false">IF(OR(P1753="Individual",P1753="Committee",P1753="Union/Association",P1753="Aggregated Unitemized Receipts"),1,0)</f>
        <v>1</v>
      </c>
      <c r="U1753" s="0" t="str">
        <f aca="false">UPPER(TRIM(E1753))</f>
        <v>MA</v>
      </c>
      <c r="V1753" s="23" t="n">
        <f aca="false">IF(U1753="MA",1,0)</f>
        <v>1</v>
      </c>
      <c r="W1753" s="23" t="n">
        <f aca="false">IF(OR(ISNUMBER(SEARCH("malden",G1753)),ISNUMBER(SEARCH("malden",H1753))),1,0)</f>
        <v>0</v>
      </c>
      <c r="X1753" s="23" t="n">
        <f aca="false">IF(AND(TRIM(G1753)="",TRIM(H1753)=""),1,0)</f>
        <v>0</v>
      </c>
    </row>
    <row r="1754" customFormat="false" ht="15" hidden="false" customHeight="false" outlineLevel="0" collapsed="false">
      <c r="A1754" s="22" t="n">
        <v>44371</v>
      </c>
      <c r="B1754" s="23" t="s">
        <v>1694</v>
      </c>
      <c r="C1754" s="23" t="s">
        <v>2172</v>
      </c>
      <c r="D1754" s="23" t="s">
        <v>319</v>
      </c>
      <c r="E1754" s="23" t="s">
        <v>99</v>
      </c>
      <c r="F1754" s="23" t="s">
        <v>320</v>
      </c>
      <c r="J1754" s="24" t="n">
        <v>136.42</v>
      </c>
      <c r="K1754" s="0" t="n">
        <v>17408</v>
      </c>
      <c r="L1754" s="23" t="s">
        <v>1694</v>
      </c>
      <c r="M1754" s="0" t="n">
        <v>1</v>
      </c>
      <c r="N1754" s="23" t="s">
        <v>182</v>
      </c>
      <c r="O1754" s="0" t="n">
        <v>204</v>
      </c>
      <c r="P1754" s="23" t="s">
        <v>1007</v>
      </c>
      <c r="Q1754" s="23" t="s">
        <v>4498</v>
      </c>
      <c r="R1754" s="23" t="n">
        <f aca="false">YEAR(A1754)</f>
        <v>2021</v>
      </c>
      <c r="S1754" s="23" t="n">
        <f aca="false">IF(R1754=2026,1,0)</f>
        <v>0</v>
      </c>
      <c r="T1754" s="23" t="n">
        <f aca="false">IF(OR(P1754="Individual",P1754="Committee",P1754="Union/Association",P1754="Aggregated Unitemized Receipts"),1,0)</f>
        <v>0</v>
      </c>
      <c r="U1754" s="0" t="str">
        <f aca="false">UPPER(TRIM(E1754))</f>
        <v>MA</v>
      </c>
      <c r="V1754" s="23" t="n">
        <f aca="false">IF(U1754="MA",1,0)</f>
        <v>1</v>
      </c>
      <c r="W1754" s="23" t="n">
        <f aca="false">IF(OR(ISNUMBER(SEARCH("malden",G1754)),ISNUMBER(SEARCH("malden",H1754))),1,0)</f>
        <v>0</v>
      </c>
      <c r="X1754" s="23" t="n">
        <f aca="false">IF(AND(TRIM(G1754)="",TRIM(H1754)=""),1,0)</f>
        <v>1</v>
      </c>
    </row>
    <row r="1755" customFormat="false" ht="15" hidden="false" customHeight="false" outlineLevel="0" collapsed="false">
      <c r="A1755" s="22" t="n">
        <v>44371</v>
      </c>
      <c r="B1755" s="23" t="s">
        <v>1694</v>
      </c>
      <c r="C1755" s="23" t="s">
        <v>2172</v>
      </c>
      <c r="D1755" s="23" t="s">
        <v>319</v>
      </c>
      <c r="E1755" s="23" t="s">
        <v>99</v>
      </c>
      <c r="F1755" s="23" t="s">
        <v>320</v>
      </c>
      <c r="J1755" s="24" t="n">
        <v>272.24</v>
      </c>
      <c r="K1755" s="0" t="n">
        <v>17408</v>
      </c>
      <c r="L1755" s="23" t="s">
        <v>1694</v>
      </c>
      <c r="M1755" s="0" t="n">
        <v>1</v>
      </c>
      <c r="N1755" s="23" t="s">
        <v>182</v>
      </c>
      <c r="O1755" s="0" t="n">
        <v>204</v>
      </c>
      <c r="P1755" s="23" t="s">
        <v>1007</v>
      </c>
      <c r="Q1755" s="23" t="s">
        <v>4498</v>
      </c>
      <c r="R1755" s="23" t="n">
        <f aca="false">YEAR(A1755)</f>
        <v>2021</v>
      </c>
      <c r="S1755" s="23" t="n">
        <f aca="false">IF(R1755=2026,1,0)</f>
        <v>0</v>
      </c>
      <c r="T1755" s="23" t="n">
        <f aca="false">IF(OR(P1755="Individual",P1755="Committee",P1755="Union/Association",P1755="Aggregated Unitemized Receipts"),1,0)</f>
        <v>0</v>
      </c>
      <c r="U1755" s="0" t="str">
        <f aca="false">UPPER(TRIM(E1755))</f>
        <v>MA</v>
      </c>
      <c r="V1755" s="23" t="n">
        <f aca="false">IF(U1755="MA",1,0)</f>
        <v>1</v>
      </c>
      <c r="W1755" s="23" t="n">
        <f aca="false">IF(OR(ISNUMBER(SEARCH("malden",G1755)),ISNUMBER(SEARCH("malden",H1755))),1,0)</f>
        <v>0</v>
      </c>
      <c r="X1755" s="23" t="n">
        <f aca="false">IF(AND(TRIM(G1755)="",TRIM(H1755)=""),1,0)</f>
        <v>1</v>
      </c>
    </row>
    <row r="1756" customFormat="false" ht="15" hidden="false" customHeight="false" outlineLevel="0" collapsed="false">
      <c r="A1756" s="22" t="n">
        <v>44371</v>
      </c>
      <c r="B1756" s="23" t="s">
        <v>2087</v>
      </c>
      <c r="C1756" s="23" t="s">
        <v>2088</v>
      </c>
      <c r="D1756" s="23" t="s">
        <v>319</v>
      </c>
      <c r="E1756" s="23" t="s">
        <v>99</v>
      </c>
      <c r="F1756" s="23" t="s">
        <v>320</v>
      </c>
      <c r="G1756" s="23" t="s">
        <v>3682</v>
      </c>
      <c r="H1756" s="23" t="s">
        <v>3683</v>
      </c>
      <c r="J1756" s="24" t="n">
        <v>125</v>
      </c>
      <c r="K1756" s="0" t="n">
        <v>17408</v>
      </c>
      <c r="L1756" s="23" t="s">
        <v>1694</v>
      </c>
      <c r="M1756" s="0" t="n">
        <v>1</v>
      </c>
      <c r="N1756" s="23" t="s">
        <v>182</v>
      </c>
      <c r="O1756" s="0" t="n">
        <v>201</v>
      </c>
      <c r="P1756" s="23" t="s">
        <v>94</v>
      </c>
      <c r="Q1756" s="23" t="s">
        <v>4498</v>
      </c>
      <c r="R1756" s="23" t="n">
        <f aca="false">YEAR(A1756)</f>
        <v>2021</v>
      </c>
      <c r="S1756" s="23" t="n">
        <f aca="false">IF(R1756=2026,1,0)</f>
        <v>0</v>
      </c>
      <c r="T1756" s="23" t="n">
        <f aca="false">IF(OR(P1756="Individual",P1756="Committee",P1756="Union/Association",P1756="Aggregated Unitemized Receipts"),1,0)</f>
        <v>1</v>
      </c>
      <c r="U1756" s="0" t="str">
        <f aca="false">UPPER(TRIM(E1756))</f>
        <v>MA</v>
      </c>
      <c r="V1756" s="23" t="n">
        <f aca="false">IF(U1756="MA",1,0)</f>
        <v>1</v>
      </c>
      <c r="W1756" s="23" t="n">
        <f aca="false">IF(OR(ISNUMBER(SEARCH("malden",G1756)),ISNUMBER(SEARCH("malden",H1756))),1,0)</f>
        <v>0</v>
      </c>
      <c r="X1756" s="23" t="n">
        <f aca="false">IF(AND(TRIM(G1756)="",TRIM(H1756)=""),1,0)</f>
        <v>0</v>
      </c>
    </row>
    <row r="1757" customFormat="false" ht="15" hidden="false" customHeight="false" outlineLevel="0" collapsed="false">
      <c r="A1757" s="22" t="n">
        <v>44371</v>
      </c>
      <c r="B1757" s="23" t="s">
        <v>2465</v>
      </c>
      <c r="C1757" s="23" t="s">
        <v>2466</v>
      </c>
      <c r="D1757" s="23" t="s">
        <v>319</v>
      </c>
      <c r="E1757" s="23" t="s">
        <v>99</v>
      </c>
      <c r="F1757" s="23" t="s">
        <v>320</v>
      </c>
      <c r="G1757" s="23" t="s">
        <v>915</v>
      </c>
      <c r="H1757" s="23" t="s">
        <v>1558</v>
      </c>
      <c r="J1757" s="24" t="n">
        <v>125</v>
      </c>
      <c r="K1757" s="0" t="n">
        <v>17408</v>
      </c>
      <c r="L1757" s="23" t="s">
        <v>1694</v>
      </c>
      <c r="M1757" s="0" t="n">
        <v>3</v>
      </c>
      <c r="N1757" s="23" t="s">
        <v>93</v>
      </c>
      <c r="O1757" s="0" t="n">
        <v>201</v>
      </c>
      <c r="P1757" s="23" t="s">
        <v>94</v>
      </c>
      <c r="Q1757" s="23" t="s">
        <v>4498</v>
      </c>
      <c r="R1757" s="23" t="n">
        <f aca="false">YEAR(A1757)</f>
        <v>2021</v>
      </c>
      <c r="S1757" s="23" t="n">
        <f aca="false">IF(R1757=2026,1,0)</f>
        <v>0</v>
      </c>
      <c r="T1757" s="23" t="n">
        <f aca="false">IF(OR(P1757="Individual",P1757="Committee",P1757="Union/Association",P1757="Aggregated Unitemized Receipts"),1,0)</f>
        <v>1</v>
      </c>
      <c r="U1757" s="0" t="str">
        <f aca="false">UPPER(TRIM(E1757))</f>
        <v>MA</v>
      </c>
      <c r="V1757" s="23" t="n">
        <f aca="false">IF(U1757="MA",1,0)</f>
        <v>1</v>
      </c>
      <c r="W1757" s="23" t="n">
        <f aca="false">IF(OR(ISNUMBER(SEARCH("malden",G1757)),ISNUMBER(SEARCH("malden",H1757))),1,0)</f>
        <v>0</v>
      </c>
      <c r="X1757" s="23" t="n">
        <f aca="false">IF(AND(TRIM(G1757)="",TRIM(H1757)=""),1,0)</f>
        <v>0</v>
      </c>
    </row>
    <row r="1758" customFormat="false" ht="15" hidden="false" customHeight="false" outlineLevel="0" collapsed="false">
      <c r="A1758" s="22" t="n">
        <v>44368</v>
      </c>
      <c r="B1758" s="23" t="s">
        <v>4499</v>
      </c>
      <c r="C1758" s="23" t="s">
        <v>4500</v>
      </c>
      <c r="D1758" s="23" t="s">
        <v>319</v>
      </c>
      <c r="E1758" s="23" t="s">
        <v>99</v>
      </c>
      <c r="F1758" s="23" t="s">
        <v>320</v>
      </c>
      <c r="G1758" s="23" t="s">
        <v>110</v>
      </c>
      <c r="H1758" s="23" t="s">
        <v>4501</v>
      </c>
      <c r="J1758" s="24" t="n">
        <v>250</v>
      </c>
      <c r="K1758" s="0" t="n">
        <v>17408</v>
      </c>
      <c r="L1758" s="23" t="s">
        <v>1694</v>
      </c>
      <c r="M1758" s="0" t="n">
        <v>3</v>
      </c>
      <c r="N1758" s="23" t="s">
        <v>93</v>
      </c>
      <c r="O1758" s="0" t="n">
        <v>201</v>
      </c>
      <c r="P1758" s="23" t="s">
        <v>94</v>
      </c>
      <c r="Q1758" s="23" t="s">
        <v>4502</v>
      </c>
      <c r="R1758" s="23" t="n">
        <f aca="false">YEAR(A1758)</f>
        <v>2021</v>
      </c>
      <c r="S1758" s="23" t="n">
        <f aca="false">IF(R1758=2026,1,0)</f>
        <v>0</v>
      </c>
      <c r="T1758" s="23" t="n">
        <f aca="false">IF(OR(P1758="Individual",P1758="Committee",P1758="Union/Association",P1758="Aggregated Unitemized Receipts"),1,0)</f>
        <v>1</v>
      </c>
      <c r="U1758" s="0" t="str">
        <f aca="false">UPPER(TRIM(E1758))</f>
        <v>MA</v>
      </c>
      <c r="V1758" s="23" t="n">
        <f aca="false">IF(U1758="MA",1,0)</f>
        <v>1</v>
      </c>
      <c r="W1758" s="23" t="n">
        <f aca="false">IF(OR(ISNUMBER(SEARCH("malden",G1758)),ISNUMBER(SEARCH("malden",H1758))),1,0)</f>
        <v>0</v>
      </c>
      <c r="X1758" s="23" t="n">
        <f aca="false">IF(AND(TRIM(G1758)="",TRIM(H1758)=""),1,0)</f>
        <v>0</v>
      </c>
    </row>
    <row r="1759" customFormat="false" ht="15" hidden="false" customHeight="false" outlineLevel="0" collapsed="false">
      <c r="A1759" s="22" t="n">
        <v>44368</v>
      </c>
      <c r="B1759" s="23" t="s">
        <v>3702</v>
      </c>
      <c r="C1759" s="23" t="s">
        <v>3703</v>
      </c>
      <c r="D1759" s="23" t="s">
        <v>319</v>
      </c>
      <c r="E1759" s="23" t="s">
        <v>99</v>
      </c>
      <c r="F1759" s="23" t="s">
        <v>320</v>
      </c>
      <c r="G1759" s="23" t="s">
        <v>597</v>
      </c>
      <c r="H1759" s="23" t="s">
        <v>4503</v>
      </c>
      <c r="J1759" s="24" t="n">
        <v>50</v>
      </c>
      <c r="K1759" s="0" t="n">
        <v>17408</v>
      </c>
      <c r="L1759" s="23" t="s">
        <v>1694</v>
      </c>
      <c r="M1759" s="0" t="n">
        <v>3</v>
      </c>
      <c r="N1759" s="23" t="s">
        <v>93</v>
      </c>
      <c r="O1759" s="0" t="n">
        <v>201</v>
      </c>
      <c r="P1759" s="23" t="s">
        <v>94</v>
      </c>
      <c r="Q1759" s="23" t="s">
        <v>4502</v>
      </c>
      <c r="R1759" s="23" t="n">
        <f aca="false">YEAR(A1759)</f>
        <v>2021</v>
      </c>
      <c r="S1759" s="23" t="n">
        <f aca="false">IF(R1759=2026,1,0)</f>
        <v>0</v>
      </c>
      <c r="T1759" s="23" t="n">
        <f aca="false">IF(OR(P1759="Individual",P1759="Committee",P1759="Union/Association",P1759="Aggregated Unitemized Receipts"),1,0)</f>
        <v>1</v>
      </c>
      <c r="U1759" s="0" t="str">
        <f aca="false">UPPER(TRIM(E1759))</f>
        <v>MA</v>
      </c>
      <c r="V1759" s="23" t="n">
        <f aca="false">IF(U1759="MA",1,0)</f>
        <v>1</v>
      </c>
      <c r="W1759" s="23" t="n">
        <f aca="false">IF(OR(ISNUMBER(SEARCH("malden",G1759)),ISNUMBER(SEARCH("malden",H1759))),1,0)</f>
        <v>0</v>
      </c>
      <c r="X1759" s="23" t="n">
        <f aca="false">IF(AND(TRIM(G1759)="",TRIM(H1759)=""),1,0)</f>
        <v>0</v>
      </c>
    </row>
    <row r="1760" customFormat="false" ht="15" hidden="false" customHeight="false" outlineLevel="0" collapsed="false">
      <c r="A1760" s="22" t="n">
        <v>44368</v>
      </c>
      <c r="B1760" s="23" t="s">
        <v>4504</v>
      </c>
      <c r="C1760" s="23" t="s">
        <v>4505</v>
      </c>
      <c r="D1760" s="23" t="s">
        <v>607</v>
      </c>
      <c r="E1760" s="23" t="s">
        <v>99</v>
      </c>
      <c r="F1760" s="23" t="s">
        <v>608</v>
      </c>
      <c r="G1760" s="23" t="s">
        <v>454</v>
      </c>
      <c r="H1760" s="23" t="s">
        <v>4506</v>
      </c>
      <c r="J1760" s="24" t="n">
        <v>25</v>
      </c>
      <c r="K1760" s="0" t="n">
        <v>17408</v>
      </c>
      <c r="L1760" s="23" t="s">
        <v>1694</v>
      </c>
      <c r="M1760" s="0" t="n">
        <v>3</v>
      </c>
      <c r="N1760" s="23" t="s">
        <v>93</v>
      </c>
      <c r="O1760" s="0" t="n">
        <v>201</v>
      </c>
      <c r="P1760" s="23" t="s">
        <v>94</v>
      </c>
      <c r="Q1760" s="23" t="s">
        <v>4502</v>
      </c>
      <c r="R1760" s="23" t="n">
        <f aca="false">YEAR(A1760)</f>
        <v>2021</v>
      </c>
      <c r="S1760" s="23" t="n">
        <f aca="false">IF(R1760=2026,1,0)</f>
        <v>0</v>
      </c>
      <c r="T1760" s="23" t="n">
        <f aca="false">IF(OR(P1760="Individual",P1760="Committee",P1760="Union/Association",P1760="Aggregated Unitemized Receipts"),1,0)</f>
        <v>1</v>
      </c>
      <c r="U1760" s="0" t="str">
        <f aca="false">UPPER(TRIM(E1760))</f>
        <v>MA</v>
      </c>
      <c r="V1760" s="23" t="n">
        <f aca="false">IF(U1760="MA",1,0)</f>
        <v>1</v>
      </c>
      <c r="W1760" s="23" t="n">
        <f aca="false">IF(OR(ISNUMBER(SEARCH("malden",G1760)),ISNUMBER(SEARCH("malden",H1760))),1,0)</f>
        <v>0</v>
      </c>
      <c r="X1760" s="23" t="n">
        <f aca="false">IF(AND(TRIM(G1760)="",TRIM(H1760)=""),1,0)</f>
        <v>0</v>
      </c>
    </row>
    <row r="1761" customFormat="false" ht="15" hidden="false" customHeight="false" outlineLevel="0" collapsed="false">
      <c r="A1761" s="22" t="n">
        <v>44368</v>
      </c>
      <c r="B1761" s="23" t="s">
        <v>2954</v>
      </c>
      <c r="C1761" s="23" t="s">
        <v>3365</v>
      </c>
      <c r="D1761" s="23" t="s">
        <v>319</v>
      </c>
      <c r="E1761" s="23" t="s">
        <v>99</v>
      </c>
      <c r="F1761" s="23" t="s">
        <v>320</v>
      </c>
      <c r="G1761" s="23" t="s">
        <v>2201</v>
      </c>
      <c r="H1761" s="23" t="s">
        <v>4507</v>
      </c>
      <c r="J1761" s="24" t="n">
        <v>50</v>
      </c>
      <c r="K1761" s="0" t="n">
        <v>17408</v>
      </c>
      <c r="L1761" s="23" t="s">
        <v>1694</v>
      </c>
      <c r="M1761" s="0" t="n">
        <v>3</v>
      </c>
      <c r="N1761" s="23" t="s">
        <v>93</v>
      </c>
      <c r="O1761" s="0" t="n">
        <v>201</v>
      </c>
      <c r="P1761" s="23" t="s">
        <v>94</v>
      </c>
      <c r="Q1761" s="23" t="s">
        <v>4502</v>
      </c>
      <c r="R1761" s="23" t="n">
        <f aca="false">YEAR(A1761)</f>
        <v>2021</v>
      </c>
      <c r="S1761" s="23" t="n">
        <f aca="false">IF(R1761=2026,1,0)</f>
        <v>0</v>
      </c>
      <c r="T1761" s="23" t="n">
        <f aca="false">IF(OR(P1761="Individual",P1761="Committee",P1761="Union/Association",P1761="Aggregated Unitemized Receipts"),1,0)</f>
        <v>1</v>
      </c>
      <c r="U1761" s="0" t="str">
        <f aca="false">UPPER(TRIM(E1761))</f>
        <v>MA</v>
      </c>
      <c r="V1761" s="23" t="n">
        <f aca="false">IF(U1761="MA",1,0)</f>
        <v>1</v>
      </c>
      <c r="W1761" s="23" t="n">
        <f aca="false">IF(OR(ISNUMBER(SEARCH("malden",G1761)),ISNUMBER(SEARCH("malden",H1761))),1,0)</f>
        <v>0</v>
      </c>
      <c r="X1761" s="23" t="n">
        <f aca="false">IF(AND(TRIM(G1761)="",TRIM(H1761)=""),1,0)</f>
        <v>0</v>
      </c>
    </row>
    <row r="1762" customFormat="false" ht="15" hidden="false" customHeight="false" outlineLevel="0" collapsed="false">
      <c r="A1762" s="22" t="n">
        <v>44368</v>
      </c>
      <c r="B1762" s="23" t="s">
        <v>2956</v>
      </c>
      <c r="C1762" s="23" t="s">
        <v>3361</v>
      </c>
      <c r="D1762" s="23" t="s">
        <v>607</v>
      </c>
      <c r="E1762" s="23" t="s">
        <v>99</v>
      </c>
      <c r="F1762" s="23" t="s">
        <v>608</v>
      </c>
      <c r="G1762" s="23" t="s">
        <v>3362</v>
      </c>
      <c r="H1762" s="23" t="s">
        <v>4394</v>
      </c>
      <c r="J1762" s="24" t="n">
        <v>50</v>
      </c>
      <c r="K1762" s="0" t="n">
        <v>17408</v>
      </c>
      <c r="L1762" s="23" t="s">
        <v>1694</v>
      </c>
      <c r="M1762" s="0" t="n">
        <v>3</v>
      </c>
      <c r="N1762" s="23" t="s">
        <v>93</v>
      </c>
      <c r="O1762" s="0" t="n">
        <v>201</v>
      </c>
      <c r="P1762" s="23" t="s">
        <v>94</v>
      </c>
      <c r="Q1762" s="23" t="s">
        <v>4502</v>
      </c>
      <c r="R1762" s="23" t="n">
        <f aca="false">YEAR(A1762)</f>
        <v>2021</v>
      </c>
      <c r="S1762" s="23" t="n">
        <f aca="false">IF(R1762=2026,1,0)</f>
        <v>0</v>
      </c>
      <c r="T1762" s="23" t="n">
        <f aca="false">IF(OR(P1762="Individual",P1762="Committee",P1762="Union/Association",P1762="Aggregated Unitemized Receipts"),1,0)</f>
        <v>1</v>
      </c>
      <c r="U1762" s="0" t="str">
        <f aca="false">UPPER(TRIM(E1762))</f>
        <v>MA</v>
      </c>
      <c r="V1762" s="23" t="n">
        <f aca="false">IF(U1762="MA",1,0)</f>
        <v>1</v>
      </c>
      <c r="W1762" s="23" t="n">
        <f aca="false">IF(OR(ISNUMBER(SEARCH("malden",G1762)),ISNUMBER(SEARCH("malden",H1762))),1,0)</f>
        <v>0</v>
      </c>
      <c r="X1762" s="23" t="n">
        <f aca="false">IF(AND(TRIM(G1762)="",TRIM(H1762)=""),1,0)</f>
        <v>0</v>
      </c>
    </row>
    <row r="1763" customFormat="false" ht="15" hidden="false" customHeight="false" outlineLevel="0" collapsed="false">
      <c r="A1763" s="22" t="n">
        <v>44368</v>
      </c>
      <c r="B1763" s="23" t="s">
        <v>1737</v>
      </c>
      <c r="C1763" s="23" t="s">
        <v>3032</v>
      </c>
      <c r="D1763" s="23" t="s">
        <v>319</v>
      </c>
      <c r="E1763" s="23" t="s">
        <v>99</v>
      </c>
      <c r="F1763" s="23" t="s">
        <v>320</v>
      </c>
      <c r="G1763" s="23" t="s">
        <v>244</v>
      </c>
      <c r="H1763" s="23" t="s">
        <v>3034</v>
      </c>
      <c r="J1763" s="24" t="n">
        <v>7</v>
      </c>
      <c r="K1763" s="0" t="n">
        <v>17408</v>
      </c>
      <c r="L1763" s="23" t="s">
        <v>1694</v>
      </c>
      <c r="M1763" s="0" t="n">
        <v>3</v>
      </c>
      <c r="N1763" s="23" t="s">
        <v>93</v>
      </c>
      <c r="O1763" s="0" t="n">
        <v>201</v>
      </c>
      <c r="P1763" s="23" t="s">
        <v>94</v>
      </c>
      <c r="Q1763" s="23" t="s">
        <v>4502</v>
      </c>
      <c r="R1763" s="23" t="n">
        <f aca="false">YEAR(A1763)</f>
        <v>2021</v>
      </c>
      <c r="S1763" s="23" t="n">
        <f aca="false">IF(R1763=2026,1,0)</f>
        <v>0</v>
      </c>
      <c r="T1763" s="23" t="n">
        <f aca="false">IF(OR(P1763="Individual",P1763="Committee",P1763="Union/Association",P1763="Aggregated Unitemized Receipts"),1,0)</f>
        <v>1</v>
      </c>
      <c r="U1763" s="0" t="str">
        <f aca="false">UPPER(TRIM(E1763))</f>
        <v>MA</v>
      </c>
      <c r="V1763" s="23" t="n">
        <f aca="false">IF(U1763="MA",1,0)</f>
        <v>1</v>
      </c>
      <c r="W1763" s="23" t="n">
        <f aca="false">IF(OR(ISNUMBER(SEARCH("malden",G1763)),ISNUMBER(SEARCH("malden",H1763))),1,0)</f>
        <v>0</v>
      </c>
      <c r="X1763" s="23" t="n">
        <f aca="false">IF(AND(TRIM(G1763)="",TRIM(H1763)=""),1,0)</f>
        <v>0</v>
      </c>
    </row>
    <row r="1764" customFormat="false" ht="15" hidden="false" customHeight="false" outlineLevel="0" collapsed="false">
      <c r="A1764" s="22" t="n">
        <v>44368</v>
      </c>
      <c r="B1764" s="23" t="s">
        <v>1750</v>
      </c>
      <c r="C1764" s="23" t="s">
        <v>1751</v>
      </c>
      <c r="D1764" s="23" t="s">
        <v>1752</v>
      </c>
      <c r="E1764" s="23" t="s">
        <v>99</v>
      </c>
      <c r="F1764" s="23" t="s">
        <v>320</v>
      </c>
      <c r="G1764" s="23" t="s">
        <v>2095</v>
      </c>
      <c r="H1764" s="23" t="s">
        <v>91</v>
      </c>
      <c r="J1764" s="24" t="n">
        <v>6</v>
      </c>
      <c r="K1764" s="0" t="n">
        <v>17408</v>
      </c>
      <c r="L1764" s="23" t="s">
        <v>1694</v>
      </c>
      <c r="M1764" s="0" t="n">
        <v>3</v>
      </c>
      <c r="N1764" s="23" t="s">
        <v>93</v>
      </c>
      <c r="O1764" s="0" t="n">
        <v>201</v>
      </c>
      <c r="P1764" s="23" t="s">
        <v>94</v>
      </c>
      <c r="Q1764" s="23" t="s">
        <v>4502</v>
      </c>
      <c r="R1764" s="23" t="n">
        <f aca="false">YEAR(A1764)</f>
        <v>2021</v>
      </c>
      <c r="S1764" s="23" t="n">
        <f aca="false">IF(R1764=2026,1,0)</f>
        <v>0</v>
      </c>
      <c r="T1764" s="23" t="n">
        <f aca="false">IF(OR(P1764="Individual",P1764="Committee",P1764="Union/Association",P1764="Aggregated Unitemized Receipts"),1,0)</f>
        <v>1</v>
      </c>
      <c r="U1764" s="0" t="str">
        <f aca="false">UPPER(TRIM(E1764))</f>
        <v>MA</v>
      </c>
      <c r="V1764" s="23" t="n">
        <f aca="false">IF(U1764="MA",1,0)</f>
        <v>1</v>
      </c>
      <c r="W1764" s="23" t="n">
        <f aca="false">IF(OR(ISNUMBER(SEARCH("malden",G1764)),ISNUMBER(SEARCH("malden",H1764))),1,0)</f>
        <v>0</v>
      </c>
      <c r="X1764" s="23" t="n">
        <f aca="false">IF(AND(TRIM(G1764)="",TRIM(H1764)=""),1,0)</f>
        <v>0</v>
      </c>
    </row>
    <row r="1765" customFormat="false" ht="15" hidden="false" customHeight="false" outlineLevel="0" collapsed="false">
      <c r="A1765" s="22" t="n">
        <v>44368</v>
      </c>
      <c r="B1765" s="23" t="s">
        <v>3091</v>
      </c>
      <c r="C1765" s="23" t="s">
        <v>3975</v>
      </c>
      <c r="D1765" s="23" t="s">
        <v>2745</v>
      </c>
      <c r="E1765" s="23" t="s">
        <v>304</v>
      </c>
      <c r="F1765" s="23" t="s">
        <v>3976</v>
      </c>
      <c r="G1765" s="23" t="s">
        <v>174</v>
      </c>
      <c r="H1765" s="23" t="s">
        <v>174</v>
      </c>
      <c r="J1765" s="24" t="n">
        <v>500</v>
      </c>
      <c r="K1765" s="0" t="n">
        <v>17408</v>
      </c>
      <c r="L1765" s="23" t="s">
        <v>1694</v>
      </c>
      <c r="M1765" s="0" t="n">
        <v>3</v>
      </c>
      <c r="N1765" s="23" t="s">
        <v>93</v>
      </c>
      <c r="O1765" s="0" t="n">
        <v>201</v>
      </c>
      <c r="P1765" s="23" t="s">
        <v>94</v>
      </c>
      <c r="Q1765" s="23" t="s">
        <v>4502</v>
      </c>
      <c r="R1765" s="23" t="n">
        <f aca="false">YEAR(A1765)</f>
        <v>2021</v>
      </c>
      <c r="S1765" s="23" t="n">
        <f aca="false">IF(R1765=2026,1,0)</f>
        <v>0</v>
      </c>
      <c r="T1765" s="23" t="n">
        <f aca="false">IF(OR(P1765="Individual",P1765="Committee",P1765="Union/Association",P1765="Aggregated Unitemized Receipts"),1,0)</f>
        <v>1</v>
      </c>
      <c r="U1765" s="0" t="str">
        <f aca="false">UPPER(TRIM(E1765))</f>
        <v>MD</v>
      </c>
      <c r="V1765" s="23" t="n">
        <f aca="false">IF(U1765="MA",1,0)</f>
        <v>0</v>
      </c>
      <c r="W1765" s="23" t="n">
        <f aca="false">IF(OR(ISNUMBER(SEARCH("malden",G1765)),ISNUMBER(SEARCH("malden",H1765))),1,0)</f>
        <v>0</v>
      </c>
      <c r="X1765" s="23" t="n">
        <f aca="false">IF(AND(TRIM(G1765)="",TRIM(H1765)=""),1,0)</f>
        <v>0</v>
      </c>
    </row>
    <row r="1766" customFormat="false" ht="15" hidden="false" customHeight="false" outlineLevel="0" collapsed="false">
      <c r="A1766" s="22" t="n">
        <v>44368</v>
      </c>
      <c r="B1766" s="23" t="s">
        <v>2773</v>
      </c>
      <c r="C1766" s="23" t="s">
        <v>2774</v>
      </c>
      <c r="D1766" s="23" t="s">
        <v>319</v>
      </c>
      <c r="E1766" s="23" t="s">
        <v>99</v>
      </c>
      <c r="F1766" s="23" t="s">
        <v>320</v>
      </c>
      <c r="G1766" s="23" t="s">
        <v>3799</v>
      </c>
      <c r="H1766" s="23" t="s">
        <v>1880</v>
      </c>
      <c r="J1766" s="24" t="n">
        <v>200</v>
      </c>
      <c r="K1766" s="0" t="n">
        <v>17408</v>
      </c>
      <c r="L1766" s="23" t="s">
        <v>1694</v>
      </c>
      <c r="M1766" s="0" t="n">
        <v>3</v>
      </c>
      <c r="N1766" s="23" t="s">
        <v>93</v>
      </c>
      <c r="O1766" s="0" t="n">
        <v>201</v>
      </c>
      <c r="P1766" s="23" t="s">
        <v>94</v>
      </c>
      <c r="Q1766" s="23" t="s">
        <v>4502</v>
      </c>
      <c r="R1766" s="23" t="n">
        <f aca="false">YEAR(A1766)</f>
        <v>2021</v>
      </c>
      <c r="S1766" s="23" t="n">
        <f aca="false">IF(R1766=2026,1,0)</f>
        <v>0</v>
      </c>
      <c r="T1766" s="23" t="n">
        <f aca="false">IF(OR(P1766="Individual",P1766="Committee",P1766="Union/Association",P1766="Aggregated Unitemized Receipts"),1,0)</f>
        <v>1</v>
      </c>
      <c r="U1766" s="0" t="str">
        <f aca="false">UPPER(TRIM(E1766))</f>
        <v>MA</v>
      </c>
      <c r="V1766" s="23" t="n">
        <f aca="false">IF(U1766="MA",1,0)</f>
        <v>1</v>
      </c>
      <c r="W1766" s="23" t="n">
        <f aca="false">IF(OR(ISNUMBER(SEARCH("malden",G1766)),ISNUMBER(SEARCH("malden",H1766))),1,0)</f>
        <v>0</v>
      </c>
      <c r="X1766" s="23" t="n">
        <f aca="false">IF(AND(TRIM(G1766)="",TRIM(H1766)=""),1,0)</f>
        <v>0</v>
      </c>
    </row>
    <row r="1767" customFormat="false" ht="15" hidden="false" customHeight="false" outlineLevel="0" collapsed="false">
      <c r="A1767" s="22" t="n">
        <v>44368</v>
      </c>
      <c r="B1767" s="23" t="s">
        <v>2777</v>
      </c>
      <c r="C1767" s="23" t="s">
        <v>4508</v>
      </c>
      <c r="D1767" s="23" t="s">
        <v>241</v>
      </c>
      <c r="E1767" s="23" t="s">
        <v>242</v>
      </c>
      <c r="F1767" s="23" t="s">
        <v>2779</v>
      </c>
      <c r="G1767" s="23" t="s">
        <v>4509</v>
      </c>
      <c r="H1767" s="23" t="s">
        <v>4510</v>
      </c>
      <c r="J1767" s="24" t="n">
        <v>40</v>
      </c>
      <c r="K1767" s="0" t="n">
        <v>17408</v>
      </c>
      <c r="L1767" s="23" t="s">
        <v>1694</v>
      </c>
      <c r="M1767" s="0" t="n">
        <v>3</v>
      </c>
      <c r="N1767" s="23" t="s">
        <v>93</v>
      </c>
      <c r="O1767" s="0" t="n">
        <v>201</v>
      </c>
      <c r="P1767" s="23" t="s">
        <v>94</v>
      </c>
      <c r="Q1767" s="23" t="s">
        <v>4502</v>
      </c>
      <c r="R1767" s="23" t="n">
        <f aca="false">YEAR(A1767)</f>
        <v>2021</v>
      </c>
      <c r="S1767" s="23" t="n">
        <f aca="false">IF(R1767=2026,1,0)</f>
        <v>0</v>
      </c>
      <c r="T1767" s="23" t="n">
        <f aca="false">IF(OR(P1767="Individual",P1767="Committee",P1767="Union/Association",P1767="Aggregated Unitemized Receipts"),1,0)</f>
        <v>1</v>
      </c>
      <c r="U1767" s="0" t="str">
        <f aca="false">UPPER(TRIM(E1767))</f>
        <v>NC</v>
      </c>
      <c r="V1767" s="23" t="n">
        <f aca="false">IF(U1767="MA",1,0)</f>
        <v>0</v>
      </c>
      <c r="W1767" s="23" t="n">
        <f aca="false">IF(OR(ISNUMBER(SEARCH("malden",G1767)),ISNUMBER(SEARCH("malden",H1767))),1,0)</f>
        <v>0</v>
      </c>
      <c r="X1767" s="23" t="n">
        <f aca="false">IF(AND(TRIM(G1767)="",TRIM(H1767)=""),1,0)</f>
        <v>0</v>
      </c>
    </row>
    <row r="1768" customFormat="false" ht="15" hidden="false" customHeight="false" outlineLevel="0" collapsed="false">
      <c r="A1768" s="22" t="n">
        <v>44368</v>
      </c>
      <c r="B1768" s="23" t="s">
        <v>4511</v>
      </c>
      <c r="C1768" s="23" t="s">
        <v>4512</v>
      </c>
      <c r="D1768" s="23" t="s">
        <v>319</v>
      </c>
      <c r="E1768" s="23" t="s">
        <v>99</v>
      </c>
      <c r="F1768" s="23" t="s">
        <v>320</v>
      </c>
      <c r="G1768" s="23" t="s">
        <v>4513</v>
      </c>
      <c r="H1768" s="23" t="s">
        <v>322</v>
      </c>
      <c r="J1768" s="24" t="n">
        <v>50</v>
      </c>
      <c r="K1768" s="0" t="n">
        <v>17408</v>
      </c>
      <c r="L1768" s="23" t="s">
        <v>1694</v>
      </c>
      <c r="M1768" s="0" t="n">
        <v>3</v>
      </c>
      <c r="N1768" s="23" t="s">
        <v>93</v>
      </c>
      <c r="O1768" s="0" t="n">
        <v>201</v>
      </c>
      <c r="P1768" s="23" t="s">
        <v>94</v>
      </c>
      <c r="Q1768" s="23" t="s">
        <v>4502</v>
      </c>
      <c r="R1768" s="23" t="n">
        <f aca="false">YEAR(A1768)</f>
        <v>2021</v>
      </c>
      <c r="S1768" s="23" t="n">
        <f aca="false">IF(R1768=2026,1,0)</f>
        <v>0</v>
      </c>
      <c r="T1768" s="23" t="n">
        <f aca="false">IF(OR(P1768="Individual",P1768="Committee",P1768="Union/Association",P1768="Aggregated Unitemized Receipts"),1,0)</f>
        <v>1</v>
      </c>
      <c r="U1768" s="0" t="str">
        <f aca="false">UPPER(TRIM(E1768))</f>
        <v>MA</v>
      </c>
      <c r="V1768" s="23" t="n">
        <f aca="false">IF(U1768="MA",1,0)</f>
        <v>1</v>
      </c>
      <c r="W1768" s="23" t="n">
        <f aca="false">IF(OR(ISNUMBER(SEARCH("malden",G1768)),ISNUMBER(SEARCH("malden",H1768))),1,0)</f>
        <v>0</v>
      </c>
      <c r="X1768" s="23" t="n">
        <f aca="false">IF(AND(TRIM(G1768)="",TRIM(H1768)=""),1,0)</f>
        <v>0</v>
      </c>
    </row>
    <row r="1769" customFormat="false" ht="15" hidden="false" customHeight="false" outlineLevel="0" collapsed="false">
      <c r="A1769" s="22" t="n">
        <v>44368</v>
      </c>
      <c r="B1769" s="23" t="s">
        <v>4182</v>
      </c>
      <c r="C1769" s="23" t="s">
        <v>4183</v>
      </c>
      <c r="D1769" s="23" t="s">
        <v>319</v>
      </c>
      <c r="E1769" s="23" t="s">
        <v>99</v>
      </c>
      <c r="F1769" s="23" t="s">
        <v>320</v>
      </c>
      <c r="G1769" s="23" t="s">
        <v>644</v>
      </c>
      <c r="H1769" s="23" t="s">
        <v>4184</v>
      </c>
      <c r="J1769" s="24" t="n">
        <v>25</v>
      </c>
      <c r="K1769" s="0" t="n">
        <v>17408</v>
      </c>
      <c r="L1769" s="23" t="s">
        <v>1694</v>
      </c>
      <c r="M1769" s="0" t="n">
        <v>3</v>
      </c>
      <c r="N1769" s="23" t="s">
        <v>93</v>
      </c>
      <c r="O1769" s="0" t="n">
        <v>201</v>
      </c>
      <c r="P1769" s="23" t="s">
        <v>94</v>
      </c>
      <c r="Q1769" s="23" t="s">
        <v>4502</v>
      </c>
      <c r="R1769" s="23" t="n">
        <f aca="false">YEAR(A1769)</f>
        <v>2021</v>
      </c>
      <c r="S1769" s="23" t="n">
        <f aca="false">IF(R1769=2026,1,0)</f>
        <v>0</v>
      </c>
      <c r="T1769" s="23" t="n">
        <f aca="false">IF(OR(P1769="Individual",P1769="Committee",P1769="Union/Association",P1769="Aggregated Unitemized Receipts"),1,0)</f>
        <v>1</v>
      </c>
      <c r="U1769" s="0" t="str">
        <f aca="false">UPPER(TRIM(E1769))</f>
        <v>MA</v>
      </c>
      <c r="V1769" s="23" t="n">
        <f aca="false">IF(U1769="MA",1,0)</f>
        <v>1</v>
      </c>
      <c r="W1769" s="23" t="n">
        <f aca="false">IF(OR(ISNUMBER(SEARCH("malden",G1769)),ISNUMBER(SEARCH("malden",H1769))),1,0)</f>
        <v>0</v>
      </c>
      <c r="X1769" s="23" t="n">
        <f aca="false">IF(AND(TRIM(G1769)="",TRIM(H1769)=""),1,0)</f>
        <v>0</v>
      </c>
    </row>
    <row r="1770" customFormat="false" ht="15" hidden="false" customHeight="false" outlineLevel="0" collapsed="false">
      <c r="A1770" s="22" t="n">
        <v>44368</v>
      </c>
      <c r="B1770" s="23" t="s">
        <v>4514</v>
      </c>
      <c r="C1770" s="23" t="s">
        <v>4515</v>
      </c>
      <c r="D1770" s="23" t="s">
        <v>319</v>
      </c>
      <c r="E1770" s="23" t="s">
        <v>99</v>
      </c>
      <c r="F1770" s="23" t="s">
        <v>320</v>
      </c>
      <c r="G1770" s="23" t="s">
        <v>307</v>
      </c>
      <c r="H1770" s="23" t="s">
        <v>455</v>
      </c>
      <c r="J1770" s="24" t="n">
        <v>125</v>
      </c>
      <c r="K1770" s="0" t="n">
        <v>17408</v>
      </c>
      <c r="L1770" s="23" t="s">
        <v>1694</v>
      </c>
      <c r="M1770" s="0" t="n">
        <v>3</v>
      </c>
      <c r="N1770" s="23" t="s">
        <v>93</v>
      </c>
      <c r="O1770" s="0" t="n">
        <v>201</v>
      </c>
      <c r="P1770" s="23" t="s">
        <v>94</v>
      </c>
      <c r="Q1770" s="23" t="s">
        <v>4502</v>
      </c>
      <c r="R1770" s="23" t="n">
        <f aca="false">YEAR(A1770)</f>
        <v>2021</v>
      </c>
      <c r="S1770" s="23" t="n">
        <f aca="false">IF(R1770=2026,1,0)</f>
        <v>0</v>
      </c>
      <c r="T1770" s="23" t="n">
        <f aca="false">IF(OR(P1770="Individual",P1770="Committee",P1770="Union/Association",P1770="Aggregated Unitemized Receipts"),1,0)</f>
        <v>1</v>
      </c>
      <c r="U1770" s="0" t="str">
        <f aca="false">UPPER(TRIM(E1770))</f>
        <v>MA</v>
      </c>
      <c r="V1770" s="23" t="n">
        <f aca="false">IF(U1770="MA",1,0)</f>
        <v>1</v>
      </c>
      <c r="W1770" s="23" t="n">
        <f aca="false">IF(OR(ISNUMBER(SEARCH("malden",G1770)),ISNUMBER(SEARCH("malden",H1770))),1,0)</f>
        <v>0</v>
      </c>
      <c r="X1770" s="23" t="n">
        <f aca="false">IF(AND(TRIM(G1770)="",TRIM(H1770)=""),1,0)</f>
        <v>0</v>
      </c>
    </row>
    <row r="1771" customFormat="false" ht="15" hidden="false" customHeight="false" outlineLevel="0" collapsed="false">
      <c r="A1771" s="22" t="n">
        <v>44368</v>
      </c>
      <c r="B1771" s="23" t="s">
        <v>3324</v>
      </c>
      <c r="C1771" s="23" t="s">
        <v>3325</v>
      </c>
      <c r="D1771" s="23" t="s">
        <v>319</v>
      </c>
      <c r="E1771" s="23" t="s">
        <v>99</v>
      </c>
      <c r="F1771" s="23" t="s">
        <v>320</v>
      </c>
      <c r="G1771" s="23" t="s">
        <v>1076</v>
      </c>
      <c r="H1771" s="23" t="s">
        <v>4471</v>
      </c>
      <c r="J1771" s="24" t="n">
        <v>125</v>
      </c>
      <c r="K1771" s="0" t="n">
        <v>17408</v>
      </c>
      <c r="L1771" s="23" t="s">
        <v>1694</v>
      </c>
      <c r="M1771" s="0" t="n">
        <v>3</v>
      </c>
      <c r="N1771" s="23" t="s">
        <v>93</v>
      </c>
      <c r="O1771" s="0" t="n">
        <v>201</v>
      </c>
      <c r="P1771" s="23" t="s">
        <v>94</v>
      </c>
      <c r="Q1771" s="23" t="s">
        <v>4502</v>
      </c>
      <c r="R1771" s="23" t="n">
        <f aca="false">YEAR(A1771)</f>
        <v>2021</v>
      </c>
      <c r="S1771" s="23" t="n">
        <f aca="false">IF(R1771=2026,1,0)</f>
        <v>0</v>
      </c>
      <c r="T1771" s="23" t="n">
        <f aca="false">IF(OR(P1771="Individual",P1771="Committee",P1771="Union/Association",P1771="Aggregated Unitemized Receipts"),1,0)</f>
        <v>1</v>
      </c>
      <c r="U1771" s="0" t="str">
        <f aca="false">UPPER(TRIM(E1771))</f>
        <v>MA</v>
      </c>
      <c r="V1771" s="23" t="n">
        <f aca="false">IF(U1771="MA",1,0)</f>
        <v>1</v>
      </c>
      <c r="W1771" s="23" t="n">
        <f aca="false">IF(OR(ISNUMBER(SEARCH("malden",G1771)),ISNUMBER(SEARCH("malden",H1771))),1,0)</f>
        <v>0</v>
      </c>
      <c r="X1771" s="23" t="n">
        <f aca="false">IF(AND(TRIM(G1771)="",TRIM(H1771)=""),1,0)</f>
        <v>0</v>
      </c>
    </row>
    <row r="1772" customFormat="false" ht="15" hidden="false" customHeight="false" outlineLevel="0" collapsed="false">
      <c r="A1772" s="22" t="n">
        <v>44368</v>
      </c>
      <c r="B1772" s="23" t="s">
        <v>4516</v>
      </c>
      <c r="C1772" s="23" t="s">
        <v>4517</v>
      </c>
      <c r="D1772" s="23" t="s">
        <v>1994</v>
      </c>
      <c r="E1772" s="23" t="s">
        <v>99</v>
      </c>
      <c r="F1772" s="23" t="s">
        <v>1995</v>
      </c>
      <c r="G1772" s="23" t="s">
        <v>4518</v>
      </c>
      <c r="H1772" s="23" t="s">
        <v>4519</v>
      </c>
      <c r="J1772" s="24" t="n">
        <v>250</v>
      </c>
      <c r="K1772" s="0" t="n">
        <v>17408</v>
      </c>
      <c r="L1772" s="23" t="s">
        <v>1694</v>
      </c>
      <c r="M1772" s="0" t="n">
        <v>3</v>
      </c>
      <c r="N1772" s="23" t="s">
        <v>93</v>
      </c>
      <c r="O1772" s="0" t="n">
        <v>201</v>
      </c>
      <c r="P1772" s="23" t="s">
        <v>94</v>
      </c>
      <c r="Q1772" s="23" t="s">
        <v>4502</v>
      </c>
      <c r="R1772" s="23" t="n">
        <f aca="false">YEAR(A1772)</f>
        <v>2021</v>
      </c>
      <c r="S1772" s="23" t="n">
        <f aca="false">IF(R1772=2026,1,0)</f>
        <v>0</v>
      </c>
      <c r="T1772" s="23" t="n">
        <f aca="false">IF(OR(P1772="Individual",P1772="Committee",P1772="Union/Association",P1772="Aggregated Unitemized Receipts"),1,0)</f>
        <v>1</v>
      </c>
      <c r="U1772" s="0" t="str">
        <f aca="false">UPPER(TRIM(E1772))</f>
        <v>MA</v>
      </c>
      <c r="V1772" s="23" t="n">
        <f aca="false">IF(U1772="MA",1,0)</f>
        <v>1</v>
      </c>
      <c r="W1772" s="23" t="n">
        <f aca="false">IF(OR(ISNUMBER(SEARCH("malden",G1772)),ISNUMBER(SEARCH("malden",H1772))),1,0)</f>
        <v>0</v>
      </c>
      <c r="X1772" s="23" t="n">
        <f aca="false">IF(AND(TRIM(G1772)="",TRIM(H1772)=""),1,0)</f>
        <v>0</v>
      </c>
    </row>
    <row r="1773" customFormat="false" ht="15" hidden="false" customHeight="false" outlineLevel="0" collapsed="false">
      <c r="A1773" s="22" t="n">
        <v>44368</v>
      </c>
      <c r="B1773" s="23" t="s">
        <v>3691</v>
      </c>
      <c r="C1773" s="23" t="s">
        <v>3692</v>
      </c>
      <c r="D1773" s="23" t="s">
        <v>319</v>
      </c>
      <c r="E1773" s="23" t="s">
        <v>99</v>
      </c>
      <c r="F1773" s="23" t="s">
        <v>320</v>
      </c>
      <c r="G1773" s="23" t="s">
        <v>454</v>
      </c>
      <c r="H1773" s="23" t="s">
        <v>3694</v>
      </c>
      <c r="J1773" s="24" t="n">
        <v>100</v>
      </c>
      <c r="K1773" s="0" t="n">
        <v>17408</v>
      </c>
      <c r="L1773" s="23" t="s">
        <v>1694</v>
      </c>
      <c r="M1773" s="0" t="n">
        <v>3</v>
      </c>
      <c r="N1773" s="23" t="s">
        <v>93</v>
      </c>
      <c r="O1773" s="0" t="n">
        <v>201</v>
      </c>
      <c r="P1773" s="23" t="s">
        <v>94</v>
      </c>
      <c r="Q1773" s="23" t="s">
        <v>4502</v>
      </c>
      <c r="R1773" s="23" t="n">
        <f aca="false">YEAR(A1773)</f>
        <v>2021</v>
      </c>
      <c r="S1773" s="23" t="n">
        <f aca="false">IF(R1773=2026,1,0)</f>
        <v>0</v>
      </c>
      <c r="T1773" s="23" t="n">
        <f aca="false">IF(OR(P1773="Individual",P1773="Committee",P1773="Union/Association",P1773="Aggregated Unitemized Receipts"),1,0)</f>
        <v>1</v>
      </c>
      <c r="U1773" s="0" t="str">
        <f aca="false">UPPER(TRIM(E1773))</f>
        <v>MA</v>
      </c>
      <c r="V1773" s="23" t="n">
        <f aca="false">IF(U1773="MA",1,0)</f>
        <v>1</v>
      </c>
      <c r="W1773" s="23" t="n">
        <f aca="false">IF(OR(ISNUMBER(SEARCH("malden",G1773)),ISNUMBER(SEARCH("malden",H1773))),1,0)</f>
        <v>0</v>
      </c>
      <c r="X1773" s="23" t="n">
        <f aca="false">IF(AND(TRIM(G1773)="",TRIM(H1773)=""),1,0)</f>
        <v>0</v>
      </c>
    </row>
    <row r="1774" customFormat="false" ht="15" hidden="false" customHeight="false" outlineLevel="0" collapsed="false">
      <c r="A1774" s="22" t="n">
        <v>44368</v>
      </c>
      <c r="B1774" s="23" t="s">
        <v>3954</v>
      </c>
      <c r="C1774" s="23" t="s">
        <v>3955</v>
      </c>
      <c r="D1774" s="23" t="s">
        <v>319</v>
      </c>
      <c r="E1774" s="23" t="s">
        <v>99</v>
      </c>
      <c r="F1774" s="23" t="s">
        <v>320</v>
      </c>
      <c r="G1774" s="23" t="s">
        <v>821</v>
      </c>
      <c r="H1774" s="23" t="s">
        <v>3488</v>
      </c>
      <c r="J1774" s="24" t="n">
        <v>50</v>
      </c>
      <c r="K1774" s="0" t="n">
        <v>17408</v>
      </c>
      <c r="L1774" s="23" t="s">
        <v>1694</v>
      </c>
      <c r="M1774" s="0" t="n">
        <v>1</v>
      </c>
      <c r="N1774" s="23" t="s">
        <v>182</v>
      </c>
      <c r="O1774" s="0" t="n">
        <v>201</v>
      </c>
      <c r="P1774" s="23" t="s">
        <v>94</v>
      </c>
      <c r="Q1774" s="23" t="s">
        <v>4502</v>
      </c>
      <c r="R1774" s="23" t="n">
        <f aca="false">YEAR(A1774)</f>
        <v>2021</v>
      </c>
      <c r="S1774" s="23" t="n">
        <f aca="false">IF(R1774=2026,1,0)</f>
        <v>0</v>
      </c>
      <c r="T1774" s="23" t="n">
        <f aca="false">IF(OR(P1774="Individual",P1774="Committee",P1774="Union/Association",P1774="Aggregated Unitemized Receipts"),1,0)</f>
        <v>1</v>
      </c>
      <c r="U1774" s="0" t="str">
        <f aca="false">UPPER(TRIM(E1774))</f>
        <v>MA</v>
      </c>
      <c r="V1774" s="23" t="n">
        <f aca="false">IF(U1774="MA",1,0)</f>
        <v>1</v>
      </c>
      <c r="W1774" s="23" t="n">
        <f aca="false">IF(OR(ISNUMBER(SEARCH("malden",G1774)),ISNUMBER(SEARCH("malden",H1774))),1,0)</f>
        <v>0</v>
      </c>
      <c r="X1774" s="23" t="n">
        <f aca="false">IF(AND(TRIM(G1774)="",TRIM(H1774)=""),1,0)</f>
        <v>0</v>
      </c>
    </row>
    <row r="1775" customFormat="false" ht="15" hidden="false" customHeight="false" outlineLevel="0" collapsed="false">
      <c r="A1775" s="22" t="n">
        <v>44368</v>
      </c>
      <c r="B1775" s="23" t="s">
        <v>3740</v>
      </c>
      <c r="C1775" s="23" t="s">
        <v>3741</v>
      </c>
      <c r="D1775" s="23" t="s">
        <v>319</v>
      </c>
      <c r="E1775" s="23" t="s">
        <v>99</v>
      </c>
      <c r="F1775" s="23" t="s">
        <v>320</v>
      </c>
      <c r="G1775" s="23" t="s">
        <v>166</v>
      </c>
      <c r="H1775" s="23" t="s">
        <v>3256</v>
      </c>
      <c r="J1775" s="24" t="n">
        <v>100</v>
      </c>
      <c r="K1775" s="0" t="n">
        <v>17408</v>
      </c>
      <c r="L1775" s="23" t="s">
        <v>1694</v>
      </c>
      <c r="M1775" s="0" t="n">
        <v>3</v>
      </c>
      <c r="N1775" s="23" t="s">
        <v>93</v>
      </c>
      <c r="O1775" s="0" t="n">
        <v>201</v>
      </c>
      <c r="P1775" s="23" t="s">
        <v>94</v>
      </c>
      <c r="Q1775" s="23" t="s">
        <v>4502</v>
      </c>
      <c r="R1775" s="23" t="n">
        <f aca="false">YEAR(A1775)</f>
        <v>2021</v>
      </c>
      <c r="S1775" s="23" t="n">
        <f aca="false">IF(R1775=2026,1,0)</f>
        <v>0</v>
      </c>
      <c r="T1775" s="23" t="n">
        <f aca="false">IF(OR(P1775="Individual",P1775="Committee",P1775="Union/Association",P1775="Aggregated Unitemized Receipts"),1,0)</f>
        <v>1</v>
      </c>
      <c r="U1775" s="0" t="str">
        <f aca="false">UPPER(TRIM(E1775))</f>
        <v>MA</v>
      </c>
      <c r="V1775" s="23" t="n">
        <f aca="false">IF(U1775="MA",1,0)</f>
        <v>1</v>
      </c>
      <c r="W1775" s="23" t="n">
        <f aca="false">IF(OR(ISNUMBER(SEARCH("malden",G1775)),ISNUMBER(SEARCH("malden",H1775))),1,0)</f>
        <v>0</v>
      </c>
      <c r="X1775" s="23" t="n">
        <f aca="false">IF(AND(TRIM(G1775)="",TRIM(H1775)=""),1,0)</f>
        <v>0</v>
      </c>
    </row>
    <row r="1776" customFormat="false" ht="15" hidden="false" customHeight="false" outlineLevel="0" collapsed="false">
      <c r="A1776" s="22" t="n">
        <v>44368</v>
      </c>
      <c r="B1776" s="23" t="s">
        <v>3560</v>
      </c>
      <c r="C1776" s="23" t="s">
        <v>3561</v>
      </c>
      <c r="D1776" s="23" t="s">
        <v>319</v>
      </c>
      <c r="E1776" s="23" t="s">
        <v>99</v>
      </c>
      <c r="F1776" s="23" t="s">
        <v>320</v>
      </c>
      <c r="G1776" s="23" t="s">
        <v>1680</v>
      </c>
      <c r="H1776" s="23" t="s">
        <v>3562</v>
      </c>
      <c r="J1776" s="24" t="n">
        <v>200</v>
      </c>
      <c r="K1776" s="0" t="n">
        <v>17408</v>
      </c>
      <c r="L1776" s="23" t="s">
        <v>1694</v>
      </c>
      <c r="M1776" s="0" t="n">
        <v>3</v>
      </c>
      <c r="N1776" s="23" t="s">
        <v>93</v>
      </c>
      <c r="O1776" s="0" t="n">
        <v>201</v>
      </c>
      <c r="P1776" s="23" t="s">
        <v>94</v>
      </c>
      <c r="Q1776" s="23" t="s">
        <v>4502</v>
      </c>
      <c r="R1776" s="23" t="n">
        <f aca="false">YEAR(A1776)</f>
        <v>2021</v>
      </c>
      <c r="S1776" s="23" t="n">
        <f aca="false">IF(R1776=2026,1,0)</f>
        <v>0</v>
      </c>
      <c r="T1776" s="23" t="n">
        <f aca="false">IF(OR(P1776="Individual",P1776="Committee",P1776="Union/Association",P1776="Aggregated Unitemized Receipts"),1,0)</f>
        <v>1</v>
      </c>
      <c r="U1776" s="0" t="str">
        <f aca="false">UPPER(TRIM(E1776))</f>
        <v>MA</v>
      </c>
      <c r="V1776" s="23" t="n">
        <f aca="false">IF(U1776="MA",1,0)</f>
        <v>1</v>
      </c>
      <c r="W1776" s="23" t="n">
        <f aca="false">IF(OR(ISNUMBER(SEARCH("malden",G1776)),ISNUMBER(SEARCH("malden",H1776))),1,0)</f>
        <v>0</v>
      </c>
      <c r="X1776" s="23" t="n">
        <f aca="false">IF(AND(TRIM(G1776)="",TRIM(H1776)=""),1,0)</f>
        <v>0</v>
      </c>
    </row>
    <row r="1777" customFormat="false" ht="15" hidden="false" customHeight="false" outlineLevel="0" collapsed="false">
      <c r="A1777" s="22" t="n">
        <v>44368</v>
      </c>
      <c r="B1777" s="23" t="s">
        <v>3921</v>
      </c>
      <c r="C1777" s="23" t="s">
        <v>3922</v>
      </c>
      <c r="D1777" s="23" t="s">
        <v>450</v>
      </c>
      <c r="E1777" s="23" t="s">
        <v>99</v>
      </c>
      <c r="F1777" s="23" t="s">
        <v>701</v>
      </c>
      <c r="G1777" s="23" t="s">
        <v>91</v>
      </c>
      <c r="H1777" s="23" t="s">
        <v>91</v>
      </c>
      <c r="J1777" s="24" t="n">
        <v>1000</v>
      </c>
      <c r="K1777" s="0" t="n">
        <v>17408</v>
      </c>
      <c r="L1777" s="23" t="s">
        <v>1694</v>
      </c>
      <c r="M1777" s="0" t="n">
        <v>3</v>
      </c>
      <c r="N1777" s="23" t="s">
        <v>93</v>
      </c>
      <c r="O1777" s="0" t="n">
        <v>201</v>
      </c>
      <c r="P1777" s="23" t="s">
        <v>94</v>
      </c>
      <c r="Q1777" s="23" t="s">
        <v>4502</v>
      </c>
      <c r="R1777" s="23" t="n">
        <f aca="false">YEAR(A1777)</f>
        <v>2021</v>
      </c>
      <c r="S1777" s="23" t="n">
        <f aca="false">IF(R1777=2026,1,0)</f>
        <v>0</v>
      </c>
      <c r="T1777" s="23" t="n">
        <f aca="false">IF(OR(P1777="Individual",P1777="Committee",P1777="Union/Association",P1777="Aggregated Unitemized Receipts"),1,0)</f>
        <v>1</v>
      </c>
      <c r="U1777" s="0" t="str">
        <f aca="false">UPPER(TRIM(E1777))</f>
        <v>MA</v>
      </c>
      <c r="V1777" s="23" t="n">
        <f aca="false">IF(U1777="MA",1,0)</f>
        <v>1</v>
      </c>
      <c r="W1777" s="23" t="n">
        <f aca="false">IF(OR(ISNUMBER(SEARCH("malden",G1777)),ISNUMBER(SEARCH("malden",H1777))),1,0)</f>
        <v>0</v>
      </c>
      <c r="X1777" s="23" t="n">
        <f aca="false">IF(AND(TRIM(G1777)="",TRIM(H1777)=""),1,0)</f>
        <v>0</v>
      </c>
    </row>
    <row r="1778" customFormat="false" ht="15" hidden="false" customHeight="false" outlineLevel="0" collapsed="false">
      <c r="A1778" s="22" t="n">
        <v>44368</v>
      </c>
      <c r="B1778" s="23" t="s">
        <v>2650</v>
      </c>
      <c r="C1778" s="23" t="s">
        <v>3261</v>
      </c>
      <c r="D1778" s="23" t="s">
        <v>319</v>
      </c>
      <c r="E1778" s="23" t="s">
        <v>99</v>
      </c>
      <c r="F1778" s="23" t="s">
        <v>320</v>
      </c>
      <c r="G1778" s="23" t="s">
        <v>110</v>
      </c>
      <c r="H1778" s="23" t="s">
        <v>4234</v>
      </c>
      <c r="J1778" s="24" t="n">
        <v>125</v>
      </c>
      <c r="K1778" s="0" t="n">
        <v>17408</v>
      </c>
      <c r="L1778" s="23" t="s">
        <v>1694</v>
      </c>
      <c r="M1778" s="0" t="n">
        <v>3</v>
      </c>
      <c r="N1778" s="23" t="s">
        <v>93</v>
      </c>
      <c r="O1778" s="0" t="n">
        <v>201</v>
      </c>
      <c r="P1778" s="23" t="s">
        <v>94</v>
      </c>
      <c r="Q1778" s="23" t="s">
        <v>4502</v>
      </c>
      <c r="R1778" s="23" t="n">
        <f aca="false">YEAR(A1778)</f>
        <v>2021</v>
      </c>
      <c r="S1778" s="23" t="n">
        <f aca="false">IF(R1778=2026,1,0)</f>
        <v>0</v>
      </c>
      <c r="T1778" s="23" t="n">
        <f aca="false">IF(OR(P1778="Individual",P1778="Committee",P1778="Union/Association",P1778="Aggregated Unitemized Receipts"),1,0)</f>
        <v>1</v>
      </c>
      <c r="U1778" s="0" t="str">
        <f aca="false">UPPER(TRIM(E1778))</f>
        <v>MA</v>
      </c>
      <c r="V1778" s="23" t="n">
        <f aca="false">IF(U1778="MA",1,0)</f>
        <v>1</v>
      </c>
      <c r="W1778" s="23" t="n">
        <f aca="false">IF(OR(ISNUMBER(SEARCH("malden",G1778)),ISNUMBER(SEARCH("malden",H1778))),1,0)</f>
        <v>0</v>
      </c>
      <c r="X1778" s="23" t="n">
        <f aca="false">IF(AND(TRIM(G1778)="",TRIM(H1778)=""),1,0)</f>
        <v>0</v>
      </c>
    </row>
    <row r="1779" customFormat="false" ht="15" hidden="false" customHeight="false" outlineLevel="0" collapsed="false">
      <c r="A1779" s="22" t="n">
        <v>44368</v>
      </c>
      <c r="B1779" s="23" t="s">
        <v>4520</v>
      </c>
      <c r="C1779" s="23" t="s">
        <v>2653</v>
      </c>
      <c r="D1779" s="23" t="s">
        <v>2654</v>
      </c>
      <c r="E1779" s="23" t="s">
        <v>1253</v>
      </c>
      <c r="F1779" s="23" t="s">
        <v>2655</v>
      </c>
      <c r="G1779" s="23" t="s">
        <v>1210</v>
      </c>
      <c r="H1779" s="23" t="s">
        <v>4521</v>
      </c>
      <c r="J1779" s="24" t="n">
        <v>50</v>
      </c>
      <c r="K1779" s="0" t="n">
        <v>17408</v>
      </c>
      <c r="L1779" s="23" t="s">
        <v>1694</v>
      </c>
      <c r="M1779" s="0" t="n">
        <v>3</v>
      </c>
      <c r="N1779" s="23" t="s">
        <v>93</v>
      </c>
      <c r="O1779" s="0" t="n">
        <v>201</v>
      </c>
      <c r="P1779" s="23" t="s">
        <v>94</v>
      </c>
      <c r="Q1779" s="23" t="s">
        <v>4502</v>
      </c>
      <c r="R1779" s="23" t="n">
        <f aca="false">YEAR(A1779)</f>
        <v>2021</v>
      </c>
      <c r="S1779" s="23" t="n">
        <f aca="false">IF(R1779=2026,1,0)</f>
        <v>0</v>
      </c>
      <c r="T1779" s="23" t="n">
        <f aca="false">IF(OR(P1779="Individual",P1779="Committee",P1779="Union/Association",P1779="Aggregated Unitemized Receipts"),1,0)</f>
        <v>1</v>
      </c>
      <c r="U1779" s="0" t="str">
        <f aca="false">UPPER(TRIM(E1779))</f>
        <v>VA</v>
      </c>
      <c r="V1779" s="23" t="n">
        <f aca="false">IF(U1779="MA",1,0)</f>
        <v>0</v>
      </c>
      <c r="W1779" s="23" t="n">
        <f aca="false">IF(OR(ISNUMBER(SEARCH("malden",G1779)),ISNUMBER(SEARCH("malden",H1779))),1,0)</f>
        <v>0</v>
      </c>
      <c r="X1779" s="23" t="n">
        <f aca="false">IF(AND(TRIM(G1779)="",TRIM(H1779)=""),1,0)</f>
        <v>0</v>
      </c>
    </row>
    <row r="1780" customFormat="false" ht="15" hidden="false" customHeight="false" outlineLevel="0" collapsed="false">
      <c r="A1780" s="22" t="n">
        <v>44361</v>
      </c>
      <c r="B1780" s="23" t="s">
        <v>3038</v>
      </c>
      <c r="C1780" s="23" t="s">
        <v>3039</v>
      </c>
      <c r="D1780" s="23" t="s">
        <v>319</v>
      </c>
      <c r="E1780" s="23" t="s">
        <v>99</v>
      </c>
      <c r="F1780" s="23" t="s">
        <v>320</v>
      </c>
      <c r="G1780" s="23" t="s">
        <v>91</v>
      </c>
      <c r="H1780" s="23" t="s">
        <v>91</v>
      </c>
      <c r="J1780" s="24" t="n">
        <v>50</v>
      </c>
      <c r="K1780" s="0" t="n">
        <v>17408</v>
      </c>
      <c r="L1780" s="23" t="s">
        <v>1694</v>
      </c>
      <c r="M1780" s="0" t="n">
        <v>3</v>
      </c>
      <c r="N1780" s="23" t="s">
        <v>93</v>
      </c>
      <c r="O1780" s="0" t="n">
        <v>201</v>
      </c>
      <c r="P1780" s="23" t="s">
        <v>94</v>
      </c>
      <c r="Q1780" s="23" t="s">
        <v>4522</v>
      </c>
      <c r="R1780" s="23" t="n">
        <f aca="false">YEAR(A1780)</f>
        <v>2021</v>
      </c>
      <c r="S1780" s="23" t="n">
        <f aca="false">IF(R1780=2026,1,0)</f>
        <v>0</v>
      </c>
      <c r="T1780" s="23" t="n">
        <f aca="false">IF(OR(P1780="Individual",P1780="Committee",P1780="Union/Association",P1780="Aggregated Unitemized Receipts"),1,0)</f>
        <v>1</v>
      </c>
      <c r="U1780" s="0" t="str">
        <f aca="false">UPPER(TRIM(E1780))</f>
        <v>MA</v>
      </c>
      <c r="V1780" s="23" t="n">
        <f aca="false">IF(U1780="MA",1,0)</f>
        <v>1</v>
      </c>
      <c r="W1780" s="23" t="n">
        <f aca="false">IF(OR(ISNUMBER(SEARCH("malden",G1780)),ISNUMBER(SEARCH("malden",H1780))),1,0)</f>
        <v>0</v>
      </c>
      <c r="X1780" s="23" t="n">
        <f aca="false">IF(AND(TRIM(G1780)="",TRIM(H1780)=""),1,0)</f>
        <v>0</v>
      </c>
    </row>
    <row r="1781" customFormat="false" ht="15" hidden="false" customHeight="false" outlineLevel="0" collapsed="false">
      <c r="A1781" s="22" t="n">
        <v>44361</v>
      </c>
      <c r="B1781" s="23" t="s">
        <v>2144</v>
      </c>
      <c r="C1781" s="23" t="s">
        <v>2145</v>
      </c>
      <c r="D1781" s="23" t="s">
        <v>319</v>
      </c>
      <c r="E1781" s="23" t="s">
        <v>99</v>
      </c>
      <c r="F1781" s="23" t="s">
        <v>320</v>
      </c>
      <c r="G1781" s="23" t="s">
        <v>2095</v>
      </c>
      <c r="J1781" s="24" t="n">
        <v>50</v>
      </c>
      <c r="K1781" s="0" t="n">
        <v>17408</v>
      </c>
      <c r="L1781" s="23" t="s">
        <v>1694</v>
      </c>
      <c r="M1781" s="0" t="n">
        <v>3</v>
      </c>
      <c r="N1781" s="23" t="s">
        <v>93</v>
      </c>
      <c r="O1781" s="0" t="n">
        <v>201</v>
      </c>
      <c r="P1781" s="23" t="s">
        <v>94</v>
      </c>
      <c r="Q1781" s="23" t="s">
        <v>4522</v>
      </c>
      <c r="R1781" s="23" t="n">
        <f aca="false">YEAR(A1781)</f>
        <v>2021</v>
      </c>
      <c r="S1781" s="23" t="n">
        <f aca="false">IF(R1781=2026,1,0)</f>
        <v>0</v>
      </c>
      <c r="T1781" s="23" t="n">
        <f aca="false">IF(OR(P1781="Individual",P1781="Committee",P1781="Union/Association",P1781="Aggregated Unitemized Receipts"),1,0)</f>
        <v>1</v>
      </c>
      <c r="U1781" s="0" t="str">
        <f aca="false">UPPER(TRIM(E1781))</f>
        <v>MA</v>
      </c>
      <c r="V1781" s="23" t="n">
        <f aca="false">IF(U1781="MA",1,0)</f>
        <v>1</v>
      </c>
      <c r="W1781" s="23" t="n">
        <f aca="false">IF(OR(ISNUMBER(SEARCH("malden",G1781)),ISNUMBER(SEARCH("malden",H1781))),1,0)</f>
        <v>0</v>
      </c>
      <c r="X1781" s="23" t="n">
        <f aca="false">IF(AND(TRIM(G1781)="",TRIM(H1781)=""),1,0)</f>
        <v>0</v>
      </c>
    </row>
    <row r="1782" customFormat="false" ht="15" hidden="false" customHeight="false" outlineLevel="0" collapsed="false">
      <c r="A1782" s="22" t="n">
        <v>44361</v>
      </c>
      <c r="B1782" s="23" t="s">
        <v>1915</v>
      </c>
      <c r="C1782" s="23" t="s">
        <v>1916</v>
      </c>
      <c r="D1782" s="23" t="s">
        <v>319</v>
      </c>
      <c r="E1782" s="23" t="s">
        <v>99</v>
      </c>
      <c r="F1782" s="23" t="s">
        <v>320</v>
      </c>
      <c r="G1782" s="23" t="s">
        <v>174</v>
      </c>
      <c r="H1782" s="23" t="s">
        <v>174</v>
      </c>
      <c r="J1782" s="24" t="n">
        <v>150</v>
      </c>
      <c r="K1782" s="0" t="n">
        <v>17408</v>
      </c>
      <c r="L1782" s="23" t="s">
        <v>1694</v>
      </c>
      <c r="M1782" s="0" t="n">
        <v>3</v>
      </c>
      <c r="N1782" s="23" t="s">
        <v>93</v>
      </c>
      <c r="O1782" s="0" t="n">
        <v>201</v>
      </c>
      <c r="P1782" s="23" t="s">
        <v>94</v>
      </c>
      <c r="Q1782" s="23" t="s">
        <v>4522</v>
      </c>
      <c r="R1782" s="23" t="n">
        <f aca="false">YEAR(A1782)</f>
        <v>2021</v>
      </c>
      <c r="S1782" s="23" t="n">
        <f aca="false">IF(R1782=2026,1,0)</f>
        <v>0</v>
      </c>
      <c r="T1782" s="23" t="n">
        <f aca="false">IF(OR(P1782="Individual",P1782="Committee",P1782="Union/Association",P1782="Aggregated Unitemized Receipts"),1,0)</f>
        <v>1</v>
      </c>
      <c r="U1782" s="0" t="str">
        <f aca="false">UPPER(TRIM(E1782))</f>
        <v>MA</v>
      </c>
      <c r="V1782" s="23" t="n">
        <f aca="false">IF(U1782="MA",1,0)</f>
        <v>1</v>
      </c>
      <c r="W1782" s="23" t="n">
        <f aca="false">IF(OR(ISNUMBER(SEARCH("malden",G1782)),ISNUMBER(SEARCH("malden",H1782))),1,0)</f>
        <v>0</v>
      </c>
      <c r="X1782" s="23" t="n">
        <f aca="false">IF(AND(TRIM(G1782)="",TRIM(H1782)=""),1,0)</f>
        <v>0</v>
      </c>
    </row>
    <row r="1783" customFormat="false" ht="15" hidden="false" customHeight="false" outlineLevel="0" collapsed="false">
      <c r="A1783" s="22" t="n">
        <v>44361</v>
      </c>
      <c r="B1783" s="23" t="s">
        <v>1694</v>
      </c>
      <c r="C1783" s="23" t="s">
        <v>2172</v>
      </c>
      <c r="D1783" s="23" t="s">
        <v>319</v>
      </c>
      <c r="E1783" s="23" t="s">
        <v>99</v>
      </c>
      <c r="F1783" s="23" t="s">
        <v>320</v>
      </c>
      <c r="J1783" s="24" t="n">
        <v>21.2</v>
      </c>
      <c r="K1783" s="0" t="n">
        <v>17408</v>
      </c>
      <c r="L1783" s="23" t="s">
        <v>1694</v>
      </c>
      <c r="M1783" s="0" t="n">
        <v>1</v>
      </c>
      <c r="N1783" s="23" t="s">
        <v>182</v>
      </c>
      <c r="O1783" s="0" t="n">
        <v>204</v>
      </c>
      <c r="P1783" s="23" t="s">
        <v>1007</v>
      </c>
      <c r="Q1783" s="23" t="s">
        <v>4522</v>
      </c>
      <c r="R1783" s="23" t="n">
        <f aca="false">YEAR(A1783)</f>
        <v>2021</v>
      </c>
      <c r="S1783" s="23" t="n">
        <f aca="false">IF(R1783=2026,1,0)</f>
        <v>0</v>
      </c>
      <c r="T1783" s="23" t="n">
        <f aca="false">IF(OR(P1783="Individual",P1783="Committee",P1783="Union/Association",P1783="Aggregated Unitemized Receipts"),1,0)</f>
        <v>0</v>
      </c>
      <c r="U1783" s="0" t="str">
        <f aca="false">UPPER(TRIM(E1783))</f>
        <v>MA</v>
      </c>
      <c r="V1783" s="23" t="n">
        <f aca="false">IF(U1783="MA",1,0)</f>
        <v>1</v>
      </c>
      <c r="W1783" s="23" t="n">
        <f aca="false">IF(OR(ISNUMBER(SEARCH("malden",G1783)),ISNUMBER(SEARCH("malden",H1783))),1,0)</f>
        <v>0</v>
      </c>
      <c r="X1783" s="23" t="n">
        <f aca="false">IF(AND(TRIM(G1783)="",TRIM(H1783)=""),1,0)</f>
        <v>1</v>
      </c>
    </row>
    <row r="1784" customFormat="false" ht="15" hidden="false" customHeight="false" outlineLevel="0" collapsed="false">
      <c r="A1784" s="22" t="n">
        <v>44361</v>
      </c>
      <c r="B1784" s="23" t="s">
        <v>4193</v>
      </c>
      <c r="C1784" s="23" t="s">
        <v>4194</v>
      </c>
      <c r="D1784" s="23" t="s">
        <v>319</v>
      </c>
      <c r="E1784" s="23" t="s">
        <v>99</v>
      </c>
      <c r="F1784" s="23" t="s">
        <v>320</v>
      </c>
      <c r="G1784" s="23" t="s">
        <v>180</v>
      </c>
      <c r="H1784" s="23" t="s">
        <v>4195</v>
      </c>
      <c r="J1784" s="24" t="n">
        <v>500</v>
      </c>
      <c r="K1784" s="0" t="n">
        <v>17408</v>
      </c>
      <c r="L1784" s="23" t="s">
        <v>1694</v>
      </c>
      <c r="M1784" s="0" t="n">
        <v>3</v>
      </c>
      <c r="N1784" s="23" t="s">
        <v>93</v>
      </c>
      <c r="O1784" s="0" t="n">
        <v>201</v>
      </c>
      <c r="P1784" s="23" t="s">
        <v>94</v>
      </c>
      <c r="Q1784" s="23" t="s">
        <v>4522</v>
      </c>
      <c r="R1784" s="23" t="n">
        <f aca="false">YEAR(A1784)</f>
        <v>2021</v>
      </c>
      <c r="S1784" s="23" t="n">
        <f aca="false">IF(R1784=2026,1,0)</f>
        <v>0</v>
      </c>
      <c r="T1784" s="23" t="n">
        <f aca="false">IF(OR(P1784="Individual",P1784="Committee",P1784="Union/Association",P1784="Aggregated Unitemized Receipts"),1,0)</f>
        <v>1</v>
      </c>
      <c r="U1784" s="0" t="str">
        <f aca="false">UPPER(TRIM(E1784))</f>
        <v>MA</v>
      </c>
      <c r="V1784" s="23" t="n">
        <f aca="false">IF(U1784="MA",1,0)</f>
        <v>1</v>
      </c>
      <c r="W1784" s="23" t="n">
        <f aca="false">IF(OR(ISNUMBER(SEARCH("malden",G1784)),ISNUMBER(SEARCH("malden",H1784))),1,0)</f>
        <v>0</v>
      </c>
      <c r="X1784" s="23" t="n">
        <f aca="false">IF(AND(TRIM(G1784)="",TRIM(H1784)=""),1,0)</f>
        <v>0</v>
      </c>
    </row>
    <row r="1785" customFormat="false" ht="15" hidden="false" customHeight="false" outlineLevel="0" collapsed="false">
      <c r="A1785" s="22" t="n">
        <v>44361</v>
      </c>
      <c r="B1785" s="23" t="s">
        <v>2619</v>
      </c>
      <c r="C1785" s="23" t="s">
        <v>3309</v>
      </c>
      <c r="D1785" s="23" t="s">
        <v>319</v>
      </c>
      <c r="E1785" s="23" t="s">
        <v>3310</v>
      </c>
      <c r="F1785" s="23" t="s">
        <v>320</v>
      </c>
      <c r="G1785" s="23" t="s">
        <v>661</v>
      </c>
      <c r="H1785" s="23" t="s">
        <v>3311</v>
      </c>
      <c r="J1785" s="24" t="n">
        <v>200</v>
      </c>
      <c r="K1785" s="0" t="n">
        <v>17408</v>
      </c>
      <c r="L1785" s="23" t="s">
        <v>1694</v>
      </c>
      <c r="M1785" s="0" t="n">
        <v>3</v>
      </c>
      <c r="N1785" s="23" t="s">
        <v>93</v>
      </c>
      <c r="O1785" s="0" t="n">
        <v>201</v>
      </c>
      <c r="P1785" s="23" t="s">
        <v>94</v>
      </c>
      <c r="Q1785" s="23" t="s">
        <v>4522</v>
      </c>
      <c r="R1785" s="23" t="n">
        <f aca="false">YEAR(A1785)</f>
        <v>2021</v>
      </c>
      <c r="S1785" s="23" t="n">
        <f aca="false">IF(R1785=2026,1,0)</f>
        <v>0</v>
      </c>
      <c r="T1785" s="23" t="n">
        <f aca="false">IF(OR(P1785="Individual",P1785="Committee",P1785="Union/Association",P1785="Aggregated Unitemized Receipts"),1,0)</f>
        <v>1</v>
      </c>
      <c r="U1785" s="0" t="str">
        <f aca="false">UPPER(TRIM(E1785))</f>
        <v>MA</v>
      </c>
      <c r="V1785" s="23" t="n">
        <f aca="false">IF(U1785="MA",1,0)</f>
        <v>1</v>
      </c>
      <c r="W1785" s="23" t="n">
        <f aca="false">IF(OR(ISNUMBER(SEARCH("malden",G1785)),ISNUMBER(SEARCH("malden",H1785))),1,0)</f>
        <v>0</v>
      </c>
      <c r="X1785" s="23" t="n">
        <f aca="false">IF(AND(TRIM(G1785)="",TRIM(H1785)=""),1,0)</f>
        <v>0</v>
      </c>
    </row>
    <row r="1786" customFormat="false" ht="15" hidden="false" customHeight="false" outlineLevel="0" collapsed="false">
      <c r="A1786" s="22" t="n">
        <v>44361</v>
      </c>
      <c r="B1786" s="23" t="s">
        <v>3424</v>
      </c>
      <c r="C1786" s="23" t="s">
        <v>3425</v>
      </c>
      <c r="D1786" s="23" t="s">
        <v>2935</v>
      </c>
      <c r="E1786" s="23" t="s">
        <v>99</v>
      </c>
      <c r="F1786" s="23" t="s">
        <v>2936</v>
      </c>
      <c r="G1786" s="23" t="s">
        <v>943</v>
      </c>
      <c r="H1786" s="23" t="s">
        <v>3426</v>
      </c>
      <c r="J1786" s="24" t="n">
        <v>200</v>
      </c>
      <c r="K1786" s="0" t="n">
        <v>17408</v>
      </c>
      <c r="L1786" s="23" t="s">
        <v>1694</v>
      </c>
      <c r="M1786" s="0" t="n">
        <v>3</v>
      </c>
      <c r="N1786" s="23" t="s">
        <v>93</v>
      </c>
      <c r="O1786" s="0" t="n">
        <v>201</v>
      </c>
      <c r="P1786" s="23" t="s">
        <v>94</v>
      </c>
      <c r="Q1786" s="23" t="s">
        <v>4522</v>
      </c>
      <c r="R1786" s="23" t="n">
        <f aca="false">YEAR(A1786)</f>
        <v>2021</v>
      </c>
      <c r="S1786" s="23" t="n">
        <f aca="false">IF(R1786=2026,1,0)</f>
        <v>0</v>
      </c>
      <c r="T1786" s="23" t="n">
        <f aca="false">IF(OR(P1786="Individual",P1786="Committee",P1786="Union/Association",P1786="Aggregated Unitemized Receipts"),1,0)</f>
        <v>1</v>
      </c>
      <c r="U1786" s="0" t="str">
        <f aca="false">UPPER(TRIM(E1786))</f>
        <v>MA</v>
      </c>
      <c r="V1786" s="23" t="n">
        <f aca="false">IF(U1786="MA",1,0)</f>
        <v>1</v>
      </c>
      <c r="W1786" s="23" t="n">
        <f aca="false">IF(OR(ISNUMBER(SEARCH("malden",G1786)),ISNUMBER(SEARCH("malden",H1786))),1,0)</f>
        <v>0</v>
      </c>
      <c r="X1786" s="23" t="n">
        <f aca="false">IF(AND(TRIM(G1786)="",TRIM(H1786)=""),1,0)</f>
        <v>0</v>
      </c>
    </row>
    <row r="1787" customFormat="false" ht="15" hidden="false" customHeight="false" outlineLevel="0" collapsed="false">
      <c r="A1787" s="22" t="n">
        <v>44361</v>
      </c>
      <c r="B1787" s="23" t="s">
        <v>2151</v>
      </c>
      <c r="C1787" s="23" t="s">
        <v>2152</v>
      </c>
      <c r="D1787" s="23" t="s">
        <v>319</v>
      </c>
      <c r="E1787" s="23" t="s">
        <v>99</v>
      </c>
      <c r="F1787" s="23" t="s">
        <v>320</v>
      </c>
      <c r="G1787" s="23" t="s">
        <v>3959</v>
      </c>
      <c r="H1787" s="23" t="s">
        <v>3960</v>
      </c>
      <c r="J1787" s="24" t="n">
        <v>60</v>
      </c>
      <c r="K1787" s="0" t="n">
        <v>17408</v>
      </c>
      <c r="L1787" s="23" t="s">
        <v>1694</v>
      </c>
      <c r="M1787" s="0" t="n">
        <v>3</v>
      </c>
      <c r="N1787" s="23" t="s">
        <v>93</v>
      </c>
      <c r="O1787" s="0" t="n">
        <v>201</v>
      </c>
      <c r="P1787" s="23" t="s">
        <v>94</v>
      </c>
      <c r="Q1787" s="23" t="s">
        <v>4522</v>
      </c>
      <c r="R1787" s="23" t="n">
        <f aca="false">YEAR(A1787)</f>
        <v>2021</v>
      </c>
      <c r="S1787" s="23" t="n">
        <f aca="false">IF(R1787=2026,1,0)</f>
        <v>0</v>
      </c>
      <c r="T1787" s="23" t="n">
        <f aca="false">IF(OR(P1787="Individual",P1787="Committee",P1787="Union/Association",P1787="Aggregated Unitemized Receipts"),1,0)</f>
        <v>1</v>
      </c>
      <c r="U1787" s="0" t="str">
        <f aca="false">UPPER(TRIM(E1787))</f>
        <v>MA</v>
      </c>
      <c r="V1787" s="23" t="n">
        <f aca="false">IF(U1787="MA",1,0)</f>
        <v>1</v>
      </c>
      <c r="W1787" s="23" t="n">
        <f aca="false">IF(OR(ISNUMBER(SEARCH("malden",G1787)),ISNUMBER(SEARCH("malden",H1787))),1,0)</f>
        <v>0</v>
      </c>
      <c r="X1787" s="23" t="n">
        <f aca="false">IF(AND(TRIM(G1787)="",TRIM(H1787)=""),1,0)</f>
        <v>0</v>
      </c>
    </row>
    <row r="1788" customFormat="false" ht="15" hidden="false" customHeight="false" outlineLevel="0" collapsed="false">
      <c r="A1788" s="22" t="n">
        <v>44349</v>
      </c>
      <c r="B1788" s="23" t="s">
        <v>2216</v>
      </c>
      <c r="C1788" s="23" t="s">
        <v>2217</v>
      </c>
      <c r="D1788" s="23" t="s">
        <v>607</v>
      </c>
      <c r="E1788" s="23" t="s">
        <v>99</v>
      </c>
      <c r="F1788" s="23" t="s">
        <v>608</v>
      </c>
      <c r="G1788" s="23" t="s">
        <v>174</v>
      </c>
      <c r="H1788" s="23" t="s">
        <v>174</v>
      </c>
      <c r="J1788" s="24" t="n">
        <v>200</v>
      </c>
      <c r="K1788" s="0" t="n">
        <v>17408</v>
      </c>
      <c r="L1788" s="23" t="s">
        <v>1694</v>
      </c>
      <c r="M1788" s="0" t="n">
        <v>3</v>
      </c>
      <c r="N1788" s="23" t="s">
        <v>93</v>
      </c>
      <c r="O1788" s="0" t="n">
        <v>201</v>
      </c>
      <c r="P1788" s="23" t="s">
        <v>94</v>
      </c>
      <c r="Q1788" s="23" t="s">
        <v>4523</v>
      </c>
      <c r="R1788" s="23" t="n">
        <f aca="false">YEAR(A1788)</f>
        <v>2021</v>
      </c>
      <c r="S1788" s="23" t="n">
        <f aca="false">IF(R1788=2026,1,0)</f>
        <v>0</v>
      </c>
      <c r="T1788" s="23" t="n">
        <f aca="false">IF(OR(P1788="Individual",P1788="Committee",P1788="Union/Association",P1788="Aggregated Unitemized Receipts"),1,0)</f>
        <v>1</v>
      </c>
      <c r="U1788" s="0" t="str">
        <f aca="false">UPPER(TRIM(E1788))</f>
        <v>MA</v>
      </c>
      <c r="V1788" s="23" t="n">
        <f aca="false">IF(U1788="MA",1,0)</f>
        <v>1</v>
      </c>
      <c r="W1788" s="23" t="n">
        <f aca="false">IF(OR(ISNUMBER(SEARCH("malden",G1788)),ISNUMBER(SEARCH("malden",H1788))),1,0)</f>
        <v>0</v>
      </c>
      <c r="X1788" s="23" t="n">
        <f aca="false">IF(AND(TRIM(G1788)="",TRIM(H1788)=""),1,0)</f>
        <v>0</v>
      </c>
    </row>
    <row r="1789" customFormat="false" ht="15" hidden="false" customHeight="false" outlineLevel="0" collapsed="false">
      <c r="A1789" s="22" t="n">
        <v>44349</v>
      </c>
      <c r="B1789" s="23" t="s">
        <v>4524</v>
      </c>
      <c r="C1789" s="23" t="s">
        <v>4525</v>
      </c>
      <c r="D1789" s="23" t="s">
        <v>1390</v>
      </c>
      <c r="E1789" s="23" t="s">
        <v>99</v>
      </c>
      <c r="F1789" s="23" t="s">
        <v>1391</v>
      </c>
      <c r="G1789" s="23" t="s">
        <v>4526</v>
      </c>
      <c r="H1789" s="23" t="s">
        <v>4527</v>
      </c>
      <c r="J1789" s="24" t="n">
        <v>25</v>
      </c>
      <c r="K1789" s="0" t="n">
        <v>17408</v>
      </c>
      <c r="L1789" s="23" t="s">
        <v>1694</v>
      </c>
      <c r="M1789" s="0" t="n">
        <v>3</v>
      </c>
      <c r="N1789" s="23" t="s">
        <v>93</v>
      </c>
      <c r="O1789" s="0" t="n">
        <v>201</v>
      </c>
      <c r="P1789" s="23" t="s">
        <v>94</v>
      </c>
      <c r="Q1789" s="23" t="s">
        <v>4523</v>
      </c>
      <c r="R1789" s="23" t="n">
        <f aca="false">YEAR(A1789)</f>
        <v>2021</v>
      </c>
      <c r="S1789" s="23" t="n">
        <f aca="false">IF(R1789=2026,1,0)</f>
        <v>0</v>
      </c>
      <c r="T1789" s="23" t="n">
        <f aca="false">IF(OR(P1789="Individual",P1789="Committee",P1789="Union/Association",P1789="Aggregated Unitemized Receipts"),1,0)</f>
        <v>1</v>
      </c>
      <c r="U1789" s="0" t="str">
        <f aca="false">UPPER(TRIM(E1789))</f>
        <v>MA</v>
      </c>
      <c r="V1789" s="23" t="n">
        <f aca="false">IF(U1789="MA",1,0)</f>
        <v>1</v>
      </c>
      <c r="W1789" s="23" t="n">
        <f aca="false">IF(OR(ISNUMBER(SEARCH("malden",G1789)),ISNUMBER(SEARCH("malden",H1789))),1,0)</f>
        <v>0</v>
      </c>
      <c r="X1789" s="23" t="n">
        <f aca="false">IF(AND(TRIM(G1789)="",TRIM(H1789)=""),1,0)</f>
        <v>0</v>
      </c>
    </row>
    <row r="1790" customFormat="false" ht="15" hidden="false" customHeight="false" outlineLevel="0" collapsed="false">
      <c r="A1790" s="22" t="n">
        <v>44340</v>
      </c>
      <c r="B1790" s="23" t="s">
        <v>4323</v>
      </c>
      <c r="C1790" s="23" t="s">
        <v>4324</v>
      </c>
      <c r="D1790" s="23" t="s">
        <v>3611</v>
      </c>
      <c r="E1790" s="23" t="s">
        <v>99</v>
      </c>
      <c r="F1790" s="23" t="s">
        <v>3612</v>
      </c>
      <c r="G1790" s="23" t="s">
        <v>4528</v>
      </c>
      <c r="H1790" s="23" t="s">
        <v>4529</v>
      </c>
      <c r="J1790" s="24" t="n">
        <v>100</v>
      </c>
      <c r="K1790" s="0" t="n">
        <v>17408</v>
      </c>
      <c r="L1790" s="23" t="s">
        <v>1694</v>
      </c>
      <c r="M1790" s="0" t="n">
        <v>3</v>
      </c>
      <c r="N1790" s="23" t="s">
        <v>93</v>
      </c>
      <c r="O1790" s="0" t="n">
        <v>201</v>
      </c>
      <c r="P1790" s="23" t="s">
        <v>94</v>
      </c>
      <c r="Q1790" s="23" t="s">
        <v>4530</v>
      </c>
      <c r="R1790" s="23" t="n">
        <f aca="false">YEAR(A1790)</f>
        <v>2021</v>
      </c>
      <c r="S1790" s="23" t="n">
        <f aca="false">IF(R1790=2026,1,0)</f>
        <v>0</v>
      </c>
      <c r="T1790" s="23" t="n">
        <f aca="false">IF(OR(P1790="Individual",P1790="Committee",P1790="Union/Association",P1790="Aggregated Unitemized Receipts"),1,0)</f>
        <v>1</v>
      </c>
      <c r="U1790" s="0" t="str">
        <f aca="false">UPPER(TRIM(E1790))</f>
        <v>MA</v>
      </c>
      <c r="V1790" s="23" t="n">
        <f aca="false">IF(U1790="MA",1,0)</f>
        <v>1</v>
      </c>
      <c r="W1790" s="23" t="n">
        <f aca="false">IF(OR(ISNUMBER(SEARCH("malden",G1790)),ISNUMBER(SEARCH("malden",H1790))),1,0)</f>
        <v>0</v>
      </c>
      <c r="X1790" s="23" t="n">
        <f aca="false">IF(AND(TRIM(G1790)="",TRIM(H1790)=""),1,0)</f>
        <v>0</v>
      </c>
    </row>
    <row r="1791" customFormat="false" ht="15" hidden="false" customHeight="false" outlineLevel="0" collapsed="false">
      <c r="A1791" s="22" t="n">
        <v>44340</v>
      </c>
      <c r="B1791" s="23" t="s">
        <v>4531</v>
      </c>
      <c r="C1791" s="23" t="s">
        <v>4532</v>
      </c>
      <c r="D1791" s="23" t="s">
        <v>450</v>
      </c>
      <c r="E1791" s="23" t="s">
        <v>99</v>
      </c>
      <c r="F1791" s="23" t="s">
        <v>4080</v>
      </c>
      <c r="G1791" s="23" t="s">
        <v>2095</v>
      </c>
      <c r="J1791" s="24" t="n">
        <v>50</v>
      </c>
      <c r="K1791" s="0" t="n">
        <v>17408</v>
      </c>
      <c r="L1791" s="23" t="s">
        <v>1694</v>
      </c>
      <c r="M1791" s="0" t="n">
        <v>3</v>
      </c>
      <c r="N1791" s="23" t="s">
        <v>93</v>
      </c>
      <c r="O1791" s="0" t="n">
        <v>201</v>
      </c>
      <c r="P1791" s="23" t="s">
        <v>94</v>
      </c>
      <c r="Q1791" s="23" t="s">
        <v>4530</v>
      </c>
      <c r="R1791" s="23" t="n">
        <f aca="false">YEAR(A1791)</f>
        <v>2021</v>
      </c>
      <c r="S1791" s="23" t="n">
        <f aca="false">IF(R1791=2026,1,0)</f>
        <v>0</v>
      </c>
      <c r="T1791" s="23" t="n">
        <f aca="false">IF(OR(P1791="Individual",P1791="Committee",P1791="Union/Association",P1791="Aggregated Unitemized Receipts"),1,0)</f>
        <v>1</v>
      </c>
      <c r="U1791" s="0" t="str">
        <f aca="false">UPPER(TRIM(E1791))</f>
        <v>MA</v>
      </c>
      <c r="V1791" s="23" t="n">
        <f aca="false">IF(U1791="MA",1,0)</f>
        <v>1</v>
      </c>
      <c r="W1791" s="23" t="n">
        <f aca="false">IF(OR(ISNUMBER(SEARCH("malden",G1791)),ISNUMBER(SEARCH("malden",H1791))),1,0)</f>
        <v>0</v>
      </c>
      <c r="X1791" s="23" t="n">
        <f aca="false">IF(AND(TRIM(G1791)="",TRIM(H1791)=""),1,0)</f>
        <v>0</v>
      </c>
    </row>
    <row r="1792" customFormat="false" ht="15" hidden="false" customHeight="false" outlineLevel="0" collapsed="false">
      <c r="A1792" s="22" t="n">
        <v>44340</v>
      </c>
      <c r="B1792" s="23" t="s">
        <v>1737</v>
      </c>
      <c r="C1792" s="23" t="s">
        <v>3032</v>
      </c>
      <c r="D1792" s="23" t="s">
        <v>319</v>
      </c>
      <c r="E1792" s="23" t="s">
        <v>99</v>
      </c>
      <c r="F1792" s="23" t="s">
        <v>320</v>
      </c>
      <c r="G1792" s="23" t="s">
        <v>244</v>
      </c>
      <c r="H1792" s="23" t="s">
        <v>3034</v>
      </c>
      <c r="J1792" s="24" t="n">
        <v>7</v>
      </c>
      <c r="K1792" s="0" t="n">
        <v>17408</v>
      </c>
      <c r="L1792" s="23" t="s">
        <v>1694</v>
      </c>
      <c r="M1792" s="0" t="n">
        <v>3</v>
      </c>
      <c r="N1792" s="23" t="s">
        <v>93</v>
      </c>
      <c r="O1792" s="0" t="n">
        <v>201</v>
      </c>
      <c r="P1792" s="23" t="s">
        <v>94</v>
      </c>
      <c r="Q1792" s="23" t="s">
        <v>4530</v>
      </c>
      <c r="R1792" s="23" t="n">
        <f aca="false">YEAR(A1792)</f>
        <v>2021</v>
      </c>
      <c r="S1792" s="23" t="n">
        <f aca="false">IF(R1792=2026,1,0)</f>
        <v>0</v>
      </c>
      <c r="T1792" s="23" t="n">
        <f aca="false">IF(OR(P1792="Individual",P1792="Committee",P1792="Union/Association",P1792="Aggregated Unitemized Receipts"),1,0)</f>
        <v>1</v>
      </c>
      <c r="U1792" s="0" t="str">
        <f aca="false">UPPER(TRIM(E1792))</f>
        <v>MA</v>
      </c>
      <c r="V1792" s="23" t="n">
        <f aca="false">IF(U1792="MA",1,0)</f>
        <v>1</v>
      </c>
      <c r="W1792" s="23" t="n">
        <f aca="false">IF(OR(ISNUMBER(SEARCH("malden",G1792)),ISNUMBER(SEARCH("malden",H1792))),1,0)</f>
        <v>0</v>
      </c>
      <c r="X1792" s="23" t="n">
        <f aca="false">IF(AND(TRIM(G1792)="",TRIM(H1792)=""),1,0)</f>
        <v>0</v>
      </c>
    </row>
    <row r="1793" customFormat="false" ht="15" hidden="false" customHeight="false" outlineLevel="0" collapsed="false">
      <c r="A1793" s="22" t="n">
        <v>44340</v>
      </c>
      <c r="B1793" s="23" t="s">
        <v>1750</v>
      </c>
      <c r="C1793" s="23" t="s">
        <v>1751</v>
      </c>
      <c r="D1793" s="23" t="s">
        <v>1752</v>
      </c>
      <c r="E1793" s="23" t="s">
        <v>99</v>
      </c>
      <c r="F1793" s="23" t="s">
        <v>320</v>
      </c>
      <c r="G1793" s="23" t="s">
        <v>2095</v>
      </c>
      <c r="H1793" s="23" t="s">
        <v>91</v>
      </c>
      <c r="J1793" s="24" t="n">
        <v>6</v>
      </c>
      <c r="K1793" s="0" t="n">
        <v>17408</v>
      </c>
      <c r="L1793" s="23" t="s">
        <v>1694</v>
      </c>
      <c r="M1793" s="0" t="n">
        <v>3</v>
      </c>
      <c r="N1793" s="23" t="s">
        <v>93</v>
      </c>
      <c r="O1793" s="0" t="n">
        <v>201</v>
      </c>
      <c r="P1793" s="23" t="s">
        <v>94</v>
      </c>
      <c r="Q1793" s="23" t="s">
        <v>4530</v>
      </c>
      <c r="R1793" s="23" t="n">
        <f aca="false">YEAR(A1793)</f>
        <v>2021</v>
      </c>
      <c r="S1793" s="23" t="n">
        <f aca="false">IF(R1793=2026,1,0)</f>
        <v>0</v>
      </c>
      <c r="T1793" s="23" t="n">
        <f aca="false">IF(OR(P1793="Individual",P1793="Committee",P1793="Union/Association",P1793="Aggregated Unitemized Receipts"),1,0)</f>
        <v>1</v>
      </c>
      <c r="U1793" s="0" t="str">
        <f aca="false">UPPER(TRIM(E1793))</f>
        <v>MA</v>
      </c>
      <c r="V1793" s="23" t="n">
        <f aca="false">IF(U1793="MA",1,0)</f>
        <v>1</v>
      </c>
      <c r="W1793" s="23" t="n">
        <f aca="false">IF(OR(ISNUMBER(SEARCH("malden",G1793)),ISNUMBER(SEARCH("malden",H1793))),1,0)</f>
        <v>0</v>
      </c>
      <c r="X1793" s="23" t="n">
        <f aca="false">IF(AND(TRIM(G1793)="",TRIM(H1793)=""),1,0)</f>
        <v>0</v>
      </c>
    </row>
    <row r="1794" customFormat="false" ht="15" hidden="false" customHeight="false" outlineLevel="0" collapsed="false">
      <c r="A1794" s="22" t="n">
        <v>44340</v>
      </c>
      <c r="B1794" s="23" t="s">
        <v>3395</v>
      </c>
      <c r="C1794" s="23" t="s">
        <v>3396</v>
      </c>
      <c r="D1794" s="23" t="s">
        <v>450</v>
      </c>
      <c r="E1794" s="23" t="s">
        <v>99</v>
      </c>
      <c r="F1794" s="23" t="s">
        <v>2117</v>
      </c>
      <c r="G1794" s="23" t="s">
        <v>2900</v>
      </c>
      <c r="H1794" s="23" t="s">
        <v>1796</v>
      </c>
      <c r="J1794" s="24" t="n">
        <v>200</v>
      </c>
      <c r="K1794" s="0" t="n">
        <v>17408</v>
      </c>
      <c r="L1794" s="23" t="s">
        <v>1694</v>
      </c>
      <c r="M1794" s="0" t="n">
        <v>3</v>
      </c>
      <c r="N1794" s="23" t="s">
        <v>93</v>
      </c>
      <c r="O1794" s="0" t="n">
        <v>201</v>
      </c>
      <c r="P1794" s="23" t="s">
        <v>94</v>
      </c>
      <c r="Q1794" s="23" t="s">
        <v>4530</v>
      </c>
      <c r="R1794" s="23" t="n">
        <f aca="false">YEAR(A1794)</f>
        <v>2021</v>
      </c>
      <c r="S1794" s="23" t="n">
        <f aca="false">IF(R1794=2026,1,0)</f>
        <v>0</v>
      </c>
      <c r="T1794" s="23" t="n">
        <f aca="false">IF(OR(P1794="Individual",P1794="Committee",P1794="Union/Association",P1794="Aggregated Unitemized Receipts"),1,0)</f>
        <v>1</v>
      </c>
      <c r="U1794" s="0" t="str">
        <f aca="false">UPPER(TRIM(E1794))</f>
        <v>MA</v>
      </c>
      <c r="V1794" s="23" t="n">
        <f aca="false">IF(U1794="MA",1,0)</f>
        <v>1</v>
      </c>
      <c r="W1794" s="23" t="n">
        <f aca="false">IF(OR(ISNUMBER(SEARCH("malden",G1794)),ISNUMBER(SEARCH("malden",H1794))),1,0)</f>
        <v>0</v>
      </c>
      <c r="X1794" s="23" t="n">
        <f aca="false">IF(AND(TRIM(G1794)="",TRIM(H1794)=""),1,0)</f>
        <v>0</v>
      </c>
    </row>
    <row r="1795" customFormat="false" ht="15" hidden="false" customHeight="false" outlineLevel="0" collapsed="false">
      <c r="A1795" s="22" t="n">
        <v>44340</v>
      </c>
      <c r="B1795" s="23" t="s">
        <v>2564</v>
      </c>
      <c r="C1795" s="23" t="s">
        <v>3317</v>
      </c>
      <c r="D1795" s="23" t="s">
        <v>319</v>
      </c>
      <c r="E1795" s="23" t="s">
        <v>99</v>
      </c>
      <c r="F1795" s="23" t="s">
        <v>320</v>
      </c>
      <c r="G1795" s="23" t="s">
        <v>1443</v>
      </c>
      <c r="H1795" s="23" t="s">
        <v>3318</v>
      </c>
      <c r="J1795" s="24" t="n">
        <v>100</v>
      </c>
      <c r="K1795" s="0" t="n">
        <v>17408</v>
      </c>
      <c r="L1795" s="23" t="s">
        <v>1694</v>
      </c>
      <c r="M1795" s="0" t="n">
        <v>3</v>
      </c>
      <c r="N1795" s="23" t="s">
        <v>93</v>
      </c>
      <c r="O1795" s="0" t="n">
        <v>201</v>
      </c>
      <c r="P1795" s="23" t="s">
        <v>94</v>
      </c>
      <c r="Q1795" s="23" t="s">
        <v>4530</v>
      </c>
      <c r="R1795" s="23" t="n">
        <f aca="false">YEAR(A1795)</f>
        <v>2021</v>
      </c>
      <c r="S1795" s="23" t="n">
        <f aca="false">IF(R1795=2026,1,0)</f>
        <v>0</v>
      </c>
      <c r="T1795" s="23" t="n">
        <f aca="false">IF(OR(P1795="Individual",P1795="Committee",P1795="Union/Association",P1795="Aggregated Unitemized Receipts"),1,0)</f>
        <v>1</v>
      </c>
      <c r="U1795" s="0" t="str">
        <f aca="false">UPPER(TRIM(E1795))</f>
        <v>MA</v>
      </c>
      <c r="V1795" s="23" t="n">
        <f aca="false">IF(U1795="MA",1,0)</f>
        <v>1</v>
      </c>
      <c r="W1795" s="23" t="n">
        <f aca="false">IF(OR(ISNUMBER(SEARCH("malden",G1795)),ISNUMBER(SEARCH("malden",H1795))),1,0)</f>
        <v>0</v>
      </c>
      <c r="X1795" s="23" t="n">
        <f aca="false">IF(AND(TRIM(G1795)="",TRIM(H1795)=""),1,0)</f>
        <v>0</v>
      </c>
    </row>
    <row r="1796" customFormat="false" ht="15" hidden="false" customHeight="false" outlineLevel="0" collapsed="false">
      <c r="A1796" s="22" t="n">
        <v>44340</v>
      </c>
      <c r="B1796" s="23" t="s">
        <v>3049</v>
      </c>
      <c r="C1796" s="23" t="s">
        <v>3050</v>
      </c>
      <c r="D1796" s="23" t="s">
        <v>1492</v>
      </c>
      <c r="E1796" s="23" t="s">
        <v>99</v>
      </c>
      <c r="F1796" s="23" t="s">
        <v>1493</v>
      </c>
      <c r="G1796" s="23" t="s">
        <v>943</v>
      </c>
      <c r="H1796" s="23" t="s">
        <v>3051</v>
      </c>
      <c r="J1796" s="24" t="n">
        <v>200</v>
      </c>
      <c r="K1796" s="0" t="n">
        <v>17408</v>
      </c>
      <c r="L1796" s="23" t="s">
        <v>1694</v>
      </c>
      <c r="M1796" s="0" t="n">
        <v>3</v>
      </c>
      <c r="N1796" s="23" t="s">
        <v>93</v>
      </c>
      <c r="O1796" s="0" t="n">
        <v>201</v>
      </c>
      <c r="P1796" s="23" t="s">
        <v>94</v>
      </c>
      <c r="Q1796" s="23" t="s">
        <v>4530</v>
      </c>
      <c r="R1796" s="23" t="n">
        <f aca="false">YEAR(A1796)</f>
        <v>2021</v>
      </c>
      <c r="S1796" s="23" t="n">
        <f aca="false">IF(R1796=2026,1,0)</f>
        <v>0</v>
      </c>
      <c r="T1796" s="23" t="n">
        <f aca="false">IF(OR(P1796="Individual",P1796="Committee",P1796="Union/Association",P1796="Aggregated Unitemized Receipts"),1,0)</f>
        <v>1</v>
      </c>
      <c r="U1796" s="0" t="str">
        <f aca="false">UPPER(TRIM(E1796))</f>
        <v>MA</v>
      </c>
      <c r="V1796" s="23" t="n">
        <f aca="false">IF(U1796="MA",1,0)</f>
        <v>1</v>
      </c>
      <c r="W1796" s="23" t="n">
        <f aca="false">IF(OR(ISNUMBER(SEARCH("malden",G1796)),ISNUMBER(SEARCH("malden",H1796))),1,0)</f>
        <v>0</v>
      </c>
      <c r="X1796" s="23" t="n">
        <f aca="false">IF(AND(TRIM(G1796)="",TRIM(H1796)=""),1,0)</f>
        <v>0</v>
      </c>
    </row>
    <row r="1797" customFormat="false" ht="15" hidden="false" customHeight="false" outlineLevel="0" collapsed="false">
      <c r="A1797" s="22" t="n">
        <v>44340</v>
      </c>
      <c r="B1797" s="23" t="s">
        <v>3052</v>
      </c>
      <c r="C1797" s="23" t="s">
        <v>3053</v>
      </c>
      <c r="D1797" s="23" t="s">
        <v>3054</v>
      </c>
      <c r="E1797" s="23" t="s">
        <v>99</v>
      </c>
      <c r="F1797" s="23" t="s">
        <v>3055</v>
      </c>
      <c r="G1797" s="23" t="s">
        <v>1774</v>
      </c>
      <c r="H1797" s="23" t="s">
        <v>3908</v>
      </c>
      <c r="J1797" s="24" t="n">
        <v>200</v>
      </c>
      <c r="K1797" s="0" t="n">
        <v>17408</v>
      </c>
      <c r="L1797" s="23" t="s">
        <v>1694</v>
      </c>
      <c r="M1797" s="0" t="n">
        <v>3</v>
      </c>
      <c r="N1797" s="23" t="s">
        <v>93</v>
      </c>
      <c r="O1797" s="0" t="n">
        <v>201</v>
      </c>
      <c r="P1797" s="23" t="s">
        <v>94</v>
      </c>
      <c r="Q1797" s="23" t="s">
        <v>4530</v>
      </c>
      <c r="R1797" s="23" t="n">
        <f aca="false">YEAR(A1797)</f>
        <v>2021</v>
      </c>
      <c r="S1797" s="23" t="n">
        <f aca="false">IF(R1797=2026,1,0)</f>
        <v>0</v>
      </c>
      <c r="T1797" s="23" t="n">
        <f aca="false">IF(OR(P1797="Individual",P1797="Committee",P1797="Union/Association",P1797="Aggregated Unitemized Receipts"),1,0)</f>
        <v>1</v>
      </c>
      <c r="U1797" s="0" t="str">
        <f aca="false">UPPER(TRIM(E1797))</f>
        <v>MA</v>
      </c>
      <c r="V1797" s="23" t="n">
        <f aca="false">IF(U1797="MA",1,0)</f>
        <v>1</v>
      </c>
      <c r="W1797" s="23" t="n">
        <f aca="false">IF(OR(ISNUMBER(SEARCH("malden",G1797)),ISNUMBER(SEARCH("malden",H1797))),1,0)</f>
        <v>0</v>
      </c>
      <c r="X1797" s="23" t="n">
        <f aca="false">IF(AND(TRIM(G1797)="",TRIM(H1797)=""),1,0)</f>
        <v>0</v>
      </c>
    </row>
    <row r="1798" customFormat="false" ht="15" hidden="false" customHeight="false" outlineLevel="0" collapsed="false">
      <c r="A1798" s="22" t="n">
        <v>44340</v>
      </c>
      <c r="B1798" s="23" t="s">
        <v>2910</v>
      </c>
      <c r="C1798" s="23" t="s">
        <v>2911</v>
      </c>
      <c r="D1798" s="23" t="s">
        <v>1060</v>
      </c>
      <c r="E1798" s="23" t="s">
        <v>99</v>
      </c>
      <c r="F1798" s="23" t="s">
        <v>1061</v>
      </c>
      <c r="G1798" s="23" t="s">
        <v>3136</v>
      </c>
      <c r="H1798" s="23" t="s">
        <v>3909</v>
      </c>
      <c r="J1798" s="24" t="n">
        <v>200</v>
      </c>
      <c r="K1798" s="0" t="n">
        <v>17408</v>
      </c>
      <c r="L1798" s="23" t="s">
        <v>1694</v>
      </c>
      <c r="M1798" s="0" t="n">
        <v>3</v>
      </c>
      <c r="N1798" s="23" t="s">
        <v>93</v>
      </c>
      <c r="O1798" s="0" t="n">
        <v>201</v>
      </c>
      <c r="P1798" s="23" t="s">
        <v>94</v>
      </c>
      <c r="Q1798" s="23" t="s">
        <v>4530</v>
      </c>
      <c r="R1798" s="23" t="n">
        <f aca="false">YEAR(A1798)</f>
        <v>2021</v>
      </c>
      <c r="S1798" s="23" t="n">
        <f aca="false">IF(R1798=2026,1,0)</f>
        <v>0</v>
      </c>
      <c r="T1798" s="23" t="n">
        <f aca="false">IF(OR(P1798="Individual",P1798="Committee",P1798="Union/Association",P1798="Aggregated Unitemized Receipts"),1,0)</f>
        <v>1</v>
      </c>
      <c r="U1798" s="0" t="str">
        <f aca="false">UPPER(TRIM(E1798))</f>
        <v>MA</v>
      </c>
      <c r="V1798" s="23" t="n">
        <f aca="false">IF(U1798="MA",1,0)</f>
        <v>1</v>
      </c>
      <c r="W1798" s="23" t="n">
        <f aca="false">IF(OR(ISNUMBER(SEARCH("malden",G1798)),ISNUMBER(SEARCH("malden",H1798))),1,0)</f>
        <v>0</v>
      </c>
      <c r="X1798" s="23" t="n">
        <f aca="false">IF(AND(TRIM(G1798)="",TRIM(H1798)=""),1,0)</f>
        <v>0</v>
      </c>
    </row>
    <row r="1799" customFormat="false" ht="15" hidden="false" customHeight="false" outlineLevel="0" collapsed="false">
      <c r="A1799" s="22" t="n">
        <v>44340</v>
      </c>
      <c r="B1799" s="23" t="s">
        <v>3957</v>
      </c>
      <c r="C1799" s="23" t="s">
        <v>3958</v>
      </c>
      <c r="D1799" s="23" t="s">
        <v>1497</v>
      </c>
      <c r="E1799" s="23" t="s">
        <v>99</v>
      </c>
      <c r="F1799" s="23" t="s">
        <v>1498</v>
      </c>
      <c r="G1799" s="23" t="s">
        <v>166</v>
      </c>
      <c r="H1799" s="23" t="s">
        <v>167</v>
      </c>
      <c r="J1799" s="24" t="n">
        <v>100</v>
      </c>
      <c r="K1799" s="0" t="n">
        <v>17408</v>
      </c>
      <c r="L1799" s="23" t="s">
        <v>1694</v>
      </c>
      <c r="M1799" s="0" t="n">
        <v>3</v>
      </c>
      <c r="N1799" s="23" t="s">
        <v>93</v>
      </c>
      <c r="O1799" s="0" t="n">
        <v>201</v>
      </c>
      <c r="P1799" s="23" t="s">
        <v>94</v>
      </c>
      <c r="Q1799" s="23" t="s">
        <v>4530</v>
      </c>
      <c r="R1799" s="23" t="n">
        <f aca="false">YEAR(A1799)</f>
        <v>2021</v>
      </c>
      <c r="S1799" s="23" t="n">
        <f aca="false">IF(R1799=2026,1,0)</f>
        <v>0</v>
      </c>
      <c r="T1799" s="23" t="n">
        <f aca="false">IF(OR(P1799="Individual",P1799="Committee",P1799="Union/Association",P1799="Aggregated Unitemized Receipts"),1,0)</f>
        <v>1</v>
      </c>
      <c r="U1799" s="0" t="str">
        <f aca="false">UPPER(TRIM(E1799))</f>
        <v>MA</v>
      </c>
      <c r="V1799" s="23" t="n">
        <f aca="false">IF(U1799="MA",1,0)</f>
        <v>1</v>
      </c>
      <c r="W1799" s="23" t="n">
        <f aca="false">IF(OR(ISNUMBER(SEARCH("malden",G1799)),ISNUMBER(SEARCH("malden",H1799))),1,0)</f>
        <v>0</v>
      </c>
      <c r="X1799" s="23" t="n">
        <f aca="false">IF(AND(TRIM(G1799)="",TRIM(H1799)=""),1,0)</f>
        <v>0</v>
      </c>
    </row>
    <row r="1800" customFormat="false" ht="15" hidden="false" customHeight="false" outlineLevel="0" collapsed="false">
      <c r="A1800" s="22" t="n">
        <v>44334</v>
      </c>
      <c r="B1800" s="23" t="s">
        <v>4533</v>
      </c>
      <c r="C1800" s="23" t="s">
        <v>4534</v>
      </c>
      <c r="D1800" s="23" t="s">
        <v>450</v>
      </c>
      <c r="E1800" s="23" t="s">
        <v>99</v>
      </c>
      <c r="F1800" s="23" t="s">
        <v>1536</v>
      </c>
      <c r="J1800" s="24" t="n">
        <v>500</v>
      </c>
      <c r="K1800" s="0" t="n">
        <v>17408</v>
      </c>
      <c r="L1800" s="23" t="s">
        <v>1694</v>
      </c>
      <c r="M1800" s="0" t="n">
        <v>1</v>
      </c>
      <c r="N1800" s="23" t="s">
        <v>182</v>
      </c>
      <c r="O1800" s="0" t="n">
        <v>202</v>
      </c>
      <c r="P1800" s="23" t="s">
        <v>206</v>
      </c>
      <c r="Q1800" s="23" t="s">
        <v>4535</v>
      </c>
      <c r="R1800" s="23" t="n">
        <f aca="false">YEAR(A1800)</f>
        <v>2021</v>
      </c>
      <c r="S1800" s="23" t="n">
        <f aca="false">IF(R1800=2026,1,0)</f>
        <v>0</v>
      </c>
      <c r="T1800" s="23" t="n">
        <f aca="false">IF(OR(P1800="Individual",P1800="Committee",P1800="Union/Association",P1800="Aggregated Unitemized Receipts"),1,0)</f>
        <v>1</v>
      </c>
      <c r="U1800" s="0" t="str">
        <f aca="false">UPPER(TRIM(E1800))</f>
        <v>MA</v>
      </c>
      <c r="V1800" s="23" t="n">
        <f aca="false">IF(U1800="MA",1,0)</f>
        <v>1</v>
      </c>
      <c r="W1800" s="23" t="n">
        <f aca="false">IF(OR(ISNUMBER(SEARCH("malden",G1800)),ISNUMBER(SEARCH("malden",H1800))),1,0)</f>
        <v>0</v>
      </c>
      <c r="X1800" s="23" t="n">
        <f aca="false">IF(AND(TRIM(G1800)="",TRIM(H1800)=""),1,0)</f>
        <v>1</v>
      </c>
    </row>
    <row r="1801" customFormat="false" ht="15" hidden="false" customHeight="false" outlineLevel="0" collapsed="false">
      <c r="A1801" s="22" t="n">
        <v>44314</v>
      </c>
      <c r="B1801" s="23" t="s">
        <v>1737</v>
      </c>
      <c r="C1801" s="23" t="s">
        <v>3032</v>
      </c>
      <c r="D1801" s="23" t="s">
        <v>319</v>
      </c>
      <c r="E1801" s="23" t="s">
        <v>99</v>
      </c>
      <c r="F1801" s="23" t="s">
        <v>320</v>
      </c>
      <c r="G1801" s="23" t="s">
        <v>244</v>
      </c>
      <c r="H1801" s="23" t="s">
        <v>3034</v>
      </c>
      <c r="J1801" s="24" t="n">
        <v>7</v>
      </c>
      <c r="K1801" s="0" t="n">
        <v>17408</v>
      </c>
      <c r="L1801" s="23" t="s">
        <v>1694</v>
      </c>
      <c r="M1801" s="0" t="n">
        <v>3</v>
      </c>
      <c r="N1801" s="23" t="s">
        <v>93</v>
      </c>
      <c r="O1801" s="0" t="n">
        <v>201</v>
      </c>
      <c r="P1801" s="23" t="s">
        <v>94</v>
      </c>
      <c r="Q1801" s="23" t="s">
        <v>4536</v>
      </c>
      <c r="R1801" s="23" t="n">
        <f aca="false">YEAR(A1801)</f>
        <v>2021</v>
      </c>
      <c r="S1801" s="23" t="n">
        <f aca="false">IF(R1801=2026,1,0)</f>
        <v>0</v>
      </c>
      <c r="T1801" s="23" t="n">
        <f aca="false">IF(OR(P1801="Individual",P1801="Committee",P1801="Union/Association",P1801="Aggregated Unitemized Receipts"),1,0)</f>
        <v>1</v>
      </c>
      <c r="U1801" s="0" t="str">
        <f aca="false">UPPER(TRIM(E1801))</f>
        <v>MA</v>
      </c>
      <c r="V1801" s="23" t="n">
        <f aca="false">IF(U1801="MA",1,0)</f>
        <v>1</v>
      </c>
      <c r="W1801" s="23" t="n">
        <f aca="false">IF(OR(ISNUMBER(SEARCH("malden",G1801)),ISNUMBER(SEARCH("malden",H1801))),1,0)</f>
        <v>0</v>
      </c>
      <c r="X1801" s="23" t="n">
        <f aca="false">IF(AND(TRIM(G1801)="",TRIM(H1801)=""),1,0)</f>
        <v>0</v>
      </c>
    </row>
    <row r="1802" customFormat="false" ht="15" hidden="false" customHeight="false" outlineLevel="0" collapsed="false">
      <c r="A1802" s="22" t="n">
        <v>44314</v>
      </c>
      <c r="B1802" s="23" t="s">
        <v>1750</v>
      </c>
      <c r="C1802" s="23" t="s">
        <v>1751</v>
      </c>
      <c r="D1802" s="23" t="s">
        <v>1752</v>
      </c>
      <c r="E1802" s="23" t="s">
        <v>99</v>
      </c>
      <c r="F1802" s="23" t="s">
        <v>320</v>
      </c>
      <c r="G1802" s="23" t="s">
        <v>2095</v>
      </c>
      <c r="H1802" s="23" t="s">
        <v>91</v>
      </c>
      <c r="J1802" s="24" t="n">
        <v>6</v>
      </c>
      <c r="K1802" s="0" t="n">
        <v>17408</v>
      </c>
      <c r="L1802" s="23" t="s">
        <v>1694</v>
      </c>
      <c r="M1802" s="0" t="n">
        <v>3</v>
      </c>
      <c r="N1802" s="23" t="s">
        <v>93</v>
      </c>
      <c r="O1802" s="0" t="n">
        <v>201</v>
      </c>
      <c r="P1802" s="23" t="s">
        <v>94</v>
      </c>
      <c r="Q1802" s="23" t="s">
        <v>4536</v>
      </c>
      <c r="R1802" s="23" t="n">
        <f aca="false">YEAR(A1802)</f>
        <v>2021</v>
      </c>
      <c r="S1802" s="23" t="n">
        <f aca="false">IF(R1802=2026,1,0)</f>
        <v>0</v>
      </c>
      <c r="T1802" s="23" t="n">
        <f aca="false">IF(OR(P1802="Individual",P1802="Committee",P1802="Union/Association",P1802="Aggregated Unitemized Receipts"),1,0)</f>
        <v>1</v>
      </c>
      <c r="U1802" s="0" t="str">
        <f aca="false">UPPER(TRIM(E1802))</f>
        <v>MA</v>
      </c>
      <c r="V1802" s="23" t="n">
        <f aca="false">IF(U1802="MA",1,0)</f>
        <v>1</v>
      </c>
      <c r="W1802" s="23" t="n">
        <f aca="false">IF(OR(ISNUMBER(SEARCH("malden",G1802)),ISNUMBER(SEARCH("malden",H1802))),1,0)</f>
        <v>0</v>
      </c>
      <c r="X1802" s="23" t="n">
        <f aca="false">IF(AND(TRIM(G1802)="",TRIM(H1802)=""),1,0)</f>
        <v>0</v>
      </c>
    </row>
    <row r="1803" customFormat="false" ht="15" hidden="false" customHeight="false" outlineLevel="0" collapsed="false">
      <c r="A1803" s="22" t="n">
        <v>44305</v>
      </c>
      <c r="B1803" s="23" t="s">
        <v>3270</v>
      </c>
      <c r="C1803" s="23" t="s">
        <v>3271</v>
      </c>
      <c r="D1803" s="23" t="s">
        <v>319</v>
      </c>
      <c r="E1803" s="23" t="s">
        <v>99</v>
      </c>
      <c r="F1803" s="23" t="s">
        <v>320</v>
      </c>
      <c r="G1803" s="23" t="s">
        <v>3695</v>
      </c>
      <c r="H1803" s="23" t="s">
        <v>2269</v>
      </c>
      <c r="J1803" s="24" t="n">
        <v>200</v>
      </c>
      <c r="K1803" s="0" t="n">
        <v>17408</v>
      </c>
      <c r="L1803" s="23" t="s">
        <v>1694</v>
      </c>
      <c r="M1803" s="0" t="n">
        <v>3</v>
      </c>
      <c r="N1803" s="23" t="s">
        <v>93</v>
      </c>
      <c r="O1803" s="0" t="n">
        <v>201</v>
      </c>
      <c r="P1803" s="23" t="s">
        <v>94</v>
      </c>
      <c r="Q1803" s="23" t="s">
        <v>4537</v>
      </c>
      <c r="R1803" s="23" t="n">
        <f aca="false">YEAR(A1803)</f>
        <v>2021</v>
      </c>
      <c r="S1803" s="23" t="n">
        <f aca="false">IF(R1803=2026,1,0)</f>
        <v>0</v>
      </c>
      <c r="T1803" s="23" t="n">
        <f aca="false">IF(OR(P1803="Individual",P1803="Committee",P1803="Union/Association",P1803="Aggregated Unitemized Receipts"),1,0)</f>
        <v>1</v>
      </c>
      <c r="U1803" s="0" t="str">
        <f aca="false">UPPER(TRIM(E1803))</f>
        <v>MA</v>
      </c>
      <c r="V1803" s="23" t="n">
        <f aca="false">IF(U1803="MA",1,0)</f>
        <v>1</v>
      </c>
      <c r="W1803" s="23" t="n">
        <f aca="false">IF(OR(ISNUMBER(SEARCH("malden",G1803)),ISNUMBER(SEARCH("malden",H1803))),1,0)</f>
        <v>0</v>
      </c>
      <c r="X1803" s="23" t="n">
        <f aca="false">IF(AND(TRIM(G1803)="",TRIM(H1803)=""),1,0)</f>
        <v>0</v>
      </c>
    </row>
    <row r="1804" customFormat="false" ht="15" hidden="false" customHeight="false" outlineLevel="0" collapsed="false">
      <c r="A1804" s="22" t="n">
        <v>44300</v>
      </c>
      <c r="B1804" s="23" t="s">
        <v>3070</v>
      </c>
      <c r="C1804" s="23" t="s">
        <v>1496</v>
      </c>
      <c r="D1804" s="23" t="s">
        <v>1497</v>
      </c>
      <c r="E1804" s="23" t="s">
        <v>99</v>
      </c>
      <c r="F1804" s="23" t="s">
        <v>1498</v>
      </c>
      <c r="J1804" s="24" t="n">
        <v>500</v>
      </c>
      <c r="K1804" s="0" t="n">
        <v>17408</v>
      </c>
      <c r="L1804" s="23" t="s">
        <v>1694</v>
      </c>
      <c r="M1804" s="0" t="n">
        <v>1</v>
      </c>
      <c r="N1804" s="23" t="s">
        <v>182</v>
      </c>
      <c r="O1804" s="0" t="n">
        <v>202</v>
      </c>
      <c r="P1804" s="23" t="s">
        <v>206</v>
      </c>
      <c r="Q1804" s="23" t="s">
        <v>4538</v>
      </c>
      <c r="R1804" s="23" t="n">
        <f aca="false">YEAR(A1804)</f>
        <v>2021</v>
      </c>
      <c r="S1804" s="23" t="n">
        <f aca="false">IF(R1804=2026,1,0)</f>
        <v>0</v>
      </c>
      <c r="T1804" s="23" t="n">
        <f aca="false">IF(OR(P1804="Individual",P1804="Committee",P1804="Union/Association",P1804="Aggregated Unitemized Receipts"),1,0)</f>
        <v>1</v>
      </c>
      <c r="U1804" s="0" t="str">
        <f aca="false">UPPER(TRIM(E1804))</f>
        <v>MA</v>
      </c>
      <c r="V1804" s="23" t="n">
        <f aca="false">IF(U1804="MA",1,0)</f>
        <v>1</v>
      </c>
      <c r="W1804" s="23" t="n">
        <f aca="false">IF(OR(ISNUMBER(SEARCH("malden",G1804)),ISNUMBER(SEARCH("malden",H1804))),1,0)</f>
        <v>0</v>
      </c>
      <c r="X1804" s="23" t="n">
        <f aca="false">IF(AND(TRIM(G1804)="",TRIM(H1804)=""),1,0)</f>
        <v>1</v>
      </c>
    </row>
    <row r="1805" customFormat="false" ht="15" hidden="false" customHeight="false" outlineLevel="0" collapsed="false">
      <c r="A1805" s="22" t="n">
        <v>44285</v>
      </c>
      <c r="B1805" s="23" t="s">
        <v>2087</v>
      </c>
      <c r="C1805" s="23" t="s">
        <v>2088</v>
      </c>
      <c r="D1805" s="23" t="s">
        <v>319</v>
      </c>
      <c r="E1805" s="23" t="s">
        <v>99</v>
      </c>
      <c r="F1805" s="23" t="s">
        <v>320</v>
      </c>
      <c r="G1805" s="23" t="s">
        <v>3682</v>
      </c>
      <c r="H1805" s="23" t="s">
        <v>3683</v>
      </c>
      <c r="J1805" s="24" t="n">
        <v>100</v>
      </c>
      <c r="K1805" s="0" t="n">
        <v>17408</v>
      </c>
      <c r="L1805" s="23" t="s">
        <v>1694</v>
      </c>
      <c r="M1805" s="0" t="n">
        <v>1</v>
      </c>
      <c r="N1805" s="23" t="s">
        <v>182</v>
      </c>
      <c r="O1805" s="0" t="n">
        <v>201</v>
      </c>
      <c r="P1805" s="23" t="s">
        <v>94</v>
      </c>
      <c r="Q1805" s="23" t="s">
        <v>4539</v>
      </c>
      <c r="R1805" s="23" t="n">
        <f aca="false">YEAR(A1805)</f>
        <v>2021</v>
      </c>
      <c r="S1805" s="23" t="n">
        <f aca="false">IF(R1805=2026,1,0)</f>
        <v>0</v>
      </c>
      <c r="T1805" s="23" t="n">
        <f aca="false">IF(OR(P1805="Individual",P1805="Committee",P1805="Union/Association",P1805="Aggregated Unitemized Receipts"),1,0)</f>
        <v>1</v>
      </c>
      <c r="U1805" s="0" t="str">
        <f aca="false">UPPER(TRIM(E1805))</f>
        <v>MA</v>
      </c>
      <c r="V1805" s="23" t="n">
        <f aca="false">IF(U1805="MA",1,0)</f>
        <v>1</v>
      </c>
      <c r="W1805" s="23" t="n">
        <f aca="false">IF(OR(ISNUMBER(SEARCH("malden",G1805)),ISNUMBER(SEARCH("malden",H1805))),1,0)</f>
        <v>0</v>
      </c>
      <c r="X1805" s="23" t="n">
        <f aca="false">IF(AND(TRIM(G1805)="",TRIM(H1805)=""),1,0)</f>
        <v>0</v>
      </c>
    </row>
    <row r="1806" customFormat="false" ht="15" hidden="false" customHeight="false" outlineLevel="0" collapsed="false">
      <c r="A1806" s="22" t="n">
        <v>44250</v>
      </c>
      <c r="B1806" s="23" t="s">
        <v>1737</v>
      </c>
      <c r="C1806" s="23" t="s">
        <v>3032</v>
      </c>
      <c r="D1806" s="23" t="s">
        <v>319</v>
      </c>
      <c r="E1806" s="23" t="s">
        <v>99</v>
      </c>
      <c r="F1806" s="23" t="s">
        <v>320</v>
      </c>
      <c r="G1806" s="23" t="s">
        <v>244</v>
      </c>
      <c r="H1806" s="23" t="s">
        <v>3034</v>
      </c>
      <c r="J1806" s="24" t="n">
        <v>7</v>
      </c>
      <c r="K1806" s="0" t="n">
        <v>17408</v>
      </c>
      <c r="L1806" s="23" t="s">
        <v>1694</v>
      </c>
      <c r="M1806" s="0" t="n">
        <v>3</v>
      </c>
      <c r="N1806" s="23" t="s">
        <v>93</v>
      </c>
      <c r="O1806" s="0" t="n">
        <v>201</v>
      </c>
      <c r="P1806" s="23" t="s">
        <v>94</v>
      </c>
      <c r="Q1806" s="23" t="s">
        <v>4540</v>
      </c>
      <c r="R1806" s="23" t="n">
        <f aca="false">YEAR(A1806)</f>
        <v>2021</v>
      </c>
      <c r="S1806" s="23" t="n">
        <f aca="false">IF(R1806=2026,1,0)</f>
        <v>0</v>
      </c>
      <c r="T1806" s="23" t="n">
        <f aca="false">IF(OR(P1806="Individual",P1806="Committee",P1806="Union/Association",P1806="Aggregated Unitemized Receipts"),1,0)</f>
        <v>1</v>
      </c>
      <c r="U1806" s="0" t="str">
        <f aca="false">UPPER(TRIM(E1806))</f>
        <v>MA</v>
      </c>
      <c r="V1806" s="23" t="n">
        <f aca="false">IF(U1806="MA",1,0)</f>
        <v>1</v>
      </c>
      <c r="W1806" s="23" t="n">
        <f aca="false">IF(OR(ISNUMBER(SEARCH("malden",G1806)),ISNUMBER(SEARCH("malden",H1806))),1,0)</f>
        <v>0</v>
      </c>
      <c r="X1806" s="23" t="n">
        <f aca="false">IF(AND(TRIM(G1806)="",TRIM(H1806)=""),1,0)</f>
        <v>0</v>
      </c>
    </row>
    <row r="1807" customFormat="false" ht="15" hidden="false" customHeight="false" outlineLevel="0" collapsed="false">
      <c r="A1807" s="22" t="n">
        <v>44250</v>
      </c>
      <c r="B1807" s="23" t="s">
        <v>1750</v>
      </c>
      <c r="C1807" s="23" t="s">
        <v>1751</v>
      </c>
      <c r="D1807" s="23" t="s">
        <v>1752</v>
      </c>
      <c r="E1807" s="23" t="s">
        <v>99</v>
      </c>
      <c r="F1807" s="23" t="s">
        <v>320</v>
      </c>
      <c r="G1807" s="23" t="s">
        <v>2095</v>
      </c>
      <c r="H1807" s="23" t="s">
        <v>91</v>
      </c>
      <c r="J1807" s="24" t="n">
        <v>6</v>
      </c>
      <c r="K1807" s="0" t="n">
        <v>17408</v>
      </c>
      <c r="L1807" s="23" t="s">
        <v>1694</v>
      </c>
      <c r="M1807" s="0" t="n">
        <v>3</v>
      </c>
      <c r="N1807" s="23" t="s">
        <v>93</v>
      </c>
      <c r="O1807" s="0" t="n">
        <v>201</v>
      </c>
      <c r="P1807" s="23" t="s">
        <v>94</v>
      </c>
      <c r="Q1807" s="23" t="s">
        <v>4540</v>
      </c>
      <c r="R1807" s="23" t="n">
        <f aca="false">YEAR(A1807)</f>
        <v>2021</v>
      </c>
      <c r="S1807" s="23" t="n">
        <f aca="false">IF(R1807=2026,1,0)</f>
        <v>0</v>
      </c>
      <c r="T1807" s="23" t="n">
        <f aca="false">IF(OR(P1807="Individual",P1807="Committee",P1807="Union/Association",P1807="Aggregated Unitemized Receipts"),1,0)</f>
        <v>1</v>
      </c>
      <c r="U1807" s="0" t="str">
        <f aca="false">UPPER(TRIM(E1807))</f>
        <v>MA</v>
      </c>
      <c r="V1807" s="23" t="n">
        <f aca="false">IF(U1807="MA",1,0)</f>
        <v>1</v>
      </c>
      <c r="W1807" s="23" t="n">
        <f aca="false">IF(OR(ISNUMBER(SEARCH("malden",G1807)),ISNUMBER(SEARCH("malden",H1807))),1,0)</f>
        <v>0</v>
      </c>
      <c r="X1807" s="23" t="n">
        <f aca="false">IF(AND(TRIM(G1807)="",TRIM(H1807)=""),1,0)</f>
        <v>0</v>
      </c>
    </row>
    <row r="1808" customFormat="false" ht="15" hidden="false" customHeight="false" outlineLevel="0" collapsed="false">
      <c r="A1808" s="22" t="n">
        <v>44238</v>
      </c>
      <c r="B1808" s="23" t="s">
        <v>2309</v>
      </c>
      <c r="C1808" s="23" t="s">
        <v>2310</v>
      </c>
      <c r="D1808" s="23" t="s">
        <v>2311</v>
      </c>
      <c r="E1808" s="23" t="s">
        <v>2312</v>
      </c>
      <c r="F1808" s="23" t="s">
        <v>2313</v>
      </c>
      <c r="G1808" s="23" t="s">
        <v>174</v>
      </c>
      <c r="J1808" s="24" t="n">
        <v>50</v>
      </c>
      <c r="K1808" s="0" t="n">
        <v>17408</v>
      </c>
      <c r="L1808" s="23" t="s">
        <v>1694</v>
      </c>
      <c r="M1808" s="0" t="n">
        <v>1</v>
      </c>
      <c r="N1808" s="23" t="s">
        <v>182</v>
      </c>
      <c r="O1808" s="0" t="n">
        <v>201</v>
      </c>
      <c r="P1808" s="23" t="s">
        <v>94</v>
      </c>
      <c r="Q1808" s="23" t="s">
        <v>4541</v>
      </c>
      <c r="R1808" s="23" t="n">
        <f aca="false">YEAR(A1808)</f>
        <v>2021</v>
      </c>
      <c r="S1808" s="23" t="n">
        <f aca="false">IF(R1808=2026,1,0)</f>
        <v>0</v>
      </c>
      <c r="T1808" s="23" t="n">
        <f aca="false">IF(OR(P1808="Individual",P1808="Committee",P1808="Union/Association",P1808="Aggregated Unitemized Receipts"),1,0)</f>
        <v>1</v>
      </c>
      <c r="U1808" s="0" t="str">
        <f aca="false">UPPER(TRIM(E1808))</f>
        <v>TN</v>
      </c>
      <c r="V1808" s="23" t="n">
        <f aca="false">IF(U1808="MA",1,0)</f>
        <v>0</v>
      </c>
      <c r="W1808" s="23" t="n">
        <f aca="false">IF(OR(ISNUMBER(SEARCH("malden",G1808)),ISNUMBER(SEARCH("malden",H1808))),1,0)</f>
        <v>0</v>
      </c>
      <c r="X1808" s="23" t="n">
        <f aca="false">IF(AND(TRIM(G1808)="",TRIM(H1808)=""),1,0)</f>
        <v>0</v>
      </c>
    </row>
    <row r="1809" customFormat="false" ht="15" hidden="false" customHeight="false" outlineLevel="0" collapsed="false">
      <c r="A1809" s="22" t="n">
        <v>44221</v>
      </c>
      <c r="B1809" s="23" t="s">
        <v>1737</v>
      </c>
      <c r="C1809" s="23" t="s">
        <v>3032</v>
      </c>
      <c r="D1809" s="23" t="s">
        <v>319</v>
      </c>
      <c r="E1809" s="23" t="s">
        <v>99</v>
      </c>
      <c r="F1809" s="23" t="s">
        <v>320</v>
      </c>
      <c r="G1809" s="23" t="s">
        <v>244</v>
      </c>
      <c r="H1809" s="23" t="s">
        <v>3034</v>
      </c>
      <c r="J1809" s="24" t="n">
        <v>7</v>
      </c>
      <c r="K1809" s="0" t="n">
        <v>17408</v>
      </c>
      <c r="L1809" s="23" t="s">
        <v>1694</v>
      </c>
      <c r="M1809" s="0" t="n">
        <v>3</v>
      </c>
      <c r="N1809" s="23" t="s">
        <v>93</v>
      </c>
      <c r="O1809" s="0" t="n">
        <v>201</v>
      </c>
      <c r="P1809" s="23" t="s">
        <v>94</v>
      </c>
      <c r="Q1809" s="23" t="s">
        <v>4542</v>
      </c>
      <c r="R1809" s="23" t="n">
        <f aca="false">YEAR(A1809)</f>
        <v>2021</v>
      </c>
      <c r="S1809" s="23" t="n">
        <f aca="false">IF(R1809=2026,1,0)</f>
        <v>0</v>
      </c>
      <c r="T1809" s="23" t="n">
        <f aca="false">IF(OR(P1809="Individual",P1809="Committee",P1809="Union/Association",P1809="Aggregated Unitemized Receipts"),1,0)</f>
        <v>1</v>
      </c>
      <c r="U1809" s="0" t="str">
        <f aca="false">UPPER(TRIM(E1809))</f>
        <v>MA</v>
      </c>
      <c r="V1809" s="23" t="n">
        <f aca="false">IF(U1809="MA",1,0)</f>
        <v>1</v>
      </c>
      <c r="W1809" s="23" t="n">
        <f aca="false">IF(OR(ISNUMBER(SEARCH("malden",G1809)),ISNUMBER(SEARCH("malden",H1809))),1,0)</f>
        <v>0</v>
      </c>
      <c r="X1809" s="23" t="n">
        <f aca="false">IF(AND(TRIM(G1809)="",TRIM(H1809)=""),1,0)</f>
        <v>0</v>
      </c>
    </row>
    <row r="1810" customFormat="false" ht="15" hidden="false" customHeight="false" outlineLevel="0" collapsed="false">
      <c r="A1810" s="22" t="n">
        <v>44221</v>
      </c>
      <c r="B1810" s="23" t="s">
        <v>1750</v>
      </c>
      <c r="C1810" s="23" t="s">
        <v>1751</v>
      </c>
      <c r="D1810" s="23" t="s">
        <v>1752</v>
      </c>
      <c r="E1810" s="23" t="s">
        <v>99</v>
      </c>
      <c r="F1810" s="23" t="s">
        <v>320</v>
      </c>
      <c r="G1810" s="23" t="s">
        <v>2095</v>
      </c>
      <c r="H1810" s="23" t="s">
        <v>91</v>
      </c>
      <c r="J1810" s="24" t="n">
        <v>6</v>
      </c>
      <c r="K1810" s="0" t="n">
        <v>17408</v>
      </c>
      <c r="L1810" s="23" t="s">
        <v>1694</v>
      </c>
      <c r="M1810" s="0" t="n">
        <v>3</v>
      </c>
      <c r="N1810" s="23" t="s">
        <v>93</v>
      </c>
      <c r="O1810" s="0" t="n">
        <v>201</v>
      </c>
      <c r="P1810" s="23" t="s">
        <v>94</v>
      </c>
      <c r="Q1810" s="23" t="s">
        <v>4542</v>
      </c>
      <c r="R1810" s="23" t="n">
        <f aca="false">YEAR(A1810)</f>
        <v>2021</v>
      </c>
      <c r="S1810" s="23" t="n">
        <f aca="false">IF(R1810=2026,1,0)</f>
        <v>0</v>
      </c>
      <c r="T1810" s="23" t="n">
        <f aca="false">IF(OR(P1810="Individual",P1810="Committee",P1810="Union/Association",P1810="Aggregated Unitemized Receipts"),1,0)</f>
        <v>1</v>
      </c>
      <c r="U1810" s="0" t="str">
        <f aca="false">UPPER(TRIM(E1810))</f>
        <v>MA</v>
      </c>
      <c r="V1810" s="23" t="n">
        <f aca="false">IF(U1810="MA",1,0)</f>
        <v>1</v>
      </c>
      <c r="W1810" s="23" t="n">
        <f aca="false">IF(OR(ISNUMBER(SEARCH("malden",G1810)),ISNUMBER(SEARCH("malden",H1810))),1,0)</f>
        <v>0</v>
      </c>
      <c r="X1810" s="23" t="n">
        <f aca="false">IF(AND(TRIM(G1810)="",TRIM(H1810)=""),1,0)</f>
        <v>0</v>
      </c>
    </row>
    <row r="1811" customFormat="false" ht="15" hidden="false" customHeight="false" outlineLevel="0" collapsed="false">
      <c r="A1811" s="22" t="n">
        <v>44221</v>
      </c>
      <c r="B1811" s="23" t="s">
        <v>3518</v>
      </c>
      <c r="C1811" s="23" t="s">
        <v>3519</v>
      </c>
      <c r="D1811" s="23" t="s">
        <v>319</v>
      </c>
      <c r="E1811" s="23" t="s">
        <v>99</v>
      </c>
      <c r="F1811" s="23" t="s">
        <v>320</v>
      </c>
      <c r="G1811" s="23" t="s">
        <v>174</v>
      </c>
      <c r="H1811" s="23" t="s">
        <v>174</v>
      </c>
      <c r="J1811" s="24" t="n">
        <v>160</v>
      </c>
      <c r="K1811" s="0" t="n">
        <v>17408</v>
      </c>
      <c r="L1811" s="23" t="s">
        <v>1694</v>
      </c>
      <c r="M1811" s="0" t="n">
        <v>3</v>
      </c>
      <c r="N1811" s="23" t="s">
        <v>93</v>
      </c>
      <c r="O1811" s="0" t="n">
        <v>201</v>
      </c>
      <c r="P1811" s="23" t="s">
        <v>94</v>
      </c>
      <c r="Q1811" s="23" t="s">
        <v>4542</v>
      </c>
      <c r="R1811" s="23" t="n">
        <f aca="false">YEAR(A1811)</f>
        <v>2021</v>
      </c>
      <c r="S1811" s="23" t="n">
        <f aca="false">IF(R1811=2026,1,0)</f>
        <v>0</v>
      </c>
      <c r="T1811" s="23" t="n">
        <f aca="false">IF(OR(P1811="Individual",P1811="Committee",P1811="Union/Association",P1811="Aggregated Unitemized Receipts"),1,0)</f>
        <v>1</v>
      </c>
      <c r="U1811" s="0" t="str">
        <f aca="false">UPPER(TRIM(E1811))</f>
        <v>MA</v>
      </c>
      <c r="V1811" s="23" t="n">
        <f aca="false">IF(U1811="MA",1,0)</f>
        <v>1</v>
      </c>
      <c r="W1811" s="23" t="n">
        <f aca="false">IF(OR(ISNUMBER(SEARCH("malden",G1811)),ISNUMBER(SEARCH("malden",H1811))),1,0)</f>
        <v>0</v>
      </c>
      <c r="X1811" s="23" t="n">
        <f aca="false">IF(AND(TRIM(G1811)="",TRIM(H1811)=""),1,0)</f>
        <v>0</v>
      </c>
    </row>
    <row r="1812" customFormat="false" ht="15" hidden="false" customHeight="false" outlineLevel="0" collapsed="false">
      <c r="A1812" s="22" t="n">
        <v>44221</v>
      </c>
      <c r="B1812" s="23" t="s">
        <v>3803</v>
      </c>
      <c r="C1812" s="23" t="s">
        <v>3804</v>
      </c>
      <c r="D1812" s="23" t="s">
        <v>319</v>
      </c>
      <c r="E1812" s="23" t="s">
        <v>99</v>
      </c>
      <c r="F1812" s="23" t="s">
        <v>320</v>
      </c>
      <c r="G1812" s="23" t="s">
        <v>174</v>
      </c>
      <c r="H1812" s="23" t="s">
        <v>174</v>
      </c>
      <c r="J1812" s="24" t="n">
        <v>200</v>
      </c>
      <c r="K1812" s="0" t="n">
        <v>17408</v>
      </c>
      <c r="L1812" s="23" t="s">
        <v>1694</v>
      </c>
      <c r="M1812" s="0" t="n">
        <v>1</v>
      </c>
      <c r="N1812" s="23" t="s">
        <v>182</v>
      </c>
      <c r="O1812" s="0" t="n">
        <v>201</v>
      </c>
      <c r="P1812" s="23" t="s">
        <v>94</v>
      </c>
      <c r="Q1812" s="23" t="s">
        <v>4542</v>
      </c>
      <c r="R1812" s="23" t="n">
        <f aca="false">YEAR(A1812)</f>
        <v>2021</v>
      </c>
      <c r="S1812" s="23" t="n">
        <f aca="false">IF(R1812=2026,1,0)</f>
        <v>0</v>
      </c>
      <c r="T1812" s="23" t="n">
        <f aca="false">IF(OR(P1812="Individual",P1812="Committee",P1812="Union/Association",P1812="Aggregated Unitemized Receipts"),1,0)</f>
        <v>1</v>
      </c>
      <c r="U1812" s="0" t="str">
        <f aca="false">UPPER(TRIM(E1812))</f>
        <v>MA</v>
      </c>
      <c r="V1812" s="23" t="n">
        <f aca="false">IF(U1812="MA",1,0)</f>
        <v>1</v>
      </c>
      <c r="W1812" s="23" t="n">
        <f aca="false">IF(OR(ISNUMBER(SEARCH("malden",G1812)),ISNUMBER(SEARCH("malden",H1812))),1,0)</f>
        <v>0</v>
      </c>
      <c r="X1812" s="23" t="n">
        <f aca="false">IF(AND(TRIM(G1812)="",TRIM(H1812)=""),1,0)</f>
        <v>0</v>
      </c>
    </row>
    <row r="1813" customFormat="false" ht="15" hidden="false" customHeight="false" outlineLevel="0" collapsed="false">
      <c r="A1813" s="22" t="n">
        <v>44210</v>
      </c>
      <c r="B1813" s="23" t="s">
        <v>1694</v>
      </c>
      <c r="C1813" s="23" t="s">
        <v>2172</v>
      </c>
      <c r="D1813" s="23" t="s">
        <v>319</v>
      </c>
      <c r="E1813" s="23" t="s">
        <v>99</v>
      </c>
      <c r="F1813" s="23" t="s">
        <v>320</v>
      </c>
      <c r="G1813" s="23" t="s">
        <v>4543</v>
      </c>
      <c r="H1813" s="23" t="s">
        <v>99</v>
      </c>
      <c r="J1813" s="24" t="n">
        <v>140.98</v>
      </c>
      <c r="K1813" s="0" t="n">
        <v>17408</v>
      </c>
      <c r="L1813" s="23" t="s">
        <v>1694</v>
      </c>
      <c r="M1813" s="0" t="n">
        <v>1</v>
      </c>
      <c r="N1813" s="23" t="s">
        <v>182</v>
      </c>
      <c r="O1813" s="0" t="n">
        <v>201</v>
      </c>
      <c r="P1813" s="23" t="s">
        <v>94</v>
      </c>
      <c r="Q1813" s="23" t="s">
        <v>4544</v>
      </c>
      <c r="R1813" s="23" t="n">
        <f aca="false">YEAR(A1813)</f>
        <v>2021</v>
      </c>
      <c r="S1813" s="23" t="n">
        <f aca="false">IF(R1813=2026,1,0)</f>
        <v>0</v>
      </c>
      <c r="T1813" s="23" t="n">
        <f aca="false">IF(OR(P1813="Individual",P1813="Committee",P1813="Union/Association",P1813="Aggregated Unitemized Receipts"),1,0)</f>
        <v>1</v>
      </c>
      <c r="U1813" s="0" t="str">
        <f aca="false">UPPER(TRIM(E1813))</f>
        <v>MA</v>
      </c>
      <c r="V1813" s="23" t="n">
        <f aca="false">IF(U1813="MA",1,0)</f>
        <v>1</v>
      </c>
      <c r="W1813" s="23" t="n">
        <f aca="false">IF(OR(ISNUMBER(SEARCH("malden",G1813)),ISNUMBER(SEARCH("malden",H1813))),1,0)</f>
        <v>0</v>
      </c>
      <c r="X1813" s="23" t="n">
        <f aca="false">IF(AND(TRIM(G1813)="",TRIM(H1813)=""),1,0)</f>
        <v>0</v>
      </c>
    </row>
    <row r="1814" customFormat="false" ht="15" hidden="false" customHeight="false" outlineLevel="0" collapsed="false">
      <c r="A1814" s="22" t="n">
        <v>44209</v>
      </c>
      <c r="B1814" s="23" t="s">
        <v>3111</v>
      </c>
      <c r="C1814" s="23" t="s">
        <v>3112</v>
      </c>
      <c r="D1814" s="23" t="s">
        <v>3113</v>
      </c>
      <c r="E1814" s="23" t="s">
        <v>257</v>
      </c>
      <c r="F1814" s="23" t="s">
        <v>3114</v>
      </c>
      <c r="G1814" s="23" t="s">
        <v>1225</v>
      </c>
      <c r="H1814" s="23" t="s">
        <v>4545</v>
      </c>
      <c r="J1814" s="24" t="n">
        <v>140</v>
      </c>
      <c r="K1814" s="0" t="n">
        <v>17408</v>
      </c>
      <c r="L1814" s="23" t="s">
        <v>1694</v>
      </c>
      <c r="M1814" s="0" t="n">
        <v>3</v>
      </c>
      <c r="N1814" s="23" t="s">
        <v>93</v>
      </c>
      <c r="O1814" s="0" t="n">
        <v>201</v>
      </c>
      <c r="P1814" s="23" t="s">
        <v>94</v>
      </c>
      <c r="Q1814" s="23" t="s">
        <v>4546</v>
      </c>
      <c r="R1814" s="23" t="n">
        <f aca="false">YEAR(A1814)</f>
        <v>2021</v>
      </c>
      <c r="S1814" s="23" t="n">
        <f aca="false">IF(R1814=2026,1,0)</f>
        <v>0</v>
      </c>
      <c r="T1814" s="23" t="n">
        <f aca="false">IF(OR(P1814="Individual",P1814="Committee",P1814="Union/Association",P1814="Aggregated Unitemized Receipts"),1,0)</f>
        <v>1</v>
      </c>
      <c r="U1814" s="0" t="str">
        <f aca="false">UPPER(TRIM(E1814))</f>
        <v>CA</v>
      </c>
      <c r="V1814" s="23" t="n">
        <f aca="false">IF(U1814="MA",1,0)</f>
        <v>0</v>
      </c>
      <c r="W1814" s="23" t="n">
        <f aca="false">IF(OR(ISNUMBER(SEARCH("malden",G1814)),ISNUMBER(SEARCH("malden",H1814))),1,0)</f>
        <v>0</v>
      </c>
      <c r="X1814" s="23" t="n">
        <f aca="false">IF(AND(TRIM(G1814)="",TRIM(H1814)=""),1,0)</f>
        <v>0</v>
      </c>
    </row>
    <row r="1815" customFormat="false" ht="15" hidden="false" customHeight="false" outlineLevel="0" collapsed="false">
      <c r="A1815" s="22" t="n">
        <v>44209</v>
      </c>
      <c r="B1815" s="23" t="s">
        <v>4547</v>
      </c>
      <c r="C1815" s="23" t="s">
        <v>4548</v>
      </c>
      <c r="D1815" s="23" t="s">
        <v>319</v>
      </c>
      <c r="E1815" s="23" t="s">
        <v>99</v>
      </c>
      <c r="F1815" s="23" t="s">
        <v>320</v>
      </c>
      <c r="G1815" s="23" t="s">
        <v>4549</v>
      </c>
      <c r="H1815" s="23" t="s">
        <v>4550</v>
      </c>
      <c r="J1815" s="24" t="n">
        <v>50</v>
      </c>
      <c r="K1815" s="0" t="n">
        <v>17408</v>
      </c>
      <c r="L1815" s="23" t="s">
        <v>1694</v>
      </c>
      <c r="M1815" s="0" t="n">
        <v>3</v>
      </c>
      <c r="N1815" s="23" t="s">
        <v>93</v>
      </c>
      <c r="O1815" s="0" t="n">
        <v>201</v>
      </c>
      <c r="P1815" s="23" t="s">
        <v>94</v>
      </c>
      <c r="Q1815" s="23" t="s">
        <v>4546</v>
      </c>
      <c r="R1815" s="23" t="n">
        <f aca="false">YEAR(A1815)</f>
        <v>2021</v>
      </c>
      <c r="S1815" s="23" t="n">
        <f aca="false">IF(R1815=2026,1,0)</f>
        <v>0</v>
      </c>
      <c r="T1815" s="23" t="n">
        <f aca="false">IF(OR(P1815="Individual",P1815="Committee",P1815="Union/Association",P1815="Aggregated Unitemized Receipts"),1,0)</f>
        <v>1</v>
      </c>
      <c r="U1815" s="0" t="str">
        <f aca="false">UPPER(TRIM(E1815))</f>
        <v>MA</v>
      </c>
      <c r="V1815" s="23" t="n">
        <f aca="false">IF(U1815="MA",1,0)</f>
        <v>1</v>
      </c>
      <c r="W1815" s="23" t="n">
        <f aca="false">IF(OR(ISNUMBER(SEARCH("malden",G1815)),ISNUMBER(SEARCH("malden",H1815))),1,0)</f>
        <v>0</v>
      </c>
      <c r="X1815" s="23" t="n">
        <f aca="false">IF(AND(TRIM(G1815)="",TRIM(H1815)=""),1,0)</f>
        <v>0</v>
      </c>
    </row>
    <row r="1816" customFormat="false" ht="15" hidden="false" customHeight="false" outlineLevel="0" collapsed="false">
      <c r="A1816" s="22" t="n">
        <v>44207</v>
      </c>
      <c r="B1816" s="23" t="s">
        <v>3716</v>
      </c>
      <c r="C1816" s="23" t="s">
        <v>3717</v>
      </c>
      <c r="D1816" s="23" t="s">
        <v>3718</v>
      </c>
      <c r="E1816" s="23" t="s">
        <v>99</v>
      </c>
      <c r="F1816" s="23" t="s">
        <v>3719</v>
      </c>
      <c r="G1816" s="23" t="s">
        <v>3720</v>
      </c>
      <c r="H1816" s="23" t="s">
        <v>3721</v>
      </c>
      <c r="J1816" s="24" t="n">
        <v>500</v>
      </c>
      <c r="K1816" s="0" t="n">
        <v>17408</v>
      </c>
      <c r="L1816" s="23" t="s">
        <v>1694</v>
      </c>
      <c r="M1816" s="0" t="n">
        <v>1</v>
      </c>
      <c r="N1816" s="23" t="s">
        <v>182</v>
      </c>
      <c r="O1816" s="0" t="n">
        <v>201</v>
      </c>
      <c r="P1816" s="23" t="s">
        <v>94</v>
      </c>
      <c r="Q1816" s="23" t="s">
        <v>4551</v>
      </c>
      <c r="R1816" s="23" t="n">
        <f aca="false">YEAR(A1816)</f>
        <v>2021</v>
      </c>
      <c r="S1816" s="23" t="n">
        <f aca="false">IF(R1816=2026,1,0)</f>
        <v>0</v>
      </c>
      <c r="T1816" s="23" t="n">
        <f aca="false">IF(OR(P1816="Individual",P1816="Committee",P1816="Union/Association",P1816="Aggregated Unitemized Receipts"),1,0)</f>
        <v>1</v>
      </c>
      <c r="U1816" s="0" t="str">
        <f aca="false">UPPER(TRIM(E1816))</f>
        <v>MA</v>
      </c>
      <c r="V1816" s="23" t="n">
        <f aca="false">IF(U1816="MA",1,0)</f>
        <v>1</v>
      </c>
      <c r="W1816" s="23" t="n">
        <f aca="false">IF(OR(ISNUMBER(SEARCH("malden",G1816)),ISNUMBER(SEARCH("malden",H1816))),1,0)</f>
        <v>0</v>
      </c>
      <c r="X1816" s="23" t="n">
        <f aca="false">IF(AND(TRIM(G1816)="",TRIM(H1816)=""),1,0)</f>
        <v>0</v>
      </c>
    </row>
    <row r="1817" customFormat="false" ht="15" hidden="false" customHeight="false" outlineLevel="0" collapsed="false">
      <c r="A1817" s="22" t="n">
        <v>44207</v>
      </c>
      <c r="B1817" s="23" t="s">
        <v>2489</v>
      </c>
      <c r="C1817" s="23" t="s">
        <v>2490</v>
      </c>
      <c r="D1817" s="23" t="s">
        <v>295</v>
      </c>
      <c r="E1817" s="23" t="s">
        <v>296</v>
      </c>
      <c r="F1817" s="23" t="s">
        <v>511</v>
      </c>
      <c r="G1817" s="23" t="s">
        <v>174</v>
      </c>
      <c r="H1817" s="23" t="s">
        <v>174</v>
      </c>
      <c r="J1817" s="24" t="n">
        <v>100</v>
      </c>
      <c r="K1817" s="0" t="n">
        <v>17408</v>
      </c>
      <c r="L1817" s="23" t="s">
        <v>1694</v>
      </c>
      <c r="M1817" s="0" t="n">
        <v>1</v>
      </c>
      <c r="N1817" s="23" t="s">
        <v>182</v>
      </c>
      <c r="O1817" s="0" t="n">
        <v>201</v>
      </c>
      <c r="P1817" s="23" t="s">
        <v>94</v>
      </c>
      <c r="Q1817" s="23" t="s">
        <v>4551</v>
      </c>
      <c r="R1817" s="23" t="n">
        <f aca="false">YEAR(A1817)</f>
        <v>2021</v>
      </c>
      <c r="S1817" s="23" t="n">
        <f aca="false">IF(R1817=2026,1,0)</f>
        <v>0</v>
      </c>
      <c r="T1817" s="23" t="n">
        <f aca="false">IF(OR(P1817="Individual",P1817="Committee",P1817="Union/Association",P1817="Aggregated Unitemized Receipts"),1,0)</f>
        <v>1</v>
      </c>
      <c r="U1817" s="0" t="str">
        <f aca="false">UPPER(TRIM(E1817))</f>
        <v>DC</v>
      </c>
      <c r="V1817" s="23" t="n">
        <f aca="false">IF(U1817="MA",1,0)</f>
        <v>0</v>
      </c>
      <c r="W1817" s="23" t="n">
        <f aca="false">IF(OR(ISNUMBER(SEARCH("malden",G1817)),ISNUMBER(SEARCH("malden",H1817))),1,0)</f>
        <v>0</v>
      </c>
      <c r="X1817" s="23" t="n">
        <f aca="false">IF(AND(TRIM(G1817)="",TRIM(H1817)=""),1,0)</f>
        <v>0</v>
      </c>
    </row>
    <row r="1818" customFormat="false" ht="15" hidden="false" customHeight="false" outlineLevel="0" collapsed="false">
      <c r="A1818" s="22" t="n">
        <v>44202</v>
      </c>
      <c r="B1818" s="23" t="s">
        <v>2199</v>
      </c>
      <c r="C1818" s="23" t="s">
        <v>3304</v>
      </c>
      <c r="D1818" s="23" t="s">
        <v>319</v>
      </c>
      <c r="E1818" s="23" t="s">
        <v>99</v>
      </c>
      <c r="F1818" s="23" t="s">
        <v>320</v>
      </c>
      <c r="G1818" s="23" t="s">
        <v>3559</v>
      </c>
      <c r="H1818" s="23" t="s">
        <v>3777</v>
      </c>
      <c r="J1818" s="24" t="n">
        <v>50</v>
      </c>
      <c r="K1818" s="0" t="n">
        <v>17408</v>
      </c>
      <c r="L1818" s="23" t="s">
        <v>1694</v>
      </c>
      <c r="M1818" s="0" t="n">
        <v>3</v>
      </c>
      <c r="N1818" s="23" t="s">
        <v>93</v>
      </c>
      <c r="O1818" s="0" t="n">
        <v>201</v>
      </c>
      <c r="P1818" s="23" t="s">
        <v>94</v>
      </c>
      <c r="Q1818" s="23" t="s">
        <v>4552</v>
      </c>
      <c r="R1818" s="23" t="n">
        <f aca="false">YEAR(A1818)</f>
        <v>2021</v>
      </c>
      <c r="S1818" s="23" t="n">
        <f aca="false">IF(R1818=2026,1,0)</f>
        <v>0</v>
      </c>
      <c r="T1818" s="23" t="n">
        <f aca="false">IF(OR(P1818="Individual",P1818="Committee",P1818="Union/Association",P1818="Aggregated Unitemized Receipts"),1,0)</f>
        <v>1</v>
      </c>
      <c r="U1818" s="0" t="str">
        <f aca="false">UPPER(TRIM(E1818))</f>
        <v>MA</v>
      </c>
      <c r="V1818" s="23" t="n">
        <f aca="false">IF(U1818="MA",1,0)</f>
        <v>1</v>
      </c>
      <c r="W1818" s="23" t="n">
        <f aca="false">IF(OR(ISNUMBER(SEARCH("malden",G1818)),ISNUMBER(SEARCH("malden",H1818))),1,0)</f>
        <v>0</v>
      </c>
      <c r="X1818" s="23" t="n">
        <f aca="false">IF(AND(TRIM(G1818)="",TRIM(H1818)=""),1,0)</f>
        <v>0</v>
      </c>
    </row>
    <row r="1819" customFormat="false" ht="15" hidden="false" customHeight="false" outlineLevel="0" collapsed="false">
      <c r="A1819" s="22" t="n">
        <v>44200</v>
      </c>
      <c r="B1819" s="23" t="s">
        <v>3115</v>
      </c>
      <c r="C1819" s="23" t="s">
        <v>3116</v>
      </c>
      <c r="D1819" s="23" t="s">
        <v>450</v>
      </c>
      <c r="E1819" s="23" t="s">
        <v>99</v>
      </c>
      <c r="F1819" s="23" t="s">
        <v>1979</v>
      </c>
      <c r="G1819" s="23" t="s">
        <v>454</v>
      </c>
      <c r="H1819" s="23" t="s">
        <v>1709</v>
      </c>
      <c r="J1819" s="24" t="n">
        <v>540</v>
      </c>
      <c r="K1819" s="0" t="n">
        <v>17408</v>
      </c>
      <c r="L1819" s="23" t="s">
        <v>1694</v>
      </c>
      <c r="M1819" s="0" t="n">
        <v>3</v>
      </c>
      <c r="N1819" s="23" t="s">
        <v>93</v>
      </c>
      <c r="O1819" s="0" t="n">
        <v>201</v>
      </c>
      <c r="P1819" s="23" t="s">
        <v>94</v>
      </c>
      <c r="Q1819" s="23" t="s">
        <v>4553</v>
      </c>
      <c r="R1819" s="23" t="n">
        <f aca="false">YEAR(A1819)</f>
        <v>2021</v>
      </c>
      <c r="S1819" s="23" t="n">
        <f aca="false">IF(R1819=2026,1,0)</f>
        <v>0</v>
      </c>
      <c r="T1819" s="23" t="n">
        <f aca="false">IF(OR(P1819="Individual",P1819="Committee",P1819="Union/Association",P1819="Aggregated Unitemized Receipts"),1,0)</f>
        <v>1</v>
      </c>
      <c r="U1819" s="0" t="str">
        <f aca="false">UPPER(TRIM(E1819))</f>
        <v>MA</v>
      </c>
      <c r="V1819" s="23" t="n">
        <f aca="false">IF(U1819="MA",1,0)</f>
        <v>1</v>
      </c>
      <c r="W1819" s="23" t="n">
        <f aca="false">IF(OR(ISNUMBER(SEARCH("malden",G1819)),ISNUMBER(SEARCH("malden",H1819))),1,0)</f>
        <v>0</v>
      </c>
      <c r="X1819" s="23" t="n">
        <f aca="false">IF(AND(TRIM(G1819)="",TRIM(H1819)=""),1,0)</f>
        <v>0</v>
      </c>
    </row>
    <row r="1820" customFormat="false" ht="15" hidden="false" customHeight="false" outlineLevel="0" collapsed="false">
      <c r="A1820" s="22" t="n">
        <v>44200</v>
      </c>
      <c r="B1820" s="23" t="s">
        <v>4554</v>
      </c>
      <c r="C1820" s="23" t="s">
        <v>4555</v>
      </c>
      <c r="D1820" s="23" t="s">
        <v>607</v>
      </c>
      <c r="E1820" s="23" t="s">
        <v>99</v>
      </c>
      <c r="F1820" s="23" t="s">
        <v>608</v>
      </c>
      <c r="G1820" s="23" t="s">
        <v>4556</v>
      </c>
      <c r="H1820" s="23" t="s">
        <v>4557</v>
      </c>
      <c r="J1820" s="24" t="n">
        <v>40</v>
      </c>
      <c r="K1820" s="0" t="n">
        <v>17408</v>
      </c>
      <c r="L1820" s="23" t="s">
        <v>1694</v>
      </c>
      <c r="M1820" s="0" t="n">
        <v>3</v>
      </c>
      <c r="N1820" s="23" t="s">
        <v>93</v>
      </c>
      <c r="O1820" s="0" t="n">
        <v>201</v>
      </c>
      <c r="P1820" s="23" t="s">
        <v>94</v>
      </c>
      <c r="Q1820" s="23" t="s">
        <v>4553</v>
      </c>
      <c r="R1820" s="23" t="n">
        <f aca="false">YEAR(A1820)</f>
        <v>2021</v>
      </c>
      <c r="S1820" s="23" t="n">
        <f aca="false">IF(R1820=2026,1,0)</f>
        <v>0</v>
      </c>
      <c r="T1820" s="23" t="n">
        <f aca="false">IF(OR(P1820="Individual",P1820="Committee",P1820="Union/Association",P1820="Aggregated Unitemized Receipts"),1,0)</f>
        <v>1</v>
      </c>
      <c r="U1820" s="0" t="str">
        <f aca="false">UPPER(TRIM(E1820))</f>
        <v>MA</v>
      </c>
      <c r="V1820" s="23" t="n">
        <f aca="false">IF(U1820="MA",1,0)</f>
        <v>1</v>
      </c>
      <c r="W1820" s="23" t="n">
        <f aca="false">IF(OR(ISNUMBER(SEARCH("malden",G1820)),ISNUMBER(SEARCH("malden",H1820))),1,0)</f>
        <v>0</v>
      </c>
      <c r="X1820" s="23" t="n">
        <f aca="false">IF(AND(TRIM(G1820)="",TRIM(H1820)=""),1,0)</f>
        <v>0</v>
      </c>
    </row>
    <row r="1821" customFormat="false" ht="15" hidden="false" customHeight="false" outlineLevel="0" collapsed="false">
      <c r="A1821" s="22" t="n">
        <v>44200</v>
      </c>
      <c r="B1821" s="23" t="s">
        <v>2690</v>
      </c>
      <c r="C1821" s="23" t="s">
        <v>2691</v>
      </c>
      <c r="D1821" s="23" t="s">
        <v>319</v>
      </c>
      <c r="E1821" s="23" t="s">
        <v>99</v>
      </c>
      <c r="F1821" s="23" t="s">
        <v>320</v>
      </c>
      <c r="G1821" s="23" t="s">
        <v>609</v>
      </c>
      <c r="H1821" s="23" t="s">
        <v>4558</v>
      </c>
      <c r="J1821" s="24" t="n">
        <v>240</v>
      </c>
      <c r="K1821" s="0" t="n">
        <v>17408</v>
      </c>
      <c r="L1821" s="23" t="s">
        <v>1694</v>
      </c>
      <c r="M1821" s="0" t="n">
        <v>3</v>
      </c>
      <c r="N1821" s="23" t="s">
        <v>93</v>
      </c>
      <c r="O1821" s="0" t="n">
        <v>201</v>
      </c>
      <c r="P1821" s="23" t="s">
        <v>94</v>
      </c>
      <c r="Q1821" s="23" t="s">
        <v>4553</v>
      </c>
      <c r="R1821" s="23" t="n">
        <f aca="false">YEAR(A1821)</f>
        <v>2021</v>
      </c>
      <c r="S1821" s="23" t="n">
        <f aca="false">IF(R1821=2026,1,0)</f>
        <v>0</v>
      </c>
      <c r="T1821" s="23" t="n">
        <f aca="false">IF(OR(P1821="Individual",P1821="Committee",P1821="Union/Association",P1821="Aggregated Unitemized Receipts"),1,0)</f>
        <v>1</v>
      </c>
      <c r="U1821" s="0" t="str">
        <f aca="false">UPPER(TRIM(E1821))</f>
        <v>MA</v>
      </c>
      <c r="V1821" s="23" t="n">
        <f aca="false">IF(U1821="MA",1,0)</f>
        <v>1</v>
      </c>
      <c r="W1821" s="23" t="n">
        <f aca="false">IF(OR(ISNUMBER(SEARCH("malden",G1821)),ISNUMBER(SEARCH("malden",H1821))),1,0)</f>
        <v>0</v>
      </c>
      <c r="X1821" s="23" t="n">
        <f aca="false">IF(AND(TRIM(G1821)="",TRIM(H1821)=""),1,0)</f>
        <v>0</v>
      </c>
    </row>
    <row r="1822" customFormat="false" ht="15" hidden="false" customHeight="false" outlineLevel="0" collapsed="false">
      <c r="A1822" s="22" t="n">
        <v>44200</v>
      </c>
      <c r="B1822" s="23" t="s">
        <v>3702</v>
      </c>
      <c r="C1822" s="23" t="s">
        <v>3703</v>
      </c>
      <c r="D1822" s="23" t="s">
        <v>319</v>
      </c>
      <c r="E1822" s="23" t="s">
        <v>99</v>
      </c>
      <c r="F1822" s="23" t="s">
        <v>320</v>
      </c>
      <c r="G1822" s="23" t="s">
        <v>597</v>
      </c>
      <c r="H1822" s="23" t="s">
        <v>4503</v>
      </c>
      <c r="J1822" s="24" t="n">
        <v>40</v>
      </c>
      <c r="K1822" s="0" t="n">
        <v>17408</v>
      </c>
      <c r="L1822" s="23" t="s">
        <v>1694</v>
      </c>
      <c r="M1822" s="0" t="n">
        <v>3</v>
      </c>
      <c r="N1822" s="23" t="s">
        <v>93</v>
      </c>
      <c r="O1822" s="0" t="n">
        <v>201</v>
      </c>
      <c r="P1822" s="23" t="s">
        <v>94</v>
      </c>
      <c r="Q1822" s="23" t="s">
        <v>4553</v>
      </c>
      <c r="R1822" s="23" t="n">
        <f aca="false">YEAR(A1822)</f>
        <v>2021</v>
      </c>
      <c r="S1822" s="23" t="n">
        <f aca="false">IF(R1822=2026,1,0)</f>
        <v>0</v>
      </c>
      <c r="T1822" s="23" t="n">
        <f aca="false">IF(OR(P1822="Individual",P1822="Committee",P1822="Union/Association",P1822="Aggregated Unitemized Receipts"),1,0)</f>
        <v>1</v>
      </c>
      <c r="U1822" s="0" t="str">
        <f aca="false">UPPER(TRIM(E1822))</f>
        <v>MA</v>
      </c>
      <c r="V1822" s="23" t="n">
        <f aca="false">IF(U1822="MA",1,0)</f>
        <v>1</v>
      </c>
      <c r="W1822" s="23" t="n">
        <f aca="false">IF(OR(ISNUMBER(SEARCH("malden",G1822)),ISNUMBER(SEARCH("malden",H1822))),1,0)</f>
        <v>0</v>
      </c>
      <c r="X1822" s="23" t="n">
        <f aca="false">IF(AND(TRIM(G1822)="",TRIM(H1822)=""),1,0)</f>
        <v>0</v>
      </c>
    </row>
    <row r="1823" customFormat="false" ht="15" hidden="false" customHeight="false" outlineLevel="0" collapsed="false">
      <c r="A1823" s="22" t="n">
        <v>44200</v>
      </c>
      <c r="B1823" s="23" t="s">
        <v>4559</v>
      </c>
      <c r="C1823" s="23" t="s">
        <v>4560</v>
      </c>
      <c r="D1823" s="23" t="s">
        <v>450</v>
      </c>
      <c r="E1823" s="23" t="s">
        <v>99</v>
      </c>
      <c r="F1823" s="23" t="s">
        <v>3875</v>
      </c>
      <c r="G1823" s="23" t="s">
        <v>454</v>
      </c>
      <c r="H1823" s="23" t="s">
        <v>1244</v>
      </c>
      <c r="J1823" s="24" t="n">
        <v>40</v>
      </c>
      <c r="K1823" s="0" t="n">
        <v>17408</v>
      </c>
      <c r="L1823" s="23" t="s">
        <v>1694</v>
      </c>
      <c r="M1823" s="0" t="n">
        <v>3</v>
      </c>
      <c r="N1823" s="23" t="s">
        <v>93</v>
      </c>
      <c r="O1823" s="0" t="n">
        <v>201</v>
      </c>
      <c r="P1823" s="23" t="s">
        <v>94</v>
      </c>
      <c r="Q1823" s="23" t="s">
        <v>4553</v>
      </c>
      <c r="R1823" s="23" t="n">
        <f aca="false">YEAR(A1823)</f>
        <v>2021</v>
      </c>
      <c r="S1823" s="23" t="n">
        <f aca="false">IF(R1823=2026,1,0)</f>
        <v>0</v>
      </c>
      <c r="T1823" s="23" t="n">
        <f aca="false">IF(OR(P1823="Individual",P1823="Committee",P1823="Union/Association",P1823="Aggregated Unitemized Receipts"),1,0)</f>
        <v>1</v>
      </c>
      <c r="U1823" s="0" t="str">
        <f aca="false">UPPER(TRIM(E1823))</f>
        <v>MA</v>
      </c>
      <c r="V1823" s="23" t="n">
        <f aca="false">IF(U1823="MA",1,0)</f>
        <v>1</v>
      </c>
      <c r="W1823" s="23" t="n">
        <f aca="false">IF(OR(ISNUMBER(SEARCH("malden",G1823)),ISNUMBER(SEARCH("malden",H1823))),1,0)</f>
        <v>0</v>
      </c>
      <c r="X1823" s="23" t="n">
        <f aca="false">IF(AND(TRIM(G1823)="",TRIM(H1823)=""),1,0)</f>
        <v>0</v>
      </c>
    </row>
    <row r="1824" customFormat="false" ht="15" hidden="false" customHeight="false" outlineLevel="0" collapsed="false">
      <c r="A1824" s="22" t="n">
        <v>44200</v>
      </c>
      <c r="B1824" s="23" t="s">
        <v>3706</v>
      </c>
      <c r="C1824" s="23" t="s">
        <v>3707</v>
      </c>
      <c r="D1824" s="23" t="s">
        <v>319</v>
      </c>
      <c r="E1824" s="23" t="s">
        <v>99</v>
      </c>
      <c r="F1824" s="23" t="s">
        <v>320</v>
      </c>
      <c r="G1824" s="23" t="s">
        <v>4218</v>
      </c>
      <c r="H1824" s="23" t="s">
        <v>4219</v>
      </c>
      <c r="J1824" s="24" t="n">
        <v>100</v>
      </c>
      <c r="K1824" s="0" t="n">
        <v>17408</v>
      </c>
      <c r="L1824" s="23" t="s">
        <v>1694</v>
      </c>
      <c r="M1824" s="0" t="n">
        <v>3</v>
      </c>
      <c r="N1824" s="23" t="s">
        <v>93</v>
      </c>
      <c r="O1824" s="0" t="n">
        <v>201</v>
      </c>
      <c r="P1824" s="23" t="s">
        <v>94</v>
      </c>
      <c r="Q1824" s="23" t="s">
        <v>4553</v>
      </c>
      <c r="R1824" s="23" t="n">
        <f aca="false">YEAR(A1824)</f>
        <v>2021</v>
      </c>
      <c r="S1824" s="23" t="n">
        <f aca="false">IF(R1824=2026,1,0)</f>
        <v>0</v>
      </c>
      <c r="T1824" s="23" t="n">
        <f aca="false">IF(OR(P1824="Individual",P1824="Committee",P1824="Union/Association",P1824="Aggregated Unitemized Receipts"),1,0)</f>
        <v>1</v>
      </c>
      <c r="U1824" s="0" t="str">
        <f aca="false">UPPER(TRIM(E1824))</f>
        <v>MA</v>
      </c>
      <c r="V1824" s="23" t="n">
        <f aca="false">IF(U1824="MA",1,0)</f>
        <v>1</v>
      </c>
      <c r="W1824" s="23" t="n">
        <f aca="false">IF(OR(ISNUMBER(SEARCH("malden",G1824)),ISNUMBER(SEARCH("malden",H1824))),1,0)</f>
        <v>0</v>
      </c>
      <c r="X1824" s="23" t="n">
        <f aca="false">IF(AND(TRIM(G1824)="",TRIM(H1824)=""),1,0)</f>
        <v>0</v>
      </c>
    </row>
    <row r="1825" customFormat="false" ht="15" hidden="false" customHeight="false" outlineLevel="0" collapsed="false">
      <c r="A1825" s="22" t="n">
        <v>44200</v>
      </c>
      <c r="B1825" s="23" t="s">
        <v>4561</v>
      </c>
      <c r="C1825" s="23" t="s">
        <v>4562</v>
      </c>
      <c r="D1825" s="23" t="s">
        <v>4563</v>
      </c>
      <c r="E1825" s="23" t="s">
        <v>1191</v>
      </c>
      <c r="F1825" s="23" t="s">
        <v>4564</v>
      </c>
      <c r="G1825" s="23" t="s">
        <v>2201</v>
      </c>
      <c r="H1825" s="23" t="s">
        <v>4565</v>
      </c>
      <c r="J1825" s="24" t="n">
        <v>1000</v>
      </c>
      <c r="K1825" s="0" t="n">
        <v>17408</v>
      </c>
      <c r="L1825" s="23" t="s">
        <v>1694</v>
      </c>
      <c r="M1825" s="0" t="n">
        <v>3</v>
      </c>
      <c r="N1825" s="23" t="s">
        <v>93</v>
      </c>
      <c r="O1825" s="0" t="n">
        <v>201</v>
      </c>
      <c r="P1825" s="23" t="s">
        <v>94</v>
      </c>
      <c r="Q1825" s="23" t="s">
        <v>4553</v>
      </c>
      <c r="R1825" s="23" t="n">
        <f aca="false">YEAR(A1825)</f>
        <v>2021</v>
      </c>
      <c r="S1825" s="23" t="n">
        <f aca="false">IF(R1825=2026,1,0)</f>
        <v>0</v>
      </c>
      <c r="T1825" s="23" t="n">
        <f aca="false">IF(OR(P1825="Individual",P1825="Committee",P1825="Union/Association",P1825="Aggregated Unitemized Receipts"),1,0)</f>
        <v>1</v>
      </c>
      <c r="U1825" s="0" t="str">
        <f aca="false">UPPER(TRIM(E1825))</f>
        <v>MI</v>
      </c>
      <c r="V1825" s="23" t="n">
        <f aca="false">IF(U1825="MA",1,0)</f>
        <v>0</v>
      </c>
      <c r="W1825" s="23" t="n">
        <f aca="false">IF(OR(ISNUMBER(SEARCH("malden",G1825)),ISNUMBER(SEARCH("malden",H1825))),1,0)</f>
        <v>0</v>
      </c>
      <c r="X1825" s="23" t="n">
        <f aca="false">IF(AND(TRIM(G1825)="",TRIM(H1825)=""),1,0)</f>
        <v>0</v>
      </c>
    </row>
    <row r="1826" customFormat="false" ht="15" hidden="false" customHeight="false" outlineLevel="0" collapsed="false">
      <c r="A1826" s="22" t="n">
        <v>44200</v>
      </c>
      <c r="B1826" s="23" t="s">
        <v>4566</v>
      </c>
      <c r="C1826" s="23" t="s">
        <v>4166</v>
      </c>
      <c r="D1826" s="23" t="s">
        <v>319</v>
      </c>
      <c r="E1826" s="23" t="s">
        <v>99</v>
      </c>
      <c r="F1826" s="23" t="s">
        <v>320</v>
      </c>
      <c r="G1826" s="23" t="s">
        <v>4567</v>
      </c>
      <c r="H1826" s="23" t="s">
        <v>4568</v>
      </c>
      <c r="J1826" s="24" t="n">
        <v>80</v>
      </c>
      <c r="K1826" s="0" t="n">
        <v>17408</v>
      </c>
      <c r="L1826" s="23" t="s">
        <v>1694</v>
      </c>
      <c r="M1826" s="0" t="n">
        <v>3</v>
      </c>
      <c r="N1826" s="23" t="s">
        <v>93</v>
      </c>
      <c r="O1826" s="0" t="n">
        <v>201</v>
      </c>
      <c r="P1826" s="23" t="s">
        <v>94</v>
      </c>
      <c r="Q1826" s="23" t="s">
        <v>4553</v>
      </c>
      <c r="R1826" s="23" t="n">
        <f aca="false">YEAR(A1826)</f>
        <v>2021</v>
      </c>
      <c r="S1826" s="23" t="n">
        <f aca="false">IF(R1826=2026,1,0)</f>
        <v>0</v>
      </c>
      <c r="T1826" s="23" t="n">
        <f aca="false">IF(OR(P1826="Individual",P1826="Committee",P1826="Union/Association",P1826="Aggregated Unitemized Receipts"),1,0)</f>
        <v>1</v>
      </c>
      <c r="U1826" s="0" t="str">
        <f aca="false">UPPER(TRIM(E1826))</f>
        <v>MA</v>
      </c>
      <c r="V1826" s="23" t="n">
        <f aca="false">IF(U1826="MA",1,0)</f>
        <v>1</v>
      </c>
      <c r="W1826" s="23" t="n">
        <f aca="false">IF(OR(ISNUMBER(SEARCH("malden",G1826)),ISNUMBER(SEARCH("malden",H1826))),1,0)</f>
        <v>0</v>
      </c>
      <c r="X1826" s="23" t="n">
        <f aca="false">IF(AND(TRIM(G1826)="",TRIM(H1826)=""),1,0)</f>
        <v>0</v>
      </c>
    </row>
    <row r="1827" customFormat="false" ht="15" hidden="false" customHeight="false" outlineLevel="0" collapsed="false">
      <c r="A1827" s="22" t="n">
        <v>44200</v>
      </c>
      <c r="B1827" s="23" t="s">
        <v>2397</v>
      </c>
      <c r="C1827" s="23" t="s">
        <v>2398</v>
      </c>
      <c r="D1827" s="23" t="s">
        <v>319</v>
      </c>
      <c r="E1827" s="23" t="s">
        <v>99</v>
      </c>
      <c r="F1827" s="23" t="s">
        <v>320</v>
      </c>
      <c r="G1827" s="23" t="s">
        <v>101</v>
      </c>
      <c r="H1827" s="23" t="s">
        <v>3496</v>
      </c>
      <c r="J1827" s="24" t="n">
        <v>40</v>
      </c>
      <c r="K1827" s="0" t="n">
        <v>17408</v>
      </c>
      <c r="L1827" s="23" t="s">
        <v>1694</v>
      </c>
      <c r="M1827" s="0" t="n">
        <v>3</v>
      </c>
      <c r="N1827" s="23" t="s">
        <v>93</v>
      </c>
      <c r="O1827" s="0" t="n">
        <v>201</v>
      </c>
      <c r="P1827" s="23" t="s">
        <v>94</v>
      </c>
      <c r="Q1827" s="23" t="s">
        <v>4553</v>
      </c>
      <c r="R1827" s="23" t="n">
        <f aca="false">YEAR(A1827)</f>
        <v>2021</v>
      </c>
      <c r="S1827" s="23" t="n">
        <f aca="false">IF(R1827=2026,1,0)</f>
        <v>0</v>
      </c>
      <c r="T1827" s="23" t="n">
        <f aca="false">IF(OR(P1827="Individual",P1827="Committee",P1827="Union/Association",P1827="Aggregated Unitemized Receipts"),1,0)</f>
        <v>1</v>
      </c>
      <c r="U1827" s="0" t="str">
        <f aca="false">UPPER(TRIM(E1827))</f>
        <v>MA</v>
      </c>
      <c r="V1827" s="23" t="n">
        <f aca="false">IF(U1827="MA",1,0)</f>
        <v>1</v>
      </c>
      <c r="W1827" s="23" t="n">
        <f aca="false">IF(OR(ISNUMBER(SEARCH("malden",G1827)),ISNUMBER(SEARCH("malden",H1827))),1,0)</f>
        <v>0</v>
      </c>
      <c r="X1827" s="23" t="n">
        <f aca="false">IF(AND(TRIM(G1827)="",TRIM(H1827)=""),1,0)</f>
        <v>0</v>
      </c>
    </row>
    <row r="1828" customFormat="false" ht="15" hidden="false" customHeight="false" outlineLevel="0" collapsed="false">
      <c r="A1828" s="22" t="n">
        <v>44200</v>
      </c>
      <c r="B1828" s="23" t="s">
        <v>3200</v>
      </c>
      <c r="C1828" s="23" t="s">
        <v>3201</v>
      </c>
      <c r="D1828" s="23" t="s">
        <v>319</v>
      </c>
      <c r="E1828" s="23" t="s">
        <v>99</v>
      </c>
      <c r="F1828" s="23" t="s">
        <v>320</v>
      </c>
      <c r="G1828" s="23" t="s">
        <v>4168</v>
      </c>
      <c r="H1828" s="23" t="s">
        <v>4169</v>
      </c>
      <c r="J1828" s="24" t="n">
        <v>140</v>
      </c>
      <c r="K1828" s="0" t="n">
        <v>17408</v>
      </c>
      <c r="L1828" s="23" t="s">
        <v>1694</v>
      </c>
      <c r="M1828" s="0" t="n">
        <v>3</v>
      </c>
      <c r="N1828" s="23" t="s">
        <v>93</v>
      </c>
      <c r="O1828" s="0" t="n">
        <v>201</v>
      </c>
      <c r="P1828" s="23" t="s">
        <v>94</v>
      </c>
      <c r="Q1828" s="23" t="s">
        <v>4553</v>
      </c>
      <c r="R1828" s="23" t="n">
        <f aca="false">YEAR(A1828)</f>
        <v>2021</v>
      </c>
      <c r="S1828" s="23" t="n">
        <f aca="false">IF(R1828=2026,1,0)</f>
        <v>0</v>
      </c>
      <c r="T1828" s="23" t="n">
        <f aca="false">IF(OR(P1828="Individual",P1828="Committee",P1828="Union/Association",P1828="Aggregated Unitemized Receipts"),1,0)</f>
        <v>1</v>
      </c>
      <c r="U1828" s="0" t="str">
        <f aca="false">UPPER(TRIM(E1828))</f>
        <v>MA</v>
      </c>
      <c r="V1828" s="23" t="n">
        <f aca="false">IF(U1828="MA",1,0)</f>
        <v>1</v>
      </c>
      <c r="W1828" s="23" t="n">
        <f aca="false">IF(OR(ISNUMBER(SEARCH("malden",G1828)),ISNUMBER(SEARCH("malden",H1828))),1,0)</f>
        <v>0</v>
      </c>
      <c r="X1828" s="23" t="n">
        <f aca="false">IF(AND(TRIM(G1828)="",TRIM(H1828)=""),1,0)</f>
        <v>0</v>
      </c>
    </row>
    <row r="1829" customFormat="false" ht="15" hidden="false" customHeight="false" outlineLevel="0" collapsed="false">
      <c r="A1829" s="22" t="n">
        <v>44200</v>
      </c>
      <c r="B1829" s="23" t="s">
        <v>4504</v>
      </c>
      <c r="C1829" s="23" t="s">
        <v>4505</v>
      </c>
      <c r="D1829" s="23" t="s">
        <v>607</v>
      </c>
      <c r="E1829" s="23" t="s">
        <v>99</v>
      </c>
      <c r="F1829" s="23" t="s">
        <v>608</v>
      </c>
      <c r="G1829" s="23" t="s">
        <v>454</v>
      </c>
      <c r="H1829" s="23" t="s">
        <v>4506</v>
      </c>
      <c r="J1829" s="24" t="n">
        <v>40</v>
      </c>
      <c r="K1829" s="0" t="n">
        <v>17408</v>
      </c>
      <c r="L1829" s="23" t="s">
        <v>1694</v>
      </c>
      <c r="M1829" s="0" t="n">
        <v>3</v>
      </c>
      <c r="N1829" s="23" t="s">
        <v>93</v>
      </c>
      <c r="O1829" s="0" t="n">
        <v>201</v>
      </c>
      <c r="P1829" s="23" t="s">
        <v>94</v>
      </c>
      <c r="Q1829" s="23" t="s">
        <v>4553</v>
      </c>
      <c r="R1829" s="23" t="n">
        <f aca="false">YEAR(A1829)</f>
        <v>2021</v>
      </c>
      <c r="S1829" s="23" t="n">
        <f aca="false">IF(R1829=2026,1,0)</f>
        <v>0</v>
      </c>
      <c r="T1829" s="23" t="n">
        <f aca="false">IF(OR(P1829="Individual",P1829="Committee",P1829="Union/Association",P1829="Aggregated Unitemized Receipts"),1,0)</f>
        <v>1</v>
      </c>
      <c r="U1829" s="0" t="str">
        <f aca="false">UPPER(TRIM(E1829))</f>
        <v>MA</v>
      </c>
      <c r="V1829" s="23" t="n">
        <f aca="false">IF(U1829="MA",1,0)</f>
        <v>1</v>
      </c>
      <c r="W1829" s="23" t="n">
        <f aca="false">IF(OR(ISNUMBER(SEARCH("malden",G1829)),ISNUMBER(SEARCH("malden",H1829))),1,0)</f>
        <v>0</v>
      </c>
      <c r="X1829" s="23" t="n">
        <f aca="false">IF(AND(TRIM(G1829)="",TRIM(H1829)=""),1,0)</f>
        <v>0</v>
      </c>
    </row>
    <row r="1830" customFormat="false" ht="15" hidden="false" customHeight="false" outlineLevel="0" collapsed="false">
      <c r="A1830" s="22" t="n">
        <v>44200</v>
      </c>
      <c r="B1830" s="23" t="s">
        <v>2956</v>
      </c>
      <c r="C1830" s="23" t="s">
        <v>3361</v>
      </c>
      <c r="D1830" s="23" t="s">
        <v>607</v>
      </c>
      <c r="E1830" s="23" t="s">
        <v>99</v>
      </c>
      <c r="F1830" s="23" t="s">
        <v>608</v>
      </c>
      <c r="G1830" s="23" t="s">
        <v>3362</v>
      </c>
      <c r="H1830" s="23" t="s">
        <v>4394</v>
      </c>
      <c r="J1830" s="24" t="n">
        <v>140</v>
      </c>
      <c r="K1830" s="0" t="n">
        <v>17408</v>
      </c>
      <c r="L1830" s="23" t="s">
        <v>1694</v>
      </c>
      <c r="M1830" s="0" t="n">
        <v>3</v>
      </c>
      <c r="N1830" s="23" t="s">
        <v>93</v>
      </c>
      <c r="O1830" s="0" t="n">
        <v>201</v>
      </c>
      <c r="P1830" s="23" t="s">
        <v>94</v>
      </c>
      <c r="Q1830" s="23" t="s">
        <v>4553</v>
      </c>
      <c r="R1830" s="23" t="n">
        <f aca="false">YEAR(A1830)</f>
        <v>2021</v>
      </c>
      <c r="S1830" s="23" t="n">
        <f aca="false">IF(R1830=2026,1,0)</f>
        <v>0</v>
      </c>
      <c r="T1830" s="23" t="n">
        <f aca="false">IF(OR(P1830="Individual",P1830="Committee",P1830="Union/Association",P1830="Aggregated Unitemized Receipts"),1,0)</f>
        <v>1</v>
      </c>
      <c r="U1830" s="0" t="str">
        <f aca="false">UPPER(TRIM(E1830))</f>
        <v>MA</v>
      </c>
      <c r="V1830" s="23" t="n">
        <f aca="false">IF(U1830="MA",1,0)</f>
        <v>1</v>
      </c>
      <c r="W1830" s="23" t="n">
        <f aca="false">IF(OR(ISNUMBER(SEARCH("malden",G1830)),ISNUMBER(SEARCH("malden",H1830))),1,0)</f>
        <v>0</v>
      </c>
      <c r="X1830" s="23" t="n">
        <f aca="false">IF(AND(TRIM(G1830)="",TRIM(H1830)=""),1,0)</f>
        <v>0</v>
      </c>
    </row>
    <row r="1831" customFormat="false" ht="15" hidden="false" customHeight="false" outlineLevel="0" collapsed="false">
      <c r="A1831" s="22" t="n">
        <v>44200</v>
      </c>
      <c r="B1831" s="23" t="s">
        <v>4361</v>
      </c>
      <c r="C1831" s="23" t="s">
        <v>4362</v>
      </c>
      <c r="D1831" s="23" t="s">
        <v>319</v>
      </c>
      <c r="E1831" s="23" t="s">
        <v>99</v>
      </c>
      <c r="F1831" s="23" t="s">
        <v>320</v>
      </c>
      <c r="J1831" s="24" t="n">
        <v>40</v>
      </c>
      <c r="K1831" s="0" t="n">
        <v>17408</v>
      </c>
      <c r="L1831" s="23" t="s">
        <v>1694</v>
      </c>
      <c r="M1831" s="0" t="n">
        <v>3</v>
      </c>
      <c r="N1831" s="23" t="s">
        <v>93</v>
      </c>
      <c r="O1831" s="0" t="n">
        <v>201</v>
      </c>
      <c r="P1831" s="23" t="s">
        <v>94</v>
      </c>
      <c r="Q1831" s="23" t="s">
        <v>4553</v>
      </c>
      <c r="R1831" s="23" t="n">
        <f aca="false">YEAR(A1831)</f>
        <v>2021</v>
      </c>
      <c r="S1831" s="23" t="n">
        <f aca="false">IF(R1831=2026,1,0)</f>
        <v>0</v>
      </c>
      <c r="T1831" s="23" t="n">
        <f aca="false">IF(OR(P1831="Individual",P1831="Committee",P1831="Union/Association",P1831="Aggregated Unitemized Receipts"),1,0)</f>
        <v>1</v>
      </c>
      <c r="U1831" s="0" t="str">
        <f aca="false">UPPER(TRIM(E1831))</f>
        <v>MA</v>
      </c>
      <c r="V1831" s="23" t="n">
        <f aca="false">IF(U1831="MA",1,0)</f>
        <v>1</v>
      </c>
      <c r="W1831" s="23" t="n">
        <f aca="false">IF(OR(ISNUMBER(SEARCH("malden",G1831)),ISNUMBER(SEARCH("malden",H1831))),1,0)</f>
        <v>0</v>
      </c>
      <c r="X1831" s="23" t="n">
        <f aca="false">IF(AND(TRIM(G1831)="",TRIM(H1831)=""),1,0)</f>
        <v>1</v>
      </c>
    </row>
    <row r="1832" customFormat="false" ht="15" hidden="false" customHeight="false" outlineLevel="0" collapsed="false">
      <c r="A1832" s="22" t="n">
        <v>44200</v>
      </c>
      <c r="B1832" s="23" t="s">
        <v>2537</v>
      </c>
      <c r="C1832" s="23" t="s">
        <v>2538</v>
      </c>
      <c r="D1832" s="23" t="s">
        <v>319</v>
      </c>
      <c r="E1832" s="23" t="s">
        <v>99</v>
      </c>
      <c r="F1832" s="23" t="s">
        <v>320</v>
      </c>
      <c r="G1832" s="23" t="s">
        <v>454</v>
      </c>
      <c r="H1832" s="23" t="s">
        <v>4460</v>
      </c>
      <c r="J1832" s="24" t="n">
        <v>200</v>
      </c>
      <c r="K1832" s="0" t="n">
        <v>17408</v>
      </c>
      <c r="L1832" s="23" t="s">
        <v>1694</v>
      </c>
      <c r="M1832" s="0" t="n">
        <v>3</v>
      </c>
      <c r="N1832" s="23" t="s">
        <v>93</v>
      </c>
      <c r="O1832" s="0" t="n">
        <v>201</v>
      </c>
      <c r="P1832" s="23" t="s">
        <v>94</v>
      </c>
      <c r="Q1832" s="23" t="s">
        <v>4553</v>
      </c>
      <c r="R1832" s="23" t="n">
        <f aca="false">YEAR(A1832)</f>
        <v>2021</v>
      </c>
      <c r="S1832" s="23" t="n">
        <f aca="false">IF(R1832=2026,1,0)</f>
        <v>0</v>
      </c>
      <c r="T1832" s="23" t="n">
        <f aca="false">IF(OR(P1832="Individual",P1832="Committee",P1832="Union/Association",P1832="Aggregated Unitemized Receipts"),1,0)</f>
        <v>1</v>
      </c>
      <c r="U1832" s="0" t="str">
        <f aca="false">UPPER(TRIM(E1832))</f>
        <v>MA</v>
      </c>
      <c r="V1832" s="23" t="n">
        <f aca="false">IF(U1832="MA",1,0)</f>
        <v>1</v>
      </c>
      <c r="W1832" s="23" t="n">
        <f aca="false">IF(OR(ISNUMBER(SEARCH("malden",G1832)),ISNUMBER(SEARCH("malden",H1832))),1,0)</f>
        <v>0</v>
      </c>
      <c r="X1832" s="23" t="n">
        <f aca="false">IF(AND(TRIM(G1832)="",TRIM(H1832)=""),1,0)</f>
        <v>0</v>
      </c>
    </row>
    <row r="1833" customFormat="false" ht="15" hidden="false" customHeight="false" outlineLevel="0" collapsed="false">
      <c r="A1833" s="22" t="n">
        <v>44200</v>
      </c>
      <c r="B1833" s="23" t="s">
        <v>4300</v>
      </c>
      <c r="C1833" s="23" t="s">
        <v>4301</v>
      </c>
      <c r="D1833" s="23" t="s">
        <v>319</v>
      </c>
      <c r="E1833" s="23" t="s">
        <v>99</v>
      </c>
      <c r="F1833" s="23" t="s">
        <v>320</v>
      </c>
      <c r="J1833" s="24" t="n">
        <v>25</v>
      </c>
      <c r="K1833" s="0" t="n">
        <v>17408</v>
      </c>
      <c r="L1833" s="23" t="s">
        <v>1694</v>
      </c>
      <c r="M1833" s="0" t="n">
        <v>3</v>
      </c>
      <c r="N1833" s="23" t="s">
        <v>93</v>
      </c>
      <c r="O1833" s="0" t="n">
        <v>201</v>
      </c>
      <c r="P1833" s="23" t="s">
        <v>94</v>
      </c>
      <c r="Q1833" s="23" t="s">
        <v>4553</v>
      </c>
      <c r="R1833" s="23" t="n">
        <f aca="false">YEAR(A1833)</f>
        <v>2021</v>
      </c>
      <c r="S1833" s="23" t="n">
        <f aca="false">IF(R1833=2026,1,0)</f>
        <v>0</v>
      </c>
      <c r="T1833" s="23" t="n">
        <f aca="false">IF(OR(P1833="Individual",P1833="Committee",P1833="Union/Association",P1833="Aggregated Unitemized Receipts"),1,0)</f>
        <v>1</v>
      </c>
      <c r="U1833" s="0" t="str">
        <f aca="false">UPPER(TRIM(E1833))</f>
        <v>MA</v>
      </c>
      <c r="V1833" s="23" t="n">
        <f aca="false">IF(U1833="MA",1,0)</f>
        <v>1</v>
      </c>
      <c r="W1833" s="23" t="n">
        <f aca="false">IF(OR(ISNUMBER(SEARCH("malden",G1833)),ISNUMBER(SEARCH("malden",H1833))),1,0)</f>
        <v>0</v>
      </c>
      <c r="X1833" s="23" t="n">
        <f aca="false">IF(AND(TRIM(G1833)="",TRIM(H1833)=""),1,0)</f>
        <v>1</v>
      </c>
    </row>
    <row r="1834" customFormat="false" ht="15" hidden="false" customHeight="false" outlineLevel="0" collapsed="false">
      <c r="A1834" s="22" t="n">
        <v>44200</v>
      </c>
      <c r="B1834" s="23" t="s">
        <v>4569</v>
      </c>
      <c r="C1834" s="23" t="s">
        <v>4570</v>
      </c>
      <c r="D1834" s="23" t="s">
        <v>607</v>
      </c>
      <c r="E1834" s="23" t="s">
        <v>99</v>
      </c>
      <c r="F1834" s="23" t="s">
        <v>608</v>
      </c>
      <c r="J1834" s="24" t="n">
        <v>40</v>
      </c>
      <c r="K1834" s="0" t="n">
        <v>17408</v>
      </c>
      <c r="L1834" s="23" t="s">
        <v>1694</v>
      </c>
      <c r="M1834" s="0" t="n">
        <v>3</v>
      </c>
      <c r="N1834" s="23" t="s">
        <v>93</v>
      </c>
      <c r="O1834" s="0" t="n">
        <v>201</v>
      </c>
      <c r="P1834" s="23" t="s">
        <v>94</v>
      </c>
      <c r="Q1834" s="23" t="s">
        <v>4553</v>
      </c>
      <c r="R1834" s="23" t="n">
        <f aca="false">YEAR(A1834)</f>
        <v>2021</v>
      </c>
      <c r="S1834" s="23" t="n">
        <f aca="false">IF(R1834=2026,1,0)</f>
        <v>0</v>
      </c>
      <c r="T1834" s="23" t="n">
        <f aca="false">IF(OR(P1834="Individual",P1834="Committee",P1834="Union/Association",P1834="Aggregated Unitemized Receipts"),1,0)</f>
        <v>1</v>
      </c>
      <c r="U1834" s="0" t="str">
        <f aca="false">UPPER(TRIM(E1834))</f>
        <v>MA</v>
      </c>
      <c r="V1834" s="23" t="n">
        <f aca="false">IF(U1834="MA",1,0)</f>
        <v>1</v>
      </c>
      <c r="W1834" s="23" t="n">
        <f aca="false">IF(OR(ISNUMBER(SEARCH("malden",G1834)),ISNUMBER(SEARCH("malden",H1834))),1,0)</f>
        <v>0</v>
      </c>
      <c r="X1834" s="23" t="n">
        <f aca="false">IF(AND(TRIM(G1834)="",TRIM(H1834)=""),1,0)</f>
        <v>1</v>
      </c>
    </row>
    <row r="1835" customFormat="false" ht="15" hidden="false" customHeight="false" outlineLevel="0" collapsed="false">
      <c r="A1835" s="22" t="n">
        <v>44200</v>
      </c>
      <c r="B1835" s="23" t="s">
        <v>1898</v>
      </c>
      <c r="C1835" s="23" t="s">
        <v>1899</v>
      </c>
      <c r="D1835" s="23" t="s">
        <v>319</v>
      </c>
      <c r="E1835" s="23" t="s">
        <v>99</v>
      </c>
      <c r="F1835" s="23" t="s">
        <v>320</v>
      </c>
      <c r="G1835" s="23" t="s">
        <v>3762</v>
      </c>
      <c r="H1835" s="23" t="s">
        <v>2668</v>
      </c>
      <c r="J1835" s="24" t="n">
        <v>80</v>
      </c>
      <c r="K1835" s="0" t="n">
        <v>17408</v>
      </c>
      <c r="L1835" s="23" t="s">
        <v>1694</v>
      </c>
      <c r="M1835" s="0" t="n">
        <v>3</v>
      </c>
      <c r="N1835" s="23" t="s">
        <v>93</v>
      </c>
      <c r="O1835" s="0" t="n">
        <v>201</v>
      </c>
      <c r="P1835" s="23" t="s">
        <v>94</v>
      </c>
      <c r="Q1835" s="23" t="s">
        <v>4553</v>
      </c>
      <c r="R1835" s="23" t="n">
        <f aca="false">YEAR(A1835)</f>
        <v>2021</v>
      </c>
      <c r="S1835" s="23" t="n">
        <f aca="false">IF(R1835=2026,1,0)</f>
        <v>0</v>
      </c>
      <c r="T1835" s="23" t="n">
        <f aca="false">IF(OR(P1835="Individual",P1835="Committee",P1835="Union/Association",P1835="Aggregated Unitemized Receipts"),1,0)</f>
        <v>1</v>
      </c>
      <c r="U1835" s="0" t="str">
        <f aca="false">UPPER(TRIM(E1835))</f>
        <v>MA</v>
      </c>
      <c r="V1835" s="23" t="n">
        <f aca="false">IF(U1835="MA",1,0)</f>
        <v>1</v>
      </c>
      <c r="W1835" s="23" t="n">
        <f aca="false">IF(OR(ISNUMBER(SEARCH("malden",G1835)),ISNUMBER(SEARCH("malden",H1835))),1,0)</f>
        <v>0</v>
      </c>
      <c r="X1835" s="23" t="n">
        <f aca="false">IF(AND(TRIM(G1835)="",TRIM(H1835)=""),1,0)</f>
        <v>0</v>
      </c>
    </row>
    <row r="1836" customFormat="false" ht="15" hidden="false" customHeight="false" outlineLevel="0" collapsed="false">
      <c r="A1836" s="22" t="n">
        <v>44200</v>
      </c>
      <c r="B1836" s="23" t="s">
        <v>4571</v>
      </c>
      <c r="C1836" s="23" t="s">
        <v>4572</v>
      </c>
      <c r="D1836" s="23" t="s">
        <v>319</v>
      </c>
      <c r="E1836" s="23" t="s">
        <v>99</v>
      </c>
      <c r="F1836" s="23" t="s">
        <v>320</v>
      </c>
      <c r="G1836" s="23" t="s">
        <v>744</v>
      </c>
      <c r="H1836" s="23" t="s">
        <v>3139</v>
      </c>
      <c r="J1836" s="24" t="n">
        <v>100</v>
      </c>
      <c r="K1836" s="0" t="n">
        <v>17408</v>
      </c>
      <c r="L1836" s="23" t="s">
        <v>1694</v>
      </c>
      <c r="M1836" s="0" t="n">
        <v>3</v>
      </c>
      <c r="N1836" s="23" t="s">
        <v>93</v>
      </c>
      <c r="O1836" s="0" t="n">
        <v>201</v>
      </c>
      <c r="P1836" s="23" t="s">
        <v>94</v>
      </c>
      <c r="Q1836" s="23" t="s">
        <v>4553</v>
      </c>
      <c r="R1836" s="23" t="n">
        <f aca="false">YEAR(A1836)</f>
        <v>2021</v>
      </c>
      <c r="S1836" s="23" t="n">
        <f aca="false">IF(R1836=2026,1,0)</f>
        <v>0</v>
      </c>
      <c r="T1836" s="23" t="n">
        <f aca="false">IF(OR(P1836="Individual",P1836="Committee",P1836="Union/Association",P1836="Aggregated Unitemized Receipts"),1,0)</f>
        <v>1</v>
      </c>
      <c r="U1836" s="0" t="str">
        <f aca="false">UPPER(TRIM(E1836))</f>
        <v>MA</v>
      </c>
      <c r="V1836" s="23" t="n">
        <f aca="false">IF(U1836="MA",1,0)</f>
        <v>1</v>
      </c>
      <c r="W1836" s="23" t="n">
        <f aca="false">IF(OR(ISNUMBER(SEARCH("malden",G1836)),ISNUMBER(SEARCH("malden",H1836))),1,0)</f>
        <v>0</v>
      </c>
      <c r="X1836" s="23" t="n">
        <f aca="false">IF(AND(TRIM(G1836)="",TRIM(H1836)=""),1,0)</f>
        <v>0</v>
      </c>
    </row>
    <row r="1837" customFormat="false" ht="15" hidden="false" customHeight="false" outlineLevel="0" collapsed="false">
      <c r="A1837" s="22" t="n">
        <v>44200</v>
      </c>
      <c r="B1837" s="23" t="s">
        <v>3948</v>
      </c>
      <c r="C1837" s="23" t="s">
        <v>3949</v>
      </c>
      <c r="D1837" s="23" t="s">
        <v>3718</v>
      </c>
      <c r="E1837" s="23" t="s">
        <v>99</v>
      </c>
      <c r="F1837" s="23" t="s">
        <v>3719</v>
      </c>
      <c r="G1837" s="23" t="s">
        <v>213</v>
      </c>
      <c r="H1837" s="23" t="s">
        <v>1558</v>
      </c>
      <c r="J1837" s="24" t="n">
        <v>20</v>
      </c>
      <c r="K1837" s="0" t="n">
        <v>17408</v>
      </c>
      <c r="L1837" s="23" t="s">
        <v>1694</v>
      </c>
      <c r="M1837" s="0" t="n">
        <v>3</v>
      </c>
      <c r="N1837" s="23" t="s">
        <v>93</v>
      </c>
      <c r="O1837" s="0" t="n">
        <v>201</v>
      </c>
      <c r="P1837" s="23" t="s">
        <v>94</v>
      </c>
      <c r="Q1837" s="23" t="s">
        <v>4553</v>
      </c>
      <c r="R1837" s="23" t="n">
        <f aca="false">YEAR(A1837)</f>
        <v>2021</v>
      </c>
      <c r="S1837" s="23" t="n">
        <f aca="false">IF(R1837=2026,1,0)</f>
        <v>0</v>
      </c>
      <c r="T1837" s="23" t="n">
        <f aca="false">IF(OR(P1837="Individual",P1837="Committee",P1837="Union/Association",P1837="Aggregated Unitemized Receipts"),1,0)</f>
        <v>1</v>
      </c>
      <c r="U1837" s="0" t="str">
        <f aca="false">UPPER(TRIM(E1837))</f>
        <v>MA</v>
      </c>
      <c r="V1837" s="23" t="n">
        <f aca="false">IF(U1837="MA",1,0)</f>
        <v>1</v>
      </c>
      <c r="W1837" s="23" t="n">
        <f aca="false">IF(OR(ISNUMBER(SEARCH("malden",G1837)),ISNUMBER(SEARCH("malden",H1837))),1,0)</f>
        <v>0</v>
      </c>
      <c r="X1837" s="23" t="n">
        <f aca="false">IF(AND(TRIM(G1837)="",TRIM(H1837)=""),1,0)</f>
        <v>0</v>
      </c>
    </row>
    <row r="1838" customFormat="false" ht="15" hidden="false" customHeight="false" outlineLevel="0" collapsed="false">
      <c r="A1838" s="22" t="n">
        <v>44200</v>
      </c>
      <c r="B1838" s="23" t="s">
        <v>3716</v>
      </c>
      <c r="C1838" s="23" t="s">
        <v>3717</v>
      </c>
      <c r="D1838" s="23" t="s">
        <v>3718</v>
      </c>
      <c r="E1838" s="23" t="s">
        <v>99</v>
      </c>
      <c r="F1838" s="23" t="s">
        <v>3719</v>
      </c>
      <c r="G1838" s="23" t="s">
        <v>3720</v>
      </c>
      <c r="H1838" s="23" t="s">
        <v>3721</v>
      </c>
      <c r="J1838" s="24" t="n">
        <v>20</v>
      </c>
      <c r="K1838" s="0" t="n">
        <v>17408</v>
      </c>
      <c r="L1838" s="23" t="s">
        <v>1694</v>
      </c>
      <c r="M1838" s="0" t="n">
        <v>3</v>
      </c>
      <c r="N1838" s="23" t="s">
        <v>93</v>
      </c>
      <c r="O1838" s="0" t="n">
        <v>201</v>
      </c>
      <c r="P1838" s="23" t="s">
        <v>94</v>
      </c>
      <c r="Q1838" s="23" t="s">
        <v>4553</v>
      </c>
      <c r="R1838" s="23" t="n">
        <f aca="false">YEAR(A1838)</f>
        <v>2021</v>
      </c>
      <c r="S1838" s="23" t="n">
        <f aca="false">IF(R1838=2026,1,0)</f>
        <v>0</v>
      </c>
      <c r="T1838" s="23" t="n">
        <f aca="false">IF(OR(P1838="Individual",P1838="Committee",P1838="Union/Association",P1838="Aggregated Unitemized Receipts"),1,0)</f>
        <v>1</v>
      </c>
      <c r="U1838" s="0" t="str">
        <f aca="false">UPPER(TRIM(E1838))</f>
        <v>MA</v>
      </c>
      <c r="V1838" s="23" t="n">
        <f aca="false">IF(U1838="MA",1,0)</f>
        <v>1</v>
      </c>
      <c r="W1838" s="23" t="n">
        <f aca="false">IF(OR(ISNUMBER(SEARCH("malden",G1838)),ISNUMBER(SEARCH("malden",H1838))),1,0)</f>
        <v>0</v>
      </c>
      <c r="X1838" s="23" t="n">
        <f aca="false">IF(AND(TRIM(G1838)="",TRIM(H1838)=""),1,0)</f>
        <v>0</v>
      </c>
    </row>
    <row r="1839" customFormat="false" ht="15" hidden="false" customHeight="false" outlineLevel="0" collapsed="false">
      <c r="A1839" s="22" t="n">
        <v>44200</v>
      </c>
      <c r="B1839" s="23" t="s">
        <v>2144</v>
      </c>
      <c r="C1839" s="23" t="s">
        <v>2145</v>
      </c>
      <c r="D1839" s="23" t="s">
        <v>319</v>
      </c>
      <c r="E1839" s="23" t="s">
        <v>99</v>
      </c>
      <c r="F1839" s="23" t="s">
        <v>320</v>
      </c>
      <c r="G1839" s="23" t="s">
        <v>2095</v>
      </c>
      <c r="J1839" s="24" t="n">
        <v>10</v>
      </c>
      <c r="K1839" s="0" t="n">
        <v>17408</v>
      </c>
      <c r="L1839" s="23" t="s">
        <v>1694</v>
      </c>
      <c r="M1839" s="0" t="n">
        <v>3</v>
      </c>
      <c r="N1839" s="23" t="s">
        <v>93</v>
      </c>
      <c r="O1839" s="0" t="n">
        <v>201</v>
      </c>
      <c r="P1839" s="23" t="s">
        <v>94</v>
      </c>
      <c r="Q1839" s="23" t="s">
        <v>4553</v>
      </c>
      <c r="R1839" s="23" t="n">
        <f aca="false">YEAR(A1839)</f>
        <v>2021</v>
      </c>
      <c r="S1839" s="23" t="n">
        <f aca="false">IF(R1839=2026,1,0)</f>
        <v>0</v>
      </c>
      <c r="T1839" s="23" t="n">
        <f aca="false">IF(OR(P1839="Individual",P1839="Committee",P1839="Union/Association",P1839="Aggregated Unitemized Receipts"),1,0)</f>
        <v>1</v>
      </c>
      <c r="U1839" s="0" t="str">
        <f aca="false">UPPER(TRIM(E1839))</f>
        <v>MA</v>
      </c>
      <c r="V1839" s="23" t="n">
        <f aca="false">IF(U1839="MA",1,0)</f>
        <v>1</v>
      </c>
      <c r="W1839" s="23" t="n">
        <f aca="false">IF(OR(ISNUMBER(SEARCH("malden",G1839)),ISNUMBER(SEARCH("malden",H1839))),1,0)</f>
        <v>0</v>
      </c>
      <c r="X1839" s="23" t="n">
        <f aca="false">IF(AND(TRIM(G1839)="",TRIM(H1839)=""),1,0)</f>
        <v>0</v>
      </c>
    </row>
    <row r="1840" customFormat="false" ht="15" hidden="false" customHeight="false" outlineLevel="0" collapsed="false">
      <c r="A1840" s="22" t="n">
        <v>44200</v>
      </c>
      <c r="B1840" s="23" t="s">
        <v>2401</v>
      </c>
      <c r="C1840" s="23" t="s">
        <v>2402</v>
      </c>
      <c r="D1840" s="23" t="s">
        <v>2403</v>
      </c>
      <c r="E1840" s="23" t="s">
        <v>242</v>
      </c>
      <c r="F1840" s="23" t="s">
        <v>2404</v>
      </c>
      <c r="G1840" s="23" t="s">
        <v>4573</v>
      </c>
      <c r="H1840" s="23" t="s">
        <v>3139</v>
      </c>
      <c r="J1840" s="24" t="n">
        <v>50</v>
      </c>
      <c r="K1840" s="0" t="n">
        <v>17408</v>
      </c>
      <c r="L1840" s="23" t="s">
        <v>1694</v>
      </c>
      <c r="M1840" s="0" t="n">
        <v>3</v>
      </c>
      <c r="N1840" s="23" t="s">
        <v>93</v>
      </c>
      <c r="O1840" s="0" t="n">
        <v>201</v>
      </c>
      <c r="P1840" s="23" t="s">
        <v>94</v>
      </c>
      <c r="Q1840" s="23" t="s">
        <v>4553</v>
      </c>
      <c r="R1840" s="23" t="n">
        <f aca="false">YEAR(A1840)</f>
        <v>2021</v>
      </c>
      <c r="S1840" s="23" t="n">
        <f aca="false">IF(R1840=2026,1,0)</f>
        <v>0</v>
      </c>
      <c r="T1840" s="23" t="n">
        <f aca="false">IF(OR(P1840="Individual",P1840="Committee",P1840="Union/Association",P1840="Aggregated Unitemized Receipts"),1,0)</f>
        <v>1</v>
      </c>
      <c r="U1840" s="0" t="str">
        <f aca="false">UPPER(TRIM(E1840))</f>
        <v>NC</v>
      </c>
      <c r="V1840" s="23" t="n">
        <f aca="false">IF(U1840="MA",1,0)</f>
        <v>0</v>
      </c>
      <c r="W1840" s="23" t="n">
        <f aca="false">IF(OR(ISNUMBER(SEARCH("malden",G1840)),ISNUMBER(SEARCH("malden",H1840))),1,0)</f>
        <v>0</v>
      </c>
      <c r="X1840" s="23" t="n">
        <f aca="false">IF(AND(TRIM(G1840)="",TRIM(H1840)=""),1,0)</f>
        <v>0</v>
      </c>
    </row>
    <row r="1841" customFormat="false" ht="15" hidden="false" customHeight="false" outlineLevel="0" collapsed="false">
      <c r="A1841" s="22" t="n">
        <v>44200</v>
      </c>
      <c r="B1841" s="23" t="s">
        <v>2293</v>
      </c>
      <c r="C1841" s="23" t="s">
        <v>2294</v>
      </c>
      <c r="D1841" s="23" t="s">
        <v>319</v>
      </c>
      <c r="E1841" s="23" t="s">
        <v>99</v>
      </c>
      <c r="F1841" s="23" t="s">
        <v>320</v>
      </c>
      <c r="G1841" s="23" t="s">
        <v>2295</v>
      </c>
      <c r="H1841" s="23" t="s">
        <v>2296</v>
      </c>
      <c r="J1841" s="24" t="n">
        <v>140</v>
      </c>
      <c r="K1841" s="0" t="n">
        <v>17408</v>
      </c>
      <c r="L1841" s="23" t="s">
        <v>1694</v>
      </c>
      <c r="M1841" s="0" t="n">
        <v>3</v>
      </c>
      <c r="N1841" s="23" t="s">
        <v>93</v>
      </c>
      <c r="O1841" s="0" t="n">
        <v>201</v>
      </c>
      <c r="P1841" s="23" t="s">
        <v>94</v>
      </c>
      <c r="Q1841" s="23" t="s">
        <v>4553</v>
      </c>
      <c r="R1841" s="23" t="n">
        <f aca="false">YEAR(A1841)</f>
        <v>2021</v>
      </c>
      <c r="S1841" s="23" t="n">
        <f aca="false">IF(R1841=2026,1,0)</f>
        <v>0</v>
      </c>
      <c r="T1841" s="23" t="n">
        <f aca="false">IF(OR(P1841="Individual",P1841="Committee",P1841="Union/Association",P1841="Aggregated Unitemized Receipts"),1,0)</f>
        <v>1</v>
      </c>
      <c r="U1841" s="0" t="str">
        <f aca="false">UPPER(TRIM(E1841))</f>
        <v>MA</v>
      </c>
      <c r="V1841" s="23" t="n">
        <f aca="false">IF(U1841="MA",1,0)</f>
        <v>1</v>
      </c>
      <c r="W1841" s="23" t="n">
        <f aca="false">IF(OR(ISNUMBER(SEARCH("malden",G1841)),ISNUMBER(SEARCH("malden",H1841))),1,0)</f>
        <v>0</v>
      </c>
      <c r="X1841" s="23" t="n">
        <f aca="false">IF(AND(TRIM(G1841)="",TRIM(H1841)=""),1,0)</f>
        <v>0</v>
      </c>
    </row>
    <row r="1842" customFormat="false" ht="15" hidden="false" customHeight="false" outlineLevel="0" collapsed="false">
      <c r="A1842" s="22" t="n">
        <v>44200</v>
      </c>
      <c r="B1842" s="23" t="s">
        <v>4574</v>
      </c>
      <c r="C1842" s="23" t="s">
        <v>4575</v>
      </c>
      <c r="D1842" s="23" t="s">
        <v>319</v>
      </c>
      <c r="E1842" s="23" t="s">
        <v>99</v>
      </c>
      <c r="F1842" s="23" t="s">
        <v>320</v>
      </c>
      <c r="G1842" s="23" t="s">
        <v>2095</v>
      </c>
      <c r="J1842" s="24" t="n">
        <v>10</v>
      </c>
      <c r="K1842" s="0" t="n">
        <v>17408</v>
      </c>
      <c r="L1842" s="23" t="s">
        <v>1694</v>
      </c>
      <c r="M1842" s="0" t="n">
        <v>3</v>
      </c>
      <c r="N1842" s="23" t="s">
        <v>93</v>
      </c>
      <c r="O1842" s="0" t="n">
        <v>201</v>
      </c>
      <c r="P1842" s="23" t="s">
        <v>94</v>
      </c>
      <c r="Q1842" s="23" t="s">
        <v>4553</v>
      </c>
      <c r="R1842" s="23" t="n">
        <f aca="false">YEAR(A1842)</f>
        <v>2021</v>
      </c>
      <c r="S1842" s="23" t="n">
        <f aca="false">IF(R1842=2026,1,0)</f>
        <v>0</v>
      </c>
      <c r="T1842" s="23" t="n">
        <f aca="false">IF(OR(P1842="Individual",P1842="Committee",P1842="Union/Association",P1842="Aggregated Unitemized Receipts"),1,0)</f>
        <v>1</v>
      </c>
      <c r="U1842" s="0" t="str">
        <f aca="false">UPPER(TRIM(E1842))</f>
        <v>MA</v>
      </c>
      <c r="V1842" s="23" t="n">
        <f aca="false">IF(U1842="MA",1,0)</f>
        <v>1</v>
      </c>
      <c r="W1842" s="23" t="n">
        <f aca="false">IF(OR(ISNUMBER(SEARCH("malden",G1842)),ISNUMBER(SEARCH("malden",H1842))),1,0)</f>
        <v>0</v>
      </c>
      <c r="X1842" s="23" t="n">
        <f aca="false">IF(AND(TRIM(G1842)="",TRIM(H1842)=""),1,0)</f>
        <v>0</v>
      </c>
    </row>
    <row r="1843" customFormat="false" ht="15" hidden="false" customHeight="false" outlineLevel="0" collapsed="false">
      <c r="A1843" s="22" t="n">
        <v>44200</v>
      </c>
      <c r="B1843" s="23" t="s">
        <v>1915</v>
      </c>
      <c r="C1843" s="23" t="s">
        <v>1916</v>
      </c>
      <c r="D1843" s="23" t="s">
        <v>319</v>
      </c>
      <c r="E1843" s="23" t="s">
        <v>99</v>
      </c>
      <c r="F1843" s="23" t="s">
        <v>320</v>
      </c>
      <c r="G1843" s="23" t="s">
        <v>174</v>
      </c>
      <c r="J1843" s="24" t="n">
        <v>140</v>
      </c>
      <c r="K1843" s="0" t="n">
        <v>17408</v>
      </c>
      <c r="L1843" s="23" t="s">
        <v>1694</v>
      </c>
      <c r="M1843" s="0" t="n">
        <v>3</v>
      </c>
      <c r="N1843" s="23" t="s">
        <v>93</v>
      </c>
      <c r="O1843" s="0" t="n">
        <v>201</v>
      </c>
      <c r="P1843" s="23" t="s">
        <v>94</v>
      </c>
      <c r="Q1843" s="23" t="s">
        <v>4553</v>
      </c>
      <c r="R1843" s="23" t="n">
        <f aca="false">YEAR(A1843)</f>
        <v>2021</v>
      </c>
      <c r="S1843" s="23" t="n">
        <f aca="false">IF(R1843=2026,1,0)</f>
        <v>0</v>
      </c>
      <c r="T1843" s="23" t="n">
        <f aca="false">IF(OR(P1843="Individual",P1843="Committee",P1843="Union/Association",P1843="Aggregated Unitemized Receipts"),1,0)</f>
        <v>1</v>
      </c>
      <c r="U1843" s="0" t="str">
        <f aca="false">UPPER(TRIM(E1843))</f>
        <v>MA</v>
      </c>
      <c r="V1843" s="23" t="n">
        <f aca="false">IF(U1843="MA",1,0)</f>
        <v>1</v>
      </c>
      <c r="W1843" s="23" t="n">
        <f aca="false">IF(OR(ISNUMBER(SEARCH("malden",G1843)),ISNUMBER(SEARCH("malden",H1843))),1,0)</f>
        <v>0</v>
      </c>
      <c r="X1843" s="23" t="n">
        <f aca="false">IF(AND(TRIM(G1843)="",TRIM(H1843)=""),1,0)</f>
        <v>0</v>
      </c>
    </row>
    <row r="1844" customFormat="false" ht="15" hidden="false" customHeight="false" outlineLevel="0" collapsed="false">
      <c r="A1844" s="22" t="n">
        <v>44200</v>
      </c>
      <c r="B1844" s="23" t="s">
        <v>2817</v>
      </c>
      <c r="C1844" s="23" t="s">
        <v>2818</v>
      </c>
      <c r="D1844" s="23" t="s">
        <v>319</v>
      </c>
      <c r="E1844" s="23" t="s">
        <v>99</v>
      </c>
      <c r="F1844" s="23" t="s">
        <v>320</v>
      </c>
      <c r="G1844" s="23" t="s">
        <v>2819</v>
      </c>
      <c r="H1844" s="23" t="s">
        <v>2820</v>
      </c>
      <c r="J1844" s="24" t="n">
        <v>50</v>
      </c>
      <c r="K1844" s="0" t="n">
        <v>17408</v>
      </c>
      <c r="L1844" s="23" t="s">
        <v>1694</v>
      </c>
      <c r="M1844" s="0" t="n">
        <v>3</v>
      </c>
      <c r="N1844" s="23" t="s">
        <v>93</v>
      </c>
      <c r="O1844" s="0" t="n">
        <v>201</v>
      </c>
      <c r="P1844" s="23" t="s">
        <v>94</v>
      </c>
      <c r="Q1844" s="23" t="s">
        <v>4553</v>
      </c>
      <c r="R1844" s="23" t="n">
        <f aca="false">YEAR(A1844)</f>
        <v>2021</v>
      </c>
      <c r="S1844" s="23" t="n">
        <f aca="false">IF(R1844=2026,1,0)</f>
        <v>0</v>
      </c>
      <c r="T1844" s="23" t="n">
        <f aca="false">IF(OR(P1844="Individual",P1844="Committee",P1844="Union/Association",P1844="Aggregated Unitemized Receipts"),1,0)</f>
        <v>1</v>
      </c>
      <c r="U1844" s="0" t="str">
        <f aca="false">UPPER(TRIM(E1844))</f>
        <v>MA</v>
      </c>
      <c r="V1844" s="23" t="n">
        <f aca="false">IF(U1844="MA",1,0)</f>
        <v>1</v>
      </c>
      <c r="W1844" s="23" t="n">
        <f aca="false">IF(OR(ISNUMBER(SEARCH("malden",G1844)),ISNUMBER(SEARCH("malden",H1844))),1,0)</f>
        <v>0</v>
      </c>
      <c r="X1844" s="23" t="n">
        <f aca="false">IF(AND(TRIM(G1844)="",TRIM(H1844)=""),1,0)</f>
        <v>0</v>
      </c>
    </row>
    <row r="1845" customFormat="false" ht="15" hidden="false" customHeight="false" outlineLevel="0" collapsed="false">
      <c r="A1845" s="22" t="n">
        <v>44200</v>
      </c>
      <c r="B1845" s="23" t="s">
        <v>3950</v>
      </c>
      <c r="C1845" s="23" t="s">
        <v>3951</v>
      </c>
      <c r="D1845" s="23" t="s">
        <v>868</v>
      </c>
      <c r="E1845" s="23" t="s">
        <v>99</v>
      </c>
      <c r="F1845" s="23" t="s">
        <v>869</v>
      </c>
      <c r="G1845" s="23" t="s">
        <v>3952</v>
      </c>
      <c r="H1845" s="23" t="s">
        <v>3953</v>
      </c>
      <c r="J1845" s="24" t="n">
        <v>40</v>
      </c>
      <c r="K1845" s="0" t="n">
        <v>17408</v>
      </c>
      <c r="L1845" s="23" t="s">
        <v>1694</v>
      </c>
      <c r="M1845" s="0" t="n">
        <v>3</v>
      </c>
      <c r="N1845" s="23" t="s">
        <v>93</v>
      </c>
      <c r="O1845" s="0" t="n">
        <v>201</v>
      </c>
      <c r="P1845" s="23" t="s">
        <v>94</v>
      </c>
      <c r="Q1845" s="23" t="s">
        <v>4553</v>
      </c>
      <c r="R1845" s="23" t="n">
        <f aca="false">YEAR(A1845)</f>
        <v>2021</v>
      </c>
      <c r="S1845" s="23" t="n">
        <f aca="false">IF(R1845=2026,1,0)</f>
        <v>0</v>
      </c>
      <c r="T1845" s="23" t="n">
        <f aca="false">IF(OR(P1845="Individual",P1845="Committee",P1845="Union/Association",P1845="Aggregated Unitemized Receipts"),1,0)</f>
        <v>1</v>
      </c>
      <c r="U1845" s="0" t="str">
        <f aca="false">UPPER(TRIM(E1845))</f>
        <v>MA</v>
      </c>
      <c r="V1845" s="23" t="n">
        <f aca="false">IF(U1845="MA",1,0)</f>
        <v>1</v>
      </c>
      <c r="W1845" s="23" t="n">
        <f aca="false">IF(OR(ISNUMBER(SEARCH("malden",G1845)),ISNUMBER(SEARCH("malden",H1845))),1,0)</f>
        <v>0</v>
      </c>
      <c r="X1845" s="23" t="n">
        <f aca="false">IF(AND(TRIM(G1845)="",TRIM(H1845)=""),1,0)</f>
        <v>0</v>
      </c>
    </row>
    <row r="1846" customFormat="false" ht="15" hidden="false" customHeight="false" outlineLevel="0" collapsed="false">
      <c r="A1846" s="22" t="n">
        <v>44200</v>
      </c>
      <c r="B1846" s="23" t="s">
        <v>4237</v>
      </c>
      <c r="C1846" s="23" t="s">
        <v>4238</v>
      </c>
      <c r="D1846" s="23" t="s">
        <v>607</v>
      </c>
      <c r="E1846" s="23" t="s">
        <v>99</v>
      </c>
      <c r="F1846" s="23" t="s">
        <v>608</v>
      </c>
      <c r="J1846" s="24" t="n">
        <v>40</v>
      </c>
      <c r="K1846" s="0" t="n">
        <v>17408</v>
      </c>
      <c r="L1846" s="23" t="s">
        <v>1694</v>
      </c>
      <c r="M1846" s="0" t="n">
        <v>3</v>
      </c>
      <c r="N1846" s="23" t="s">
        <v>93</v>
      </c>
      <c r="O1846" s="0" t="n">
        <v>201</v>
      </c>
      <c r="P1846" s="23" t="s">
        <v>94</v>
      </c>
      <c r="Q1846" s="23" t="s">
        <v>4553</v>
      </c>
      <c r="R1846" s="23" t="n">
        <f aca="false">YEAR(A1846)</f>
        <v>2021</v>
      </c>
      <c r="S1846" s="23" t="n">
        <f aca="false">IF(R1846=2026,1,0)</f>
        <v>0</v>
      </c>
      <c r="T1846" s="23" t="n">
        <f aca="false">IF(OR(P1846="Individual",P1846="Committee",P1846="Union/Association",P1846="Aggregated Unitemized Receipts"),1,0)</f>
        <v>1</v>
      </c>
      <c r="U1846" s="0" t="str">
        <f aca="false">UPPER(TRIM(E1846))</f>
        <v>MA</v>
      </c>
      <c r="V1846" s="23" t="n">
        <f aca="false">IF(U1846="MA",1,0)</f>
        <v>1</v>
      </c>
      <c r="W1846" s="23" t="n">
        <f aca="false">IF(OR(ISNUMBER(SEARCH("malden",G1846)),ISNUMBER(SEARCH("malden",H1846))),1,0)</f>
        <v>0</v>
      </c>
      <c r="X1846" s="23" t="n">
        <f aca="false">IF(AND(TRIM(G1846)="",TRIM(H1846)=""),1,0)</f>
        <v>1</v>
      </c>
    </row>
    <row r="1847" customFormat="false" ht="15" hidden="false" customHeight="false" outlineLevel="0" collapsed="false">
      <c r="A1847" s="22" t="n">
        <v>44200</v>
      </c>
      <c r="B1847" s="23" t="s">
        <v>3322</v>
      </c>
      <c r="C1847" s="23" t="s">
        <v>3323</v>
      </c>
      <c r="D1847" s="23" t="s">
        <v>319</v>
      </c>
      <c r="E1847" s="23" t="s">
        <v>99</v>
      </c>
      <c r="F1847" s="23" t="s">
        <v>320</v>
      </c>
      <c r="G1847" s="23" t="s">
        <v>543</v>
      </c>
      <c r="H1847" s="23" t="s">
        <v>711</v>
      </c>
      <c r="J1847" s="24" t="n">
        <v>25</v>
      </c>
      <c r="K1847" s="0" t="n">
        <v>17408</v>
      </c>
      <c r="L1847" s="23" t="s">
        <v>1694</v>
      </c>
      <c r="M1847" s="0" t="n">
        <v>3</v>
      </c>
      <c r="N1847" s="23" t="s">
        <v>93</v>
      </c>
      <c r="O1847" s="0" t="n">
        <v>201</v>
      </c>
      <c r="P1847" s="23" t="s">
        <v>94</v>
      </c>
      <c r="Q1847" s="23" t="s">
        <v>4553</v>
      </c>
      <c r="R1847" s="23" t="n">
        <f aca="false">YEAR(A1847)</f>
        <v>2021</v>
      </c>
      <c r="S1847" s="23" t="n">
        <f aca="false">IF(R1847=2026,1,0)</f>
        <v>0</v>
      </c>
      <c r="T1847" s="23" t="n">
        <f aca="false">IF(OR(P1847="Individual",P1847="Committee",P1847="Union/Association",P1847="Aggregated Unitemized Receipts"),1,0)</f>
        <v>1</v>
      </c>
      <c r="U1847" s="0" t="str">
        <f aca="false">UPPER(TRIM(E1847))</f>
        <v>MA</v>
      </c>
      <c r="V1847" s="23" t="n">
        <f aca="false">IF(U1847="MA",1,0)</f>
        <v>1</v>
      </c>
      <c r="W1847" s="23" t="n">
        <f aca="false">IF(OR(ISNUMBER(SEARCH("malden",G1847)),ISNUMBER(SEARCH("malden",H1847))),1,0)</f>
        <v>0</v>
      </c>
      <c r="X1847" s="23" t="n">
        <f aca="false">IF(AND(TRIM(G1847)="",TRIM(H1847)=""),1,0)</f>
        <v>0</v>
      </c>
    </row>
    <row r="1848" customFormat="false" ht="15" hidden="false" customHeight="false" outlineLevel="0" collapsed="false">
      <c r="A1848" s="22" t="n">
        <v>44200</v>
      </c>
      <c r="B1848" s="23" t="s">
        <v>2216</v>
      </c>
      <c r="C1848" s="23" t="s">
        <v>2217</v>
      </c>
      <c r="D1848" s="23" t="s">
        <v>607</v>
      </c>
      <c r="E1848" s="23" t="s">
        <v>99</v>
      </c>
      <c r="F1848" s="23" t="s">
        <v>608</v>
      </c>
      <c r="G1848" s="23" t="s">
        <v>4576</v>
      </c>
      <c r="H1848" s="23" t="s">
        <v>4577</v>
      </c>
      <c r="J1848" s="24" t="n">
        <v>100</v>
      </c>
      <c r="K1848" s="0" t="n">
        <v>17408</v>
      </c>
      <c r="L1848" s="23" t="s">
        <v>1694</v>
      </c>
      <c r="M1848" s="0" t="n">
        <v>3</v>
      </c>
      <c r="N1848" s="23" t="s">
        <v>93</v>
      </c>
      <c r="O1848" s="0" t="n">
        <v>201</v>
      </c>
      <c r="P1848" s="23" t="s">
        <v>94</v>
      </c>
      <c r="Q1848" s="23" t="s">
        <v>4553</v>
      </c>
      <c r="R1848" s="23" t="n">
        <f aca="false">YEAR(A1848)</f>
        <v>2021</v>
      </c>
      <c r="S1848" s="23" t="n">
        <f aca="false">IF(R1848=2026,1,0)</f>
        <v>0</v>
      </c>
      <c r="T1848" s="23" t="n">
        <f aca="false">IF(OR(P1848="Individual",P1848="Committee",P1848="Union/Association",P1848="Aggregated Unitemized Receipts"),1,0)</f>
        <v>1</v>
      </c>
      <c r="U1848" s="0" t="str">
        <f aca="false">UPPER(TRIM(E1848))</f>
        <v>MA</v>
      </c>
      <c r="V1848" s="23" t="n">
        <f aca="false">IF(U1848="MA",1,0)</f>
        <v>1</v>
      </c>
      <c r="W1848" s="23" t="n">
        <f aca="false">IF(OR(ISNUMBER(SEARCH("malden",G1848)),ISNUMBER(SEARCH("malden",H1848))),1,0)</f>
        <v>0</v>
      </c>
      <c r="X1848" s="23" t="n">
        <f aca="false">IF(AND(TRIM(G1848)="",TRIM(H1848)=""),1,0)</f>
        <v>0</v>
      </c>
    </row>
    <row r="1849" customFormat="false" ht="15" hidden="false" customHeight="false" outlineLevel="0" collapsed="false">
      <c r="A1849" s="22" t="n">
        <v>44200</v>
      </c>
      <c r="B1849" s="23" t="s">
        <v>3290</v>
      </c>
      <c r="C1849" s="23" t="s">
        <v>3291</v>
      </c>
      <c r="D1849" s="23" t="s">
        <v>319</v>
      </c>
      <c r="E1849" s="23" t="s">
        <v>99</v>
      </c>
      <c r="F1849" s="23" t="s">
        <v>320</v>
      </c>
      <c r="G1849" s="23" t="s">
        <v>4578</v>
      </c>
      <c r="H1849" s="23" t="s">
        <v>3326</v>
      </c>
      <c r="J1849" s="24" t="n">
        <v>50</v>
      </c>
      <c r="K1849" s="0" t="n">
        <v>17408</v>
      </c>
      <c r="L1849" s="23" t="s">
        <v>1694</v>
      </c>
      <c r="M1849" s="0" t="n">
        <v>3</v>
      </c>
      <c r="N1849" s="23" t="s">
        <v>93</v>
      </c>
      <c r="O1849" s="0" t="n">
        <v>201</v>
      </c>
      <c r="P1849" s="23" t="s">
        <v>94</v>
      </c>
      <c r="Q1849" s="23" t="s">
        <v>4553</v>
      </c>
      <c r="R1849" s="23" t="n">
        <f aca="false">YEAR(A1849)</f>
        <v>2021</v>
      </c>
      <c r="S1849" s="23" t="n">
        <f aca="false">IF(R1849=2026,1,0)</f>
        <v>0</v>
      </c>
      <c r="T1849" s="23" t="n">
        <f aca="false">IF(OR(P1849="Individual",P1849="Committee",P1849="Union/Association",P1849="Aggregated Unitemized Receipts"),1,0)</f>
        <v>1</v>
      </c>
      <c r="U1849" s="0" t="str">
        <f aca="false">UPPER(TRIM(E1849))</f>
        <v>MA</v>
      </c>
      <c r="V1849" s="23" t="n">
        <f aca="false">IF(U1849="MA",1,0)</f>
        <v>1</v>
      </c>
      <c r="W1849" s="23" t="n">
        <f aca="false">IF(OR(ISNUMBER(SEARCH("malden",G1849)),ISNUMBER(SEARCH("malden",H1849))),1,0)</f>
        <v>0</v>
      </c>
      <c r="X1849" s="23" t="n">
        <f aca="false">IF(AND(TRIM(G1849)="",TRIM(H1849)=""),1,0)</f>
        <v>0</v>
      </c>
    </row>
    <row r="1850" customFormat="false" ht="15" hidden="false" customHeight="false" outlineLevel="0" collapsed="false">
      <c r="A1850" s="22" t="n">
        <v>44200</v>
      </c>
      <c r="B1850" s="23" t="s">
        <v>4579</v>
      </c>
      <c r="C1850" s="23" t="s">
        <v>4194</v>
      </c>
      <c r="D1850" s="23" t="s">
        <v>319</v>
      </c>
      <c r="E1850" s="23" t="s">
        <v>99</v>
      </c>
      <c r="F1850" s="23" t="s">
        <v>320</v>
      </c>
      <c r="G1850" s="23" t="s">
        <v>180</v>
      </c>
      <c r="H1850" s="23" t="s">
        <v>4195</v>
      </c>
      <c r="J1850" s="24" t="n">
        <v>240</v>
      </c>
      <c r="K1850" s="0" t="n">
        <v>17408</v>
      </c>
      <c r="L1850" s="23" t="s">
        <v>1694</v>
      </c>
      <c r="M1850" s="0" t="n">
        <v>3</v>
      </c>
      <c r="N1850" s="23" t="s">
        <v>93</v>
      </c>
      <c r="O1850" s="0" t="n">
        <v>201</v>
      </c>
      <c r="P1850" s="23" t="s">
        <v>94</v>
      </c>
      <c r="Q1850" s="23" t="s">
        <v>4553</v>
      </c>
      <c r="R1850" s="23" t="n">
        <f aca="false">YEAR(A1850)</f>
        <v>2021</v>
      </c>
      <c r="S1850" s="23" t="n">
        <f aca="false">IF(R1850=2026,1,0)</f>
        <v>0</v>
      </c>
      <c r="T1850" s="23" t="n">
        <f aca="false">IF(OR(P1850="Individual",P1850="Committee",P1850="Union/Association",P1850="Aggregated Unitemized Receipts"),1,0)</f>
        <v>1</v>
      </c>
      <c r="U1850" s="0" t="str">
        <f aca="false">UPPER(TRIM(E1850))</f>
        <v>MA</v>
      </c>
      <c r="V1850" s="23" t="n">
        <f aca="false">IF(U1850="MA",1,0)</f>
        <v>1</v>
      </c>
      <c r="W1850" s="23" t="n">
        <f aca="false">IF(OR(ISNUMBER(SEARCH("malden",G1850)),ISNUMBER(SEARCH("malden",H1850))),1,0)</f>
        <v>0</v>
      </c>
      <c r="X1850" s="23" t="n">
        <f aca="false">IF(AND(TRIM(G1850)="",TRIM(H1850)=""),1,0)</f>
        <v>0</v>
      </c>
    </row>
    <row r="1851" customFormat="false" ht="15" hidden="false" customHeight="false" outlineLevel="0" collapsed="false">
      <c r="A1851" s="22" t="n">
        <v>44200</v>
      </c>
      <c r="B1851" s="23" t="s">
        <v>4472</v>
      </c>
      <c r="C1851" s="23" t="s">
        <v>4473</v>
      </c>
      <c r="D1851" s="23" t="s">
        <v>319</v>
      </c>
      <c r="E1851" s="23" t="s">
        <v>99</v>
      </c>
      <c r="F1851" s="23" t="s">
        <v>320</v>
      </c>
      <c r="G1851" s="23" t="s">
        <v>597</v>
      </c>
      <c r="H1851" s="23" t="s">
        <v>2493</v>
      </c>
      <c r="J1851" s="24" t="n">
        <v>40</v>
      </c>
      <c r="K1851" s="0" t="n">
        <v>17408</v>
      </c>
      <c r="L1851" s="23" t="s">
        <v>1694</v>
      </c>
      <c r="M1851" s="0" t="n">
        <v>3</v>
      </c>
      <c r="N1851" s="23" t="s">
        <v>93</v>
      </c>
      <c r="O1851" s="0" t="n">
        <v>201</v>
      </c>
      <c r="P1851" s="23" t="s">
        <v>94</v>
      </c>
      <c r="Q1851" s="23" t="s">
        <v>4553</v>
      </c>
      <c r="R1851" s="23" t="n">
        <f aca="false">YEAR(A1851)</f>
        <v>2021</v>
      </c>
      <c r="S1851" s="23" t="n">
        <f aca="false">IF(R1851=2026,1,0)</f>
        <v>0</v>
      </c>
      <c r="T1851" s="23" t="n">
        <f aca="false">IF(OR(P1851="Individual",P1851="Committee",P1851="Union/Association",P1851="Aggregated Unitemized Receipts"),1,0)</f>
        <v>1</v>
      </c>
      <c r="U1851" s="0" t="str">
        <f aca="false">UPPER(TRIM(E1851))</f>
        <v>MA</v>
      </c>
      <c r="V1851" s="23" t="n">
        <f aca="false">IF(U1851="MA",1,0)</f>
        <v>1</v>
      </c>
      <c r="W1851" s="23" t="n">
        <f aca="false">IF(OR(ISNUMBER(SEARCH("malden",G1851)),ISNUMBER(SEARCH("malden",H1851))),1,0)</f>
        <v>0</v>
      </c>
      <c r="X1851" s="23" t="n">
        <f aca="false">IF(AND(TRIM(G1851)="",TRIM(H1851)=""),1,0)</f>
        <v>0</v>
      </c>
    </row>
    <row r="1852" customFormat="false" ht="15" hidden="false" customHeight="false" outlineLevel="0" collapsed="false">
      <c r="A1852" s="22" t="n">
        <v>44200</v>
      </c>
      <c r="B1852" s="23" t="s">
        <v>3954</v>
      </c>
      <c r="C1852" s="23" t="s">
        <v>3955</v>
      </c>
      <c r="D1852" s="23" t="s">
        <v>319</v>
      </c>
      <c r="E1852" s="23" t="s">
        <v>99</v>
      </c>
      <c r="F1852" s="23" t="s">
        <v>320</v>
      </c>
      <c r="G1852" s="23" t="s">
        <v>821</v>
      </c>
      <c r="H1852" s="23" t="s">
        <v>3488</v>
      </c>
      <c r="J1852" s="24" t="n">
        <v>40</v>
      </c>
      <c r="K1852" s="0" t="n">
        <v>17408</v>
      </c>
      <c r="L1852" s="23" t="s">
        <v>1694</v>
      </c>
      <c r="M1852" s="0" t="n">
        <v>3</v>
      </c>
      <c r="N1852" s="23" t="s">
        <v>93</v>
      </c>
      <c r="O1852" s="0" t="n">
        <v>201</v>
      </c>
      <c r="P1852" s="23" t="s">
        <v>94</v>
      </c>
      <c r="Q1852" s="23" t="s">
        <v>4553</v>
      </c>
      <c r="R1852" s="23" t="n">
        <f aca="false">YEAR(A1852)</f>
        <v>2021</v>
      </c>
      <c r="S1852" s="23" t="n">
        <f aca="false">IF(R1852=2026,1,0)</f>
        <v>0</v>
      </c>
      <c r="T1852" s="23" t="n">
        <f aca="false">IF(OR(P1852="Individual",P1852="Committee",P1852="Union/Association",P1852="Aggregated Unitemized Receipts"),1,0)</f>
        <v>1</v>
      </c>
      <c r="U1852" s="0" t="str">
        <f aca="false">UPPER(TRIM(E1852))</f>
        <v>MA</v>
      </c>
      <c r="V1852" s="23" t="n">
        <f aca="false">IF(U1852="MA",1,0)</f>
        <v>1</v>
      </c>
      <c r="W1852" s="23" t="n">
        <f aca="false">IF(OR(ISNUMBER(SEARCH("malden",G1852)),ISNUMBER(SEARCH("malden",H1852))),1,0)</f>
        <v>0</v>
      </c>
      <c r="X1852" s="23" t="n">
        <f aca="false">IF(AND(TRIM(G1852)="",TRIM(H1852)=""),1,0)</f>
        <v>0</v>
      </c>
    </row>
    <row r="1853" customFormat="false" ht="15" hidden="false" customHeight="false" outlineLevel="0" collapsed="false">
      <c r="A1853" s="22" t="n">
        <v>44200</v>
      </c>
      <c r="B1853" s="23" t="s">
        <v>3778</v>
      </c>
      <c r="C1853" s="23" t="s">
        <v>3779</v>
      </c>
      <c r="D1853" s="23" t="s">
        <v>607</v>
      </c>
      <c r="E1853" s="23" t="s">
        <v>99</v>
      </c>
      <c r="F1853" s="23" t="s">
        <v>608</v>
      </c>
      <c r="G1853" s="23" t="s">
        <v>3780</v>
      </c>
      <c r="H1853" s="23" t="s">
        <v>912</v>
      </c>
      <c r="J1853" s="24" t="n">
        <v>100</v>
      </c>
      <c r="K1853" s="0" t="n">
        <v>17408</v>
      </c>
      <c r="L1853" s="23" t="s">
        <v>1694</v>
      </c>
      <c r="M1853" s="0" t="n">
        <v>3</v>
      </c>
      <c r="N1853" s="23" t="s">
        <v>93</v>
      </c>
      <c r="O1853" s="0" t="n">
        <v>201</v>
      </c>
      <c r="P1853" s="23" t="s">
        <v>94</v>
      </c>
      <c r="Q1853" s="23" t="s">
        <v>4553</v>
      </c>
      <c r="R1853" s="23" t="n">
        <f aca="false">YEAR(A1853)</f>
        <v>2021</v>
      </c>
      <c r="S1853" s="23" t="n">
        <f aca="false">IF(R1853=2026,1,0)</f>
        <v>0</v>
      </c>
      <c r="T1853" s="23" t="n">
        <f aca="false">IF(OR(P1853="Individual",P1853="Committee",P1853="Union/Association",P1853="Aggregated Unitemized Receipts"),1,0)</f>
        <v>1</v>
      </c>
      <c r="U1853" s="0" t="str">
        <f aca="false">UPPER(TRIM(E1853))</f>
        <v>MA</v>
      </c>
      <c r="V1853" s="23" t="n">
        <f aca="false">IF(U1853="MA",1,0)</f>
        <v>1</v>
      </c>
      <c r="W1853" s="23" t="n">
        <f aca="false">IF(OR(ISNUMBER(SEARCH("malden",G1853)),ISNUMBER(SEARCH("malden",H1853))),1,0)</f>
        <v>0</v>
      </c>
      <c r="X1853" s="23" t="n">
        <f aca="false">IF(AND(TRIM(G1853)="",TRIM(H1853)=""),1,0)</f>
        <v>0</v>
      </c>
    </row>
    <row r="1854" customFormat="false" ht="15" hidden="false" customHeight="false" outlineLevel="0" collapsed="false">
      <c r="A1854" s="22" t="n">
        <v>44200</v>
      </c>
      <c r="B1854" s="23" t="s">
        <v>4580</v>
      </c>
      <c r="C1854" s="23" t="s">
        <v>4581</v>
      </c>
      <c r="D1854" s="23" t="s">
        <v>319</v>
      </c>
      <c r="E1854" s="23" t="s">
        <v>99</v>
      </c>
      <c r="F1854" s="23" t="s">
        <v>320</v>
      </c>
      <c r="G1854" s="23" t="s">
        <v>454</v>
      </c>
      <c r="H1854" s="23" t="s">
        <v>4234</v>
      </c>
      <c r="J1854" s="24" t="n">
        <v>50</v>
      </c>
      <c r="K1854" s="0" t="n">
        <v>17408</v>
      </c>
      <c r="L1854" s="23" t="s">
        <v>1694</v>
      </c>
      <c r="M1854" s="0" t="n">
        <v>3</v>
      </c>
      <c r="N1854" s="23" t="s">
        <v>93</v>
      </c>
      <c r="O1854" s="0" t="n">
        <v>201</v>
      </c>
      <c r="P1854" s="23" t="s">
        <v>94</v>
      </c>
      <c r="Q1854" s="23" t="s">
        <v>4553</v>
      </c>
      <c r="R1854" s="23" t="n">
        <f aca="false">YEAR(A1854)</f>
        <v>2021</v>
      </c>
      <c r="S1854" s="23" t="n">
        <f aca="false">IF(R1854=2026,1,0)</f>
        <v>0</v>
      </c>
      <c r="T1854" s="23" t="n">
        <f aca="false">IF(OR(P1854="Individual",P1854="Committee",P1854="Union/Association",P1854="Aggregated Unitemized Receipts"),1,0)</f>
        <v>1</v>
      </c>
      <c r="U1854" s="0" t="str">
        <f aca="false">UPPER(TRIM(E1854))</f>
        <v>MA</v>
      </c>
      <c r="V1854" s="23" t="n">
        <f aca="false">IF(U1854="MA",1,0)</f>
        <v>1</v>
      </c>
      <c r="W1854" s="23" t="n">
        <f aca="false">IF(OR(ISNUMBER(SEARCH("malden",G1854)),ISNUMBER(SEARCH("malden",H1854))),1,0)</f>
        <v>0</v>
      </c>
      <c r="X1854" s="23" t="n">
        <f aca="false">IF(AND(TRIM(G1854)="",TRIM(H1854)=""),1,0)</f>
        <v>0</v>
      </c>
    </row>
    <row r="1855" customFormat="false" ht="15" hidden="false" customHeight="false" outlineLevel="0" collapsed="false">
      <c r="A1855" s="22" t="n">
        <v>44200</v>
      </c>
      <c r="B1855" s="23" t="s">
        <v>2511</v>
      </c>
      <c r="C1855" s="23" t="s">
        <v>3253</v>
      </c>
      <c r="D1855" s="23" t="s">
        <v>319</v>
      </c>
      <c r="E1855" s="23" t="s">
        <v>99</v>
      </c>
      <c r="F1855" s="23" t="s">
        <v>320</v>
      </c>
      <c r="G1855" s="23" t="s">
        <v>2513</v>
      </c>
      <c r="H1855" s="23" t="s">
        <v>2514</v>
      </c>
      <c r="J1855" s="24" t="n">
        <v>140</v>
      </c>
      <c r="K1855" s="0" t="n">
        <v>17408</v>
      </c>
      <c r="L1855" s="23" t="s">
        <v>1694</v>
      </c>
      <c r="M1855" s="0" t="n">
        <v>3</v>
      </c>
      <c r="N1855" s="23" t="s">
        <v>93</v>
      </c>
      <c r="O1855" s="0" t="n">
        <v>201</v>
      </c>
      <c r="P1855" s="23" t="s">
        <v>94</v>
      </c>
      <c r="Q1855" s="23" t="s">
        <v>4553</v>
      </c>
      <c r="R1855" s="23" t="n">
        <f aca="false">YEAR(A1855)</f>
        <v>2021</v>
      </c>
      <c r="S1855" s="23" t="n">
        <f aca="false">IF(R1855=2026,1,0)</f>
        <v>0</v>
      </c>
      <c r="T1855" s="23" t="n">
        <f aca="false">IF(OR(P1855="Individual",P1855="Committee",P1855="Union/Association",P1855="Aggregated Unitemized Receipts"),1,0)</f>
        <v>1</v>
      </c>
      <c r="U1855" s="0" t="str">
        <f aca="false">UPPER(TRIM(E1855))</f>
        <v>MA</v>
      </c>
      <c r="V1855" s="23" t="n">
        <f aca="false">IF(U1855="MA",1,0)</f>
        <v>1</v>
      </c>
      <c r="W1855" s="23" t="n">
        <f aca="false">IF(OR(ISNUMBER(SEARCH("malden",G1855)),ISNUMBER(SEARCH("malden",H1855))),1,0)</f>
        <v>0</v>
      </c>
      <c r="X1855" s="23" t="n">
        <f aca="false">IF(AND(TRIM(G1855)="",TRIM(H1855)=""),1,0)</f>
        <v>0</v>
      </c>
    </row>
    <row r="1856" customFormat="false" ht="15" hidden="false" customHeight="false" outlineLevel="0" collapsed="false">
      <c r="A1856" s="22" t="n">
        <v>44200</v>
      </c>
      <c r="B1856" s="23" t="s">
        <v>2631</v>
      </c>
      <c r="C1856" s="23" t="s">
        <v>3543</v>
      </c>
      <c r="D1856" s="23" t="s">
        <v>98</v>
      </c>
      <c r="E1856" s="23" t="s">
        <v>99</v>
      </c>
      <c r="F1856" s="23" t="s">
        <v>100</v>
      </c>
      <c r="G1856" s="23" t="s">
        <v>2633</v>
      </c>
      <c r="H1856" s="23" t="s">
        <v>2634</v>
      </c>
      <c r="J1856" s="24" t="n">
        <v>40</v>
      </c>
      <c r="K1856" s="0" t="n">
        <v>17408</v>
      </c>
      <c r="L1856" s="23" t="s">
        <v>1694</v>
      </c>
      <c r="M1856" s="0" t="n">
        <v>3</v>
      </c>
      <c r="N1856" s="23" t="s">
        <v>93</v>
      </c>
      <c r="O1856" s="0" t="n">
        <v>201</v>
      </c>
      <c r="P1856" s="23" t="s">
        <v>94</v>
      </c>
      <c r="Q1856" s="23" t="s">
        <v>4553</v>
      </c>
      <c r="R1856" s="23" t="n">
        <f aca="false">YEAR(A1856)</f>
        <v>2021</v>
      </c>
      <c r="S1856" s="23" t="n">
        <f aca="false">IF(R1856=2026,1,0)</f>
        <v>0</v>
      </c>
      <c r="T1856" s="23" t="n">
        <f aca="false">IF(OR(P1856="Individual",P1856="Committee",P1856="Union/Association",P1856="Aggregated Unitemized Receipts"),1,0)</f>
        <v>1</v>
      </c>
      <c r="U1856" s="0" t="str">
        <f aca="false">UPPER(TRIM(E1856))</f>
        <v>MA</v>
      </c>
      <c r="V1856" s="23" t="n">
        <f aca="false">IF(U1856="MA",1,0)</f>
        <v>1</v>
      </c>
      <c r="W1856" s="23" t="n">
        <f aca="false">IF(OR(ISNUMBER(SEARCH("malden",G1856)),ISNUMBER(SEARCH("malden",H1856))),1,0)</f>
        <v>0</v>
      </c>
      <c r="X1856" s="23" t="n">
        <f aca="false">IF(AND(TRIM(G1856)="",TRIM(H1856)=""),1,0)</f>
        <v>0</v>
      </c>
    </row>
    <row r="1857" customFormat="false" ht="15" hidden="false" customHeight="false" outlineLevel="0" collapsed="false">
      <c r="A1857" s="22" t="n">
        <v>44200</v>
      </c>
      <c r="B1857" s="23" t="s">
        <v>3742</v>
      </c>
      <c r="C1857" s="23" t="s">
        <v>3743</v>
      </c>
      <c r="D1857" s="23" t="s">
        <v>607</v>
      </c>
      <c r="E1857" s="23" t="s">
        <v>99</v>
      </c>
      <c r="F1857" s="23" t="s">
        <v>608</v>
      </c>
      <c r="G1857" s="23" t="s">
        <v>1225</v>
      </c>
      <c r="H1857" s="23" t="s">
        <v>4187</v>
      </c>
      <c r="J1857" s="24" t="n">
        <v>140</v>
      </c>
      <c r="K1857" s="0" t="n">
        <v>17408</v>
      </c>
      <c r="L1857" s="23" t="s">
        <v>1694</v>
      </c>
      <c r="M1857" s="0" t="n">
        <v>3</v>
      </c>
      <c r="N1857" s="23" t="s">
        <v>93</v>
      </c>
      <c r="O1857" s="0" t="n">
        <v>201</v>
      </c>
      <c r="P1857" s="23" t="s">
        <v>94</v>
      </c>
      <c r="Q1857" s="23" t="s">
        <v>4553</v>
      </c>
      <c r="R1857" s="23" t="n">
        <f aca="false">YEAR(A1857)</f>
        <v>2021</v>
      </c>
      <c r="S1857" s="23" t="n">
        <f aca="false">IF(R1857=2026,1,0)</f>
        <v>0</v>
      </c>
      <c r="T1857" s="23" t="n">
        <f aca="false">IF(OR(P1857="Individual",P1857="Committee",P1857="Union/Association",P1857="Aggregated Unitemized Receipts"),1,0)</f>
        <v>1</v>
      </c>
      <c r="U1857" s="0" t="str">
        <f aca="false">UPPER(TRIM(E1857))</f>
        <v>MA</v>
      </c>
      <c r="V1857" s="23" t="n">
        <f aca="false">IF(U1857="MA",1,0)</f>
        <v>1</v>
      </c>
      <c r="W1857" s="23" t="n">
        <f aca="false">IF(OR(ISNUMBER(SEARCH("malden",G1857)),ISNUMBER(SEARCH("malden",H1857))),1,0)</f>
        <v>0</v>
      </c>
      <c r="X1857" s="23" t="n">
        <f aca="false">IF(AND(TRIM(G1857)="",TRIM(H1857)=""),1,0)</f>
        <v>0</v>
      </c>
    </row>
    <row r="1858" customFormat="false" ht="15" hidden="false" customHeight="false" outlineLevel="0" collapsed="false">
      <c r="A1858" s="22" t="n">
        <v>44200</v>
      </c>
      <c r="B1858" s="23" t="s">
        <v>4582</v>
      </c>
      <c r="C1858" s="23" t="s">
        <v>4583</v>
      </c>
      <c r="D1858" s="23" t="s">
        <v>607</v>
      </c>
      <c r="E1858" s="23" t="s">
        <v>99</v>
      </c>
      <c r="F1858" s="23" t="s">
        <v>608</v>
      </c>
      <c r="G1858" s="23" t="s">
        <v>174</v>
      </c>
      <c r="J1858" s="24" t="n">
        <v>140</v>
      </c>
      <c r="K1858" s="0" t="n">
        <v>17408</v>
      </c>
      <c r="L1858" s="23" t="s">
        <v>1694</v>
      </c>
      <c r="M1858" s="0" t="n">
        <v>3</v>
      </c>
      <c r="N1858" s="23" t="s">
        <v>93</v>
      </c>
      <c r="O1858" s="0" t="n">
        <v>201</v>
      </c>
      <c r="P1858" s="23" t="s">
        <v>94</v>
      </c>
      <c r="Q1858" s="23" t="s">
        <v>4553</v>
      </c>
      <c r="R1858" s="23" t="n">
        <f aca="false">YEAR(A1858)</f>
        <v>2021</v>
      </c>
      <c r="S1858" s="23" t="n">
        <f aca="false">IF(R1858=2026,1,0)</f>
        <v>0</v>
      </c>
      <c r="T1858" s="23" t="n">
        <f aca="false">IF(OR(P1858="Individual",P1858="Committee",P1858="Union/Association",P1858="Aggregated Unitemized Receipts"),1,0)</f>
        <v>1</v>
      </c>
      <c r="U1858" s="0" t="str">
        <f aca="false">UPPER(TRIM(E1858))</f>
        <v>MA</v>
      </c>
      <c r="V1858" s="23" t="n">
        <f aca="false">IF(U1858="MA",1,0)</f>
        <v>1</v>
      </c>
      <c r="W1858" s="23" t="n">
        <f aca="false">IF(OR(ISNUMBER(SEARCH("malden",G1858)),ISNUMBER(SEARCH("malden",H1858))),1,0)</f>
        <v>0</v>
      </c>
      <c r="X1858" s="23" t="n">
        <f aca="false">IF(AND(TRIM(G1858)="",TRIM(H1858)=""),1,0)</f>
        <v>0</v>
      </c>
    </row>
    <row r="1859" customFormat="false" ht="15" hidden="false" customHeight="false" outlineLevel="0" collapsed="false">
      <c r="A1859" s="22" t="n">
        <v>44200</v>
      </c>
      <c r="B1859" s="23" t="s">
        <v>4454</v>
      </c>
      <c r="C1859" s="23" t="s">
        <v>4455</v>
      </c>
      <c r="D1859" s="23" t="s">
        <v>450</v>
      </c>
      <c r="E1859" s="23" t="s">
        <v>99</v>
      </c>
      <c r="F1859" s="23" t="s">
        <v>1979</v>
      </c>
      <c r="G1859" s="23" t="s">
        <v>4456</v>
      </c>
      <c r="H1859" s="23" t="s">
        <v>4457</v>
      </c>
      <c r="J1859" s="24" t="n">
        <v>140</v>
      </c>
      <c r="K1859" s="0" t="n">
        <v>17408</v>
      </c>
      <c r="L1859" s="23" t="s">
        <v>1694</v>
      </c>
      <c r="M1859" s="0" t="n">
        <v>3</v>
      </c>
      <c r="N1859" s="23" t="s">
        <v>93</v>
      </c>
      <c r="O1859" s="0" t="n">
        <v>201</v>
      </c>
      <c r="P1859" s="23" t="s">
        <v>94</v>
      </c>
      <c r="Q1859" s="23" t="s">
        <v>4553</v>
      </c>
      <c r="R1859" s="23" t="n">
        <f aca="false">YEAR(A1859)</f>
        <v>2021</v>
      </c>
      <c r="S1859" s="23" t="n">
        <f aca="false">IF(R1859=2026,1,0)</f>
        <v>0</v>
      </c>
      <c r="T1859" s="23" t="n">
        <f aca="false">IF(OR(P1859="Individual",P1859="Committee",P1859="Union/Association",P1859="Aggregated Unitemized Receipts"),1,0)</f>
        <v>1</v>
      </c>
      <c r="U1859" s="0" t="str">
        <f aca="false">UPPER(TRIM(E1859))</f>
        <v>MA</v>
      </c>
      <c r="V1859" s="23" t="n">
        <f aca="false">IF(U1859="MA",1,0)</f>
        <v>1</v>
      </c>
      <c r="W1859" s="23" t="n">
        <f aca="false">IF(OR(ISNUMBER(SEARCH("malden",G1859)),ISNUMBER(SEARCH("malden",H1859))),1,0)</f>
        <v>0</v>
      </c>
      <c r="X1859" s="23" t="n">
        <f aca="false">IF(AND(TRIM(G1859)="",TRIM(H1859)=""),1,0)</f>
        <v>0</v>
      </c>
    </row>
    <row r="1860" customFormat="false" ht="15" hidden="false" customHeight="false" outlineLevel="0" collapsed="false">
      <c r="A1860" s="22" t="n">
        <v>44200</v>
      </c>
      <c r="B1860" s="23" t="s">
        <v>4317</v>
      </c>
      <c r="C1860" s="23" t="s">
        <v>4318</v>
      </c>
      <c r="D1860" s="23" t="s">
        <v>2209</v>
      </c>
      <c r="E1860" s="23" t="s">
        <v>99</v>
      </c>
      <c r="F1860" s="23" t="s">
        <v>518</v>
      </c>
      <c r="G1860" s="23" t="s">
        <v>4584</v>
      </c>
      <c r="H1860" s="23" t="s">
        <v>4319</v>
      </c>
      <c r="J1860" s="24" t="n">
        <v>100</v>
      </c>
      <c r="K1860" s="0" t="n">
        <v>17408</v>
      </c>
      <c r="L1860" s="23" t="s">
        <v>1694</v>
      </c>
      <c r="M1860" s="0" t="n">
        <v>3</v>
      </c>
      <c r="N1860" s="23" t="s">
        <v>93</v>
      </c>
      <c r="O1860" s="0" t="n">
        <v>201</v>
      </c>
      <c r="P1860" s="23" t="s">
        <v>94</v>
      </c>
      <c r="Q1860" s="23" t="s">
        <v>4553</v>
      </c>
      <c r="R1860" s="23" t="n">
        <f aca="false">YEAR(A1860)</f>
        <v>2021</v>
      </c>
      <c r="S1860" s="23" t="n">
        <f aca="false">IF(R1860=2026,1,0)</f>
        <v>0</v>
      </c>
      <c r="T1860" s="23" t="n">
        <f aca="false">IF(OR(P1860="Individual",P1860="Committee",P1860="Union/Association",P1860="Aggregated Unitemized Receipts"),1,0)</f>
        <v>1</v>
      </c>
      <c r="U1860" s="0" t="str">
        <f aca="false">UPPER(TRIM(E1860))</f>
        <v>MA</v>
      </c>
      <c r="V1860" s="23" t="n">
        <f aca="false">IF(U1860="MA",1,0)</f>
        <v>1</v>
      </c>
      <c r="W1860" s="23" t="n">
        <f aca="false">IF(OR(ISNUMBER(SEARCH("malden",G1860)),ISNUMBER(SEARCH("malden",H1860))),1,0)</f>
        <v>0</v>
      </c>
      <c r="X1860" s="23" t="n">
        <f aca="false">IF(AND(TRIM(G1860)="",TRIM(H1860)=""),1,0)</f>
        <v>0</v>
      </c>
    </row>
    <row r="1861" customFormat="false" ht="15" hidden="false" customHeight="false" outlineLevel="0" collapsed="false">
      <c r="A1861" s="22" t="n">
        <v>44200</v>
      </c>
      <c r="B1861" s="23" t="s">
        <v>3553</v>
      </c>
      <c r="C1861" s="23" t="s">
        <v>3554</v>
      </c>
      <c r="D1861" s="23" t="s">
        <v>3555</v>
      </c>
      <c r="E1861" s="23" t="s">
        <v>3556</v>
      </c>
      <c r="F1861" s="23" t="s">
        <v>3557</v>
      </c>
      <c r="J1861" s="24" t="n">
        <v>40</v>
      </c>
      <c r="K1861" s="0" t="n">
        <v>17408</v>
      </c>
      <c r="L1861" s="23" t="s">
        <v>1694</v>
      </c>
      <c r="M1861" s="0" t="n">
        <v>3</v>
      </c>
      <c r="N1861" s="23" t="s">
        <v>93</v>
      </c>
      <c r="O1861" s="0" t="n">
        <v>201</v>
      </c>
      <c r="P1861" s="23" t="s">
        <v>94</v>
      </c>
      <c r="Q1861" s="23" t="s">
        <v>4553</v>
      </c>
      <c r="R1861" s="23" t="n">
        <f aca="false">YEAR(A1861)</f>
        <v>2021</v>
      </c>
      <c r="S1861" s="23" t="n">
        <f aca="false">IF(R1861=2026,1,0)</f>
        <v>0</v>
      </c>
      <c r="T1861" s="23" t="n">
        <f aca="false">IF(OR(P1861="Individual",P1861="Committee",P1861="Union/Association",P1861="Aggregated Unitemized Receipts"),1,0)</f>
        <v>1</v>
      </c>
      <c r="U1861" s="0" t="str">
        <f aca="false">UPPER(TRIM(E1861))</f>
        <v>VA</v>
      </c>
      <c r="V1861" s="23" t="n">
        <f aca="false">IF(U1861="MA",1,0)</f>
        <v>0</v>
      </c>
      <c r="W1861" s="23" t="n">
        <f aca="false">IF(OR(ISNUMBER(SEARCH("malden",G1861)),ISNUMBER(SEARCH("malden",H1861))),1,0)</f>
        <v>0</v>
      </c>
      <c r="X1861" s="23" t="n">
        <f aca="false">IF(AND(TRIM(G1861)="",TRIM(H1861)=""),1,0)</f>
        <v>1</v>
      </c>
    </row>
    <row r="1862" customFormat="false" ht="15" hidden="false" customHeight="false" outlineLevel="0" collapsed="false">
      <c r="A1862" s="22" t="n">
        <v>44200</v>
      </c>
      <c r="B1862" s="23" t="s">
        <v>3424</v>
      </c>
      <c r="C1862" s="23" t="s">
        <v>3425</v>
      </c>
      <c r="D1862" s="23" t="s">
        <v>2935</v>
      </c>
      <c r="E1862" s="23" t="s">
        <v>99</v>
      </c>
      <c r="F1862" s="23" t="s">
        <v>2936</v>
      </c>
      <c r="G1862" s="23" t="s">
        <v>943</v>
      </c>
      <c r="H1862" s="23" t="s">
        <v>3426</v>
      </c>
      <c r="J1862" s="24" t="n">
        <v>100</v>
      </c>
      <c r="K1862" s="0" t="n">
        <v>17408</v>
      </c>
      <c r="L1862" s="23" t="s">
        <v>1694</v>
      </c>
      <c r="M1862" s="0" t="n">
        <v>3</v>
      </c>
      <c r="N1862" s="23" t="s">
        <v>93</v>
      </c>
      <c r="O1862" s="0" t="n">
        <v>201</v>
      </c>
      <c r="P1862" s="23" t="s">
        <v>94</v>
      </c>
      <c r="Q1862" s="23" t="s">
        <v>4553</v>
      </c>
      <c r="R1862" s="23" t="n">
        <f aca="false">YEAR(A1862)</f>
        <v>2021</v>
      </c>
      <c r="S1862" s="23" t="n">
        <f aca="false">IF(R1862=2026,1,0)</f>
        <v>0</v>
      </c>
      <c r="T1862" s="23" t="n">
        <f aca="false">IF(OR(P1862="Individual",P1862="Committee",P1862="Union/Association",P1862="Aggregated Unitemized Receipts"),1,0)</f>
        <v>1</v>
      </c>
      <c r="U1862" s="0" t="str">
        <f aca="false">UPPER(TRIM(E1862))</f>
        <v>MA</v>
      </c>
      <c r="V1862" s="23" t="n">
        <f aca="false">IF(U1862="MA",1,0)</f>
        <v>1</v>
      </c>
      <c r="W1862" s="23" t="n">
        <f aca="false">IF(OR(ISNUMBER(SEARCH("malden",G1862)),ISNUMBER(SEARCH("malden",H1862))),1,0)</f>
        <v>0</v>
      </c>
      <c r="X1862" s="23" t="n">
        <f aca="false">IF(AND(TRIM(G1862)="",TRIM(H1862)=""),1,0)</f>
        <v>0</v>
      </c>
    </row>
    <row r="1863" customFormat="false" ht="15" hidden="false" customHeight="false" outlineLevel="0" collapsed="false">
      <c r="A1863" s="22" t="n">
        <v>44200</v>
      </c>
      <c r="B1863" s="23" t="s">
        <v>3789</v>
      </c>
      <c r="C1863" s="23" t="s">
        <v>3265</v>
      </c>
      <c r="D1863" s="23" t="s">
        <v>319</v>
      </c>
      <c r="E1863" s="23" t="s">
        <v>99</v>
      </c>
      <c r="F1863" s="23" t="s">
        <v>320</v>
      </c>
      <c r="G1863" s="23" t="s">
        <v>276</v>
      </c>
      <c r="H1863" s="23" t="s">
        <v>2682</v>
      </c>
      <c r="J1863" s="24" t="n">
        <v>250</v>
      </c>
      <c r="K1863" s="0" t="n">
        <v>17408</v>
      </c>
      <c r="L1863" s="23" t="s">
        <v>1694</v>
      </c>
      <c r="M1863" s="0" t="n">
        <v>3</v>
      </c>
      <c r="N1863" s="23" t="s">
        <v>93</v>
      </c>
      <c r="O1863" s="0" t="n">
        <v>201</v>
      </c>
      <c r="P1863" s="23" t="s">
        <v>94</v>
      </c>
      <c r="Q1863" s="23" t="s">
        <v>4553</v>
      </c>
      <c r="R1863" s="23" t="n">
        <f aca="false">YEAR(A1863)</f>
        <v>2021</v>
      </c>
      <c r="S1863" s="23" t="n">
        <f aca="false">IF(R1863=2026,1,0)</f>
        <v>0</v>
      </c>
      <c r="T1863" s="23" t="n">
        <f aca="false">IF(OR(P1863="Individual",P1863="Committee",P1863="Union/Association",P1863="Aggregated Unitemized Receipts"),1,0)</f>
        <v>1</v>
      </c>
      <c r="U1863" s="0" t="str">
        <f aca="false">UPPER(TRIM(E1863))</f>
        <v>MA</v>
      </c>
      <c r="V1863" s="23" t="n">
        <f aca="false">IF(U1863="MA",1,0)</f>
        <v>1</v>
      </c>
      <c r="W1863" s="23" t="n">
        <f aca="false">IF(OR(ISNUMBER(SEARCH("malden",G1863)),ISNUMBER(SEARCH("malden",H1863))),1,0)</f>
        <v>0</v>
      </c>
      <c r="X1863" s="23" t="n">
        <f aca="false">IF(AND(TRIM(G1863)="",TRIM(H1863)=""),1,0)</f>
        <v>0</v>
      </c>
    </row>
    <row r="1864" customFormat="false" ht="15" hidden="false" customHeight="false" outlineLevel="0" collapsed="false">
      <c r="A1864" s="22" t="n">
        <v>44200</v>
      </c>
      <c r="B1864" s="23" t="s">
        <v>4585</v>
      </c>
      <c r="C1864" s="23" t="s">
        <v>4586</v>
      </c>
      <c r="D1864" s="23" t="s">
        <v>607</v>
      </c>
      <c r="E1864" s="23" t="s">
        <v>99</v>
      </c>
      <c r="F1864" s="23" t="s">
        <v>608</v>
      </c>
      <c r="G1864" s="23" t="s">
        <v>4587</v>
      </c>
      <c r="H1864" s="23" t="s">
        <v>4588</v>
      </c>
      <c r="J1864" s="24" t="n">
        <v>20</v>
      </c>
      <c r="K1864" s="0" t="n">
        <v>17408</v>
      </c>
      <c r="L1864" s="23" t="s">
        <v>1694</v>
      </c>
      <c r="M1864" s="0" t="n">
        <v>3</v>
      </c>
      <c r="N1864" s="23" t="s">
        <v>93</v>
      </c>
      <c r="O1864" s="0" t="n">
        <v>201</v>
      </c>
      <c r="P1864" s="23" t="s">
        <v>94</v>
      </c>
      <c r="Q1864" s="23" t="s">
        <v>4553</v>
      </c>
      <c r="R1864" s="23" t="n">
        <f aca="false">YEAR(A1864)</f>
        <v>2021</v>
      </c>
      <c r="S1864" s="23" t="n">
        <f aca="false">IF(R1864=2026,1,0)</f>
        <v>0</v>
      </c>
      <c r="T1864" s="23" t="n">
        <f aca="false">IF(OR(P1864="Individual",P1864="Committee",P1864="Union/Association",P1864="Aggregated Unitemized Receipts"),1,0)</f>
        <v>1</v>
      </c>
      <c r="U1864" s="0" t="str">
        <f aca="false">UPPER(TRIM(E1864))</f>
        <v>MA</v>
      </c>
      <c r="V1864" s="23" t="n">
        <f aca="false">IF(U1864="MA",1,0)</f>
        <v>1</v>
      </c>
      <c r="W1864" s="23" t="n">
        <f aca="false">IF(OR(ISNUMBER(SEARCH("malden",G1864)),ISNUMBER(SEARCH("malden",H1864))),1,0)</f>
        <v>0</v>
      </c>
      <c r="X1864" s="23" t="n">
        <f aca="false">IF(AND(TRIM(G1864)="",TRIM(H1864)=""),1,0)</f>
        <v>0</v>
      </c>
    </row>
    <row r="1865" customFormat="false" ht="15" hidden="false" customHeight="false" outlineLevel="0" collapsed="false">
      <c r="A1865" s="22" t="n">
        <v>44200</v>
      </c>
      <c r="B1865" s="23" t="s">
        <v>3563</v>
      </c>
      <c r="C1865" s="23" t="s">
        <v>3564</v>
      </c>
      <c r="D1865" s="23" t="s">
        <v>295</v>
      </c>
      <c r="E1865" s="23" t="s">
        <v>296</v>
      </c>
      <c r="F1865" s="23" t="s">
        <v>3565</v>
      </c>
      <c r="G1865" s="23" t="s">
        <v>4589</v>
      </c>
      <c r="H1865" s="23" t="s">
        <v>3567</v>
      </c>
      <c r="J1865" s="24" t="n">
        <v>40</v>
      </c>
      <c r="K1865" s="0" t="n">
        <v>17408</v>
      </c>
      <c r="L1865" s="23" t="s">
        <v>1694</v>
      </c>
      <c r="M1865" s="0" t="n">
        <v>3</v>
      </c>
      <c r="N1865" s="23" t="s">
        <v>93</v>
      </c>
      <c r="O1865" s="0" t="n">
        <v>201</v>
      </c>
      <c r="P1865" s="23" t="s">
        <v>94</v>
      </c>
      <c r="Q1865" s="23" t="s">
        <v>4553</v>
      </c>
      <c r="R1865" s="23" t="n">
        <f aca="false">YEAR(A1865)</f>
        <v>2021</v>
      </c>
      <c r="S1865" s="23" t="n">
        <f aca="false">IF(R1865=2026,1,0)</f>
        <v>0</v>
      </c>
      <c r="T1865" s="23" t="n">
        <f aca="false">IF(OR(P1865="Individual",P1865="Committee",P1865="Union/Association",P1865="Aggregated Unitemized Receipts"),1,0)</f>
        <v>1</v>
      </c>
      <c r="U1865" s="0" t="str">
        <f aca="false">UPPER(TRIM(E1865))</f>
        <v>DC</v>
      </c>
      <c r="V1865" s="23" t="n">
        <f aca="false">IF(U1865="MA",1,0)</f>
        <v>0</v>
      </c>
      <c r="W1865" s="23" t="n">
        <f aca="false">IF(OR(ISNUMBER(SEARCH("malden",G1865)),ISNUMBER(SEARCH("malden",H1865))),1,0)</f>
        <v>0</v>
      </c>
      <c r="X1865" s="23" t="n">
        <f aca="false">IF(AND(TRIM(G1865)="",TRIM(H1865)=""),1,0)</f>
        <v>0</v>
      </c>
    </row>
    <row r="1866" customFormat="false" ht="15" hidden="false" customHeight="false" outlineLevel="0" collapsed="false">
      <c r="A1866" s="22" t="n">
        <v>44200</v>
      </c>
      <c r="B1866" s="23" t="s">
        <v>4590</v>
      </c>
      <c r="C1866" s="23" t="s">
        <v>4591</v>
      </c>
      <c r="D1866" s="23" t="s">
        <v>98</v>
      </c>
      <c r="E1866" s="23" t="s">
        <v>99</v>
      </c>
      <c r="F1866" s="23" t="s">
        <v>100</v>
      </c>
      <c r="J1866" s="24" t="n">
        <v>40</v>
      </c>
      <c r="K1866" s="0" t="n">
        <v>17408</v>
      </c>
      <c r="L1866" s="23" t="s">
        <v>1694</v>
      </c>
      <c r="M1866" s="0" t="n">
        <v>3</v>
      </c>
      <c r="N1866" s="23" t="s">
        <v>93</v>
      </c>
      <c r="O1866" s="0" t="n">
        <v>201</v>
      </c>
      <c r="P1866" s="23" t="s">
        <v>94</v>
      </c>
      <c r="Q1866" s="23" t="s">
        <v>4553</v>
      </c>
      <c r="R1866" s="23" t="n">
        <f aca="false">YEAR(A1866)</f>
        <v>2021</v>
      </c>
      <c r="S1866" s="23" t="n">
        <f aca="false">IF(R1866=2026,1,0)</f>
        <v>0</v>
      </c>
      <c r="T1866" s="23" t="n">
        <f aca="false">IF(OR(P1866="Individual",P1866="Committee",P1866="Union/Association",P1866="Aggregated Unitemized Receipts"),1,0)</f>
        <v>1</v>
      </c>
      <c r="U1866" s="0" t="str">
        <f aca="false">UPPER(TRIM(E1866))</f>
        <v>MA</v>
      </c>
      <c r="V1866" s="23" t="n">
        <f aca="false">IF(U1866="MA",1,0)</f>
        <v>1</v>
      </c>
      <c r="W1866" s="23" t="n">
        <f aca="false">IF(OR(ISNUMBER(SEARCH("malden",G1866)),ISNUMBER(SEARCH("malden",H1866))),1,0)</f>
        <v>0</v>
      </c>
      <c r="X1866" s="23" t="n">
        <f aca="false">IF(AND(TRIM(G1866)="",TRIM(H1866)=""),1,0)</f>
        <v>1</v>
      </c>
    </row>
    <row r="1867" customFormat="false" ht="15" hidden="false" customHeight="false" outlineLevel="0" collapsed="false">
      <c r="A1867" s="22" t="n">
        <v>44191</v>
      </c>
      <c r="B1867" s="23" t="s">
        <v>3493</v>
      </c>
      <c r="C1867" s="23" t="s">
        <v>3173</v>
      </c>
      <c r="D1867" s="23" t="s">
        <v>319</v>
      </c>
      <c r="E1867" s="23" t="s">
        <v>99</v>
      </c>
      <c r="F1867" s="23" t="s">
        <v>320</v>
      </c>
      <c r="G1867" s="23" t="s">
        <v>2330</v>
      </c>
      <c r="H1867" s="23" t="s">
        <v>3696</v>
      </c>
      <c r="J1867" s="24" t="n">
        <v>50</v>
      </c>
      <c r="K1867" s="0" t="n">
        <v>17408</v>
      </c>
      <c r="L1867" s="23" t="s">
        <v>1694</v>
      </c>
      <c r="M1867" s="0" t="n">
        <v>1</v>
      </c>
      <c r="N1867" s="23" t="s">
        <v>182</v>
      </c>
      <c r="O1867" s="0" t="n">
        <v>201</v>
      </c>
      <c r="P1867" s="23" t="s">
        <v>94</v>
      </c>
      <c r="Q1867" s="23" t="s">
        <v>4592</v>
      </c>
      <c r="R1867" s="23" t="n">
        <f aca="false">YEAR(A1867)</f>
        <v>2020</v>
      </c>
      <c r="S1867" s="23" t="n">
        <f aca="false">IF(R1867=2026,1,0)</f>
        <v>0</v>
      </c>
      <c r="T1867" s="23" t="n">
        <f aca="false">IF(OR(P1867="Individual",P1867="Committee",P1867="Union/Association",P1867="Aggregated Unitemized Receipts"),1,0)</f>
        <v>1</v>
      </c>
      <c r="U1867" s="0" t="str">
        <f aca="false">UPPER(TRIM(E1867))</f>
        <v>MA</v>
      </c>
      <c r="V1867" s="23" t="n">
        <f aca="false">IF(U1867="MA",1,0)</f>
        <v>1</v>
      </c>
      <c r="W1867" s="23" t="n">
        <f aca="false">IF(OR(ISNUMBER(SEARCH("malden",G1867)),ISNUMBER(SEARCH("malden",H1867))),1,0)</f>
        <v>0</v>
      </c>
      <c r="X1867" s="23" t="n">
        <f aca="false">IF(AND(TRIM(G1867)="",TRIM(H1867)=""),1,0)</f>
        <v>0</v>
      </c>
    </row>
    <row r="1868" customFormat="false" ht="15" hidden="false" customHeight="false" outlineLevel="0" collapsed="false">
      <c r="A1868" s="22" t="n">
        <v>44191</v>
      </c>
      <c r="B1868" s="23" t="s">
        <v>3249</v>
      </c>
      <c r="C1868" s="23" t="s">
        <v>3250</v>
      </c>
      <c r="D1868" s="23" t="s">
        <v>319</v>
      </c>
      <c r="E1868" s="23" t="s">
        <v>99</v>
      </c>
      <c r="F1868" s="23" t="s">
        <v>320</v>
      </c>
      <c r="G1868" s="23" t="s">
        <v>523</v>
      </c>
      <c r="H1868" s="23" t="s">
        <v>3979</v>
      </c>
      <c r="J1868" s="24" t="n">
        <v>100</v>
      </c>
      <c r="K1868" s="0" t="n">
        <v>17408</v>
      </c>
      <c r="L1868" s="23" t="s">
        <v>1694</v>
      </c>
      <c r="M1868" s="0" t="n">
        <v>1</v>
      </c>
      <c r="N1868" s="23" t="s">
        <v>182</v>
      </c>
      <c r="O1868" s="0" t="n">
        <v>201</v>
      </c>
      <c r="P1868" s="23" t="s">
        <v>94</v>
      </c>
      <c r="Q1868" s="23" t="s">
        <v>4592</v>
      </c>
      <c r="R1868" s="23" t="n">
        <f aca="false">YEAR(A1868)</f>
        <v>2020</v>
      </c>
      <c r="S1868" s="23" t="n">
        <f aca="false">IF(R1868=2026,1,0)</f>
        <v>0</v>
      </c>
      <c r="T1868" s="23" t="n">
        <f aca="false">IF(OR(P1868="Individual",P1868="Committee",P1868="Union/Association",P1868="Aggregated Unitemized Receipts"),1,0)</f>
        <v>1</v>
      </c>
      <c r="U1868" s="0" t="str">
        <f aca="false">UPPER(TRIM(E1868))</f>
        <v>MA</v>
      </c>
      <c r="V1868" s="23" t="n">
        <f aca="false">IF(U1868="MA",1,0)</f>
        <v>1</v>
      </c>
      <c r="W1868" s="23" t="n">
        <f aca="false">IF(OR(ISNUMBER(SEARCH("malden",G1868)),ISNUMBER(SEARCH("malden",H1868))),1,0)</f>
        <v>0</v>
      </c>
      <c r="X1868" s="23" t="n">
        <f aca="false">IF(AND(TRIM(G1868)="",TRIM(H1868)=""),1,0)</f>
        <v>0</v>
      </c>
    </row>
    <row r="1869" customFormat="false" ht="15" hidden="false" customHeight="false" outlineLevel="0" collapsed="false">
      <c r="A1869" s="22" t="n">
        <v>44188</v>
      </c>
      <c r="B1869" s="23" t="s">
        <v>4593</v>
      </c>
      <c r="C1869" s="23" t="s">
        <v>4594</v>
      </c>
      <c r="D1869" s="23" t="s">
        <v>607</v>
      </c>
      <c r="E1869" s="23" t="s">
        <v>99</v>
      </c>
      <c r="F1869" s="23" t="s">
        <v>608</v>
      </c>
      <c r="J1869" s="24" t="n">
        <v>40</v>
      </c>
      <c r="K1869" s="0" t="n">
        <v>17408</v>
      </c>
      <c r="L1869" s="23" t="s">
        <v>1694</v>
      </c>
      <c r="M1869" s="0" t="n">
        <v>1</v>
      </c>
      <c r="N1869" s="23" t="s">
        <v>182</v>
      </c>
      <c r="O1869" s="0" t="n">
        <v>201</v>
      </c>
      <c r="P1869" s="23" t="s">
        <v>94</v>
      </c>
      <c r="Q1869" s="23" t="s">
        <v>4595</v>
      </c>
      <c r="R1869" s="23" t="n">
        <f aca="false">YEAR(A1869)</f>
        <v>2020</v>
      </c>
      <c r="S1869" s="23" t="n">
        <f aca="false">IF(R1869=2026,1,0)</f>
        <v>0</v>
      </c>
      <c r="T1869" s="23" t="n">
        <f aca="false">IF(OR(P1869="Individual",P1869="Committee",P1869="Union/Association",P1869="Aggregated Unitemized Receipts"),1,0)</f>
        <v>1</v>
      </c>
      <c r="U1869" s="0" t="str">
        <f aca="false">UPPER(TRIM(E1869))</f>
        <v>MA</v>
      </c>
      <c r="V1869" s="23" t="n">
        <f aca="false">IF(U1869="MA",1,0)</f>
        <v>1</v>
      </c>
      <c r="W1869" s="23" t="n">
        <f aca="false">IF(OR(ISNUMBER(SEARCH("malden",G1869)),ISNUMBER(SEARCH("malden",H1869))),1,0)</f>
        <v>0</v>
      </c>
      <c r="X1869" s="23" t="n">
        <f aca="false">IF(AND(TRIM(G1869)="",TRIM(H1869)=""),1,0)</f>
        <v>1</v>
      </c>
    </row>
    <row r="1870" customFormat="false" ht="15" hidden="false" customHeight="false" outlineLevel="0" collapsed="false">
      <c r="A1870" s="22" t="n">
        <v>44186</v>
      </c>
      <c r="B1870" s="23" t="s">
        <v>4596</v>
      </c>
      <c r="C1870" s="23" t="s">
        <v>4500</v>
      </c>
      <c r="D1870" s="23" t="s">
        <v>319</v>
      </c>
      <c r="E1870" s="23" t="s">
        <v>99</v>
      </c>
      <c r="F1870" s="23" t="s">
        <v>320</v>
      </c>
      <c r="G1870" s="23" t="s">
        <v>110</v>
      </c>
      <c r="H1870" s="23" t="s">
        <v>4501</v>
      </c>
      <c r="J1870" s="24" t="n">
        <v>240</v>
      </c>
      <c r="K1870" s="0" t="n">
        <v>17408</v>
      </c>
      <c r="L1870" s="23" t="s">
        <v>1694</v>
      </c>
      <c r="M1870" s="0" t="n">
        <v>3</v>
      </c>
      <c r="N1870" s="23" t="s">
        <v>93</v>
      </c>
      <c r="O1870" s="0" t="n">
        <v>201</v>
      </c>
      <c r="P1870" s="23" t="s">
        <v>94</v>
      </c>
      <c r="Q1870" s="23" t="s">
        <v>4597</v>
      </c>
      <c r="R1870" s="23" t="n">
        <f aca="false">YEAR(A1870)</f>
        <v>2020</v>
      </c>
      <c r="S1870" s="23" t="n">
        <f aca="false">IF(R1870=2026,1,0)</f>
        <v>0</v>
      </c>
      <c r="T1870" s="23" t="n">
        <f aca="false">IF(OR(P1870="Individual",P1870="Committee",P1870="Union/Association",P1870="Aggregated Unitemized Receipts"),1,0)</f>
        <v>1</v>
      </c>
      <c r="U1870" s="0" t="str">
        <f aca="false">UPPER(TRIM(E1870))</f>
        <v>MA</v>
      </c>
      <c r="V1870" s="23" t="n">
        <f aca="false">IF(U1870="MA",1,0)</f>
        <v>1</v>
      </c>
      <c r="W1870" s="23" t="n">
        <f aca="false">IF(OR(ISNUMBER(SEARCH("malden",G1870)),ISNUMBER(SEARCH("malden",H1870))),1,0)</f>
        <v>0</v>
      </c>
      <c r="X1870" s="23" t="n">
        <f aca="false">IF(AND(TRIM(G1870)="",TRIM(H1870)=""),1,0)</f>
        <v>0</v>
      </c>
    </row>
    <row r="1871" customFormat="false" ht="15" hidden="false" customHeight="false" outlineLevel="0" collapsed="false">
      <c r="A1871" s="22" t="n">
        <v>44186</v>
      </c>
      <c r="B1871" s="23" t="s">
        <v>4598</v>
      </c>
      <c r="C1871" s="23" t="s">
        <v>4599</v>
      </c>
      <c r="D1871" s="23" t="s">
        <v>319</v>
      </c>
      <c r="E1871" s="23" t="s">
        <v>99</v>
      </c>
      <c r="F1871" s="23" t="s">
        <v>320</v>
      </c>
      <c r="G1871" s="23" t="s">
        <v>2887</v>
      </c>
      <c r="H1871" s="23" t="s">
        <v>4600</v>
      </c>
      <c r="J1871" s="24" t="n">
        <v>40</v>
      </c>
      <c r="K1871" s="0" t="n">
        <v>17408</v>
      </c>
      <c r="L1871" s="23" t="s">
        <v>1694</v>
      </c>
      <c r="M1871" s="0" t="n">
        <v>3</v>
      </c>
      <c r="N1871" s="23" t="s">
        <v>93</v>
      </c>
      <c r="O1871" s="0" t="n">
        <v>201</v>
      </c>
      <c r="P1871" s="23" t="s">
        <v>94</v>
      </c>
      <c r="Q1871" s="23" t="s">
        <v>4597</v>
      </c>
      <c r="R1871" s="23" t="n">
        <f aca="false">YEAR(A1871)</f>
        <v>2020</v>
      </c>
      <c r="S1871" s="23" t="n">
        <f aca="false">IF(R1871=2026,1,0)</f>
        <v>0</v>
      </c>
      <c r="T1871" s="23" t="n">
        <f aca="false">IF(OR(P1871="Individual",P1871="Committee",P1871="Union/Association",P1871="Aggregated Unitemized Receipts"),1,0)</f>
        <v>1</v>
      </c>
      <c r="U1871" s="0" t="str">
        <f aca="false">UPPER(TRIM(E1871))</f>
        <v>MA</v>
      </c>
      <c r="V1871" s="23" t="n">
        <f aca="false">IF(U1871="MA",1,0)</f>
        <v>1</v>
      </c>
      <c r="W1871" s="23" t="n">
        <f aca="false">IF(OR(ISNUMBER(SEARCH("malden",G1871)),ISNUMBER(SEARCH("malden",H1871))),1,0)</f>
        <v>0</v>
      </c>
      <c r="X1871" s="23" t="n">
        <f aca="false">IF(AND(TRIM(G1871)="",TRIM(H1871)=""),1,0)</f>
        <v>0</v>
      </c>
    </row>
    <row r="1872" customFormat="false" ht="15" hidden="false" customHeight="false" outlineLevel="0" collapsed="false">
      <c r="A1872" s="22" t="n">
        <v>44186</v>
      </c>
      <c r="B1872" s="23" t="s">
        <v>1737</v>
      </c>
      <c r="C1872" s="23" t="s">
        <v>3032</v>
      </c>
      <c r="D1872" s="23" t="s">
        <v>319</v>
      </c>
      <c r="E1872" s="23" t="s">
        <v>99</v>
      </c>
      <c r="F1872" s="23" t="s">
        <v>320</v>
      </c>
      <c r="G1872" s="23" t="s">
        <v>244</v>
      </c>
      <c r="H1872" s="23" t="s">
        <v>3034</v>
      </c>
      <c r="J1872" s="24" t="n">
        <v>7</v>
      </c>
      <c r="K1872" s="0" t="n">
        <v>17408</v>
      </c>
      <c r="L1872" s="23" t="s">
        <v>1694</v>
      </c>
      <c r="M1872" s="0" t="n">
        <v>3</v>
      </c>
      <c r="N1872" s="23" t="s">
        <v>93</v>
      </c>
      <c r="O1872" s="0" t="n">
        <v>201</v>
      </c>
      <c r="P1872" s="23" t="s">
        <v>94</v>
      </c>
      <c r="Q1872" s="23" t="s">
        <v>4597</v>
      </c>
      <c r="R1872" s="23" t="n">
        <f aca="false">YEAR(A1872)</f>
        <v>2020</v>
      </c>
      <c r="S1872" s="23" t="n">
        <f aca="false">IF(R1872=2026,1,0)</f>
        <v>0</v>
      </c>
      <c r="T1872" s="23" t="n">
        <f aca="false">IF(OR(P1872="Individual",P1872="Committee",P1872="Union/Association",P1872="Aggregated Unitemized Receipts"),1,0)</f>
        <v>1</v>
      </c>
      <c r="U1872" s="0" t="str">
        <f aca="false">UPPER(TRIM(E1872))</f>
        <v>MA</v>
      </c>
      <c r="V1872" s="23" t="n">
        <f aca="false">IF(U1872="MA",1,0)</f>
        <v>1</v>
      </c>
      <c r="W1872" s="23" t="n">
        <f aca="false">IF(OR(ISNUMBER(SEARCH("malden",G1872)),ISNUMBER(SEARCH("malden",H1872))),1,0)</f>
        <v>0</v>
      </c>
      <c r="X1872" s="23" t="n">
        <f aca="false">IF(AND(TRIM(G1872)="",TRIM(H1872)=""),1,0)</f>
        <v>0</v>
      </c>
    </row>
    <row r="1873" customFormat="false" ht="15" hidden="false" customHeight="false" outlineLevel="0" collapsed="false">
      <c r="A1873" s="22" t="n">
        <v>44186</v>
      </c>
      <c r="B1873" s="23" t="s">
        <v>2960</v>
      </c>
      <c r="C1873" s="23" t="s">
        <v>2961</v>
      </c>
      <c r="D1873" s="23" t="s">
        <v>319</v>
      </c>
      <c r="E1873" s="23" t="s">
        <v>99</v>
      </c>
      <c r="F1873" s="23" t="s">
        <v>320</v>
      </c>
      <c r="G1873" s="23" t="s">
        <v>583</v>
      </c>
      <c r="H1873" s="23" t="s">
        <v>167</v>
      </c>
      <c r="J1873" s="24" t="n">
        <v>80</v>
      </c>
      <c r="K1873" s="0" t="n">
        <v>17408</v>
      </c>
      <c r="L1873" s="23" t="s">
        <v>1694</v>
      </c>
      <c r="M1873" s="0" t="n">
        <v>3</v>
      </c>
      <c r="N1873" s="23" t="s">
        <v>93</v>
      </c>
      <c r="O1873" s="0" t="n">
        <v>201</v>
      </c>
      <c r="P1873" s="23" t="s">
        <v>94</v>
      </c>
      <c r="Q1873" s="23" t="s">
        <v>4597</v>
      </c>
      <c r="R1873" s="23" t="n">
        <f aca="false">YEAR(A1873)</f>
        <v>2020</v>
      </c>
      <c r="S1873" s="23" t="n">
        <f aca="false">IF(R1873=2026,1,0)</f>
        <v>0</v>
      </c>
      <c r="T1873" s="23" t="n">
        <f aca="false">IF(OR(P1873="Individual",P1873="Committee",P1873="Union/Association",P1873="Aggregated Unitemized Receipts"),1,0)</f>
        <v>1</v>
      </c>
      <c r="U1873" s="0" t="str">
        <f aca="false">UPPER(TRIM(E1873))</f>
        <v>MA</v>
      </c>
      <c r="V1873" s="23" t="n">
        <f aca="false">IF(U1873="MA",1,0)</f>
        <v>1</v>
      </c>
      <c r="W1873" s="23" t="n">
        <f aca="false">IF(OR(ISNUMBER(SEARCH("malden",G1873)),ISNUMBER(SEARCH("malden",H1873))),1,0)</f>
        <v>0</v>
      </c>
      <c r="X1873" s="23" t="n">
        <f aca="false">IF(AND(TRIM(G1873)="",TRIM(H1873)=""),1,0)</f>
        <v>0</v>
      </c>
    </row>
    <row r="1874" customFormat="false" ht="15" hidden="false" customHeight="false" outlineLevel="0" collapsed="false">
      <c r="A1874" s="22" t="n">
        <v>44186</v>
      </c>
      <c r="B1874" s="23" t="s">
        <v>4601</v>
      </c>
      <c r="C1874" s="23" t="s">
        <v>4602</v>
      </c>
      <c r="D1874" s="23" t="s">
        <v>319</v>
      </c>
      <c r="E1874" s="23" t="s">
        <v>99</v>
      </c>
      <c r="F1874" s="23" t="s">
        <v>320</v>
      </c>
      <c r="G1874" s="23" t="s">
        <v>3635</v>
      </c>
      <c r="H1874" s="23" t="s">
        <v>3636</v>
      </c>
      <c r="J1874" s="24" t="n">
        <v>100</v>
      </c>
      <c r="K1874" s="0" t="n">
        <v>17408</v>
      </c>
      <c r="L1874" s="23" t="s">
        <v>1694</v>
      </c>
      <c r="M1874" s="0" t="n">
        <v>1</v>
      </c>
      <c r="N1874" s="23" t="s">
        <v>182</v>
      </c>
      <c r="O1874" s="0" t="n">
        <v>201</v>
      </c>
      <c r="P1874" s="23" t="s">
        <v>94</v>
      </c>
      <c r="Q1874" s="23" t="s">
        <v>4597</v>
      </c>
      <c r="R1874" s="23" t="n">
        <f aca="false">YEAR(A1874)</f>
        <v>2020</v>
      </c>
      <c r="S1874" s="23" t="n">
        <f aca="false">IF(R1874=2026,1,0)</f>
        <v>0</v>
      </c>
      <c r="T1874" s="23" t="n">
        <f aca="false">IF(OR(P1874="Individual",P1874="Committee",P1874="Union/Association",P1874="Aggregated Unitemized Receipts"),1,0)</f>
        <v>1</v>
      </c>
      <c r="U1874" s="0" t="str">
        <f aca="false">UPPER(TRIM(E1874))</f>
        <v>MA</v>
      </c>
      <c r="V1874" s="23" t="n">
        <f aca="false">IF(U1874="MA",1,0)</f>
        <v>1</v>
      </c>
      <c r="W1874" s="23" t="n">
        <f aca="false">IF(OR(ISNUMBER(SEARCH("malden",G1874)),ISNUMBER(SEARCH("malden",H1874))),1,0)</f>
        <v>0</v>
      </c>
      <c r="X1874" s="23" t="n">
        <f aca="false">IF(AND(TRIM(G1874)="",TRIM(H1874)=""),1,0)</f>
        <v>0</v>
      </c>
    </row>
    <row r="1875" customFormat="false" ht="15" hidden="false" customHeight="false" outlineLevel="0" collapsed="false">
      <c r="A1875" s="22" t="n">
        <v>44186</v>
      </c>
      <c r="B1875" s="23" t="s">
        <v>1750</v>
      </c>
      <c r="C1875" s="23" t="s">
        <v>1751</v>
      </c>
      <c r="D1875" s="23" t="s">
        <v>1752</v>
      </c>
      <c r="E1875" s="23" t="s">
        <v>99</v>
      </c>
      <c r="F1875" s="23" t="s">
        <v>320</v>
      </c>
      <c r="G1875" s="23" t="s">
        <v>2095</v>
      </c>
      <c r="H1875" s="23" t="s">
        <v>91</v>
      </c>
      <c r="J1875" s="24" t="n">
        <v>6</v>
      </c>
      <c r="K1875" s="0" t="n">
        <v>17408</v>
      </c>
      <c r="L1875" s="23" t="s">
        <v>1694</v>
      </c>
      <c r="M1875" s="0" t="n">
        <v>3</v>
      </c>
      <c r="N1875" s="23" t="s">
        <v>93</v>
      </c>
      <c r="O1875" s="0" t="n">
        <v>201</v>
      </c>
      <c r="P1875" s="23" t="s">
        <v>94</v>
      </c>
      <c r="Q1875" s="23" t="s">
        <v>4597</v>
      </c>
      <c r="R1875" s="23" t="n">
        <f aca="false">YEAR(A1875)</f>
        <v>2020</v>
      </c>
      <c r="S1875" s="23" t="n">
        <f aca="false">IF(R1875=2026,1,0)</f>
        <v>0</v>
      </c>
      <c r="T1875" s="23" t="n">
        <f aca="false">IF(OR(P1875="Individual",P1875="Committee",P1875="Union/Association",P1875="Aggregated Unitemized Receipts"),1,0)</f>
        <v>1</v>
      </c>
      <c r="U1875" s="0" t="str">
        <f aca="false">UPPER(TRIM(E1875))</f>
        <v>MA</v>
      </c>
      <c r="V1875" s="23" t="n">
        <f aca="false">IF(U1875="MA",1,0)</f>
        <v>1</v>
      </c>
      <c r="W1875" s="23" t="n">
        <f aca="false">IF(OR(ISNUMBER(SEARCH("malden",G1875)),ISNUMBER(SEARCH("malden",H1875))),1,0)</f>
        <v>0</v>
      </c>
      <c r="X1875" s="23" t="n">
        <f aca="false">IF(AND(TRIM(G1875)="",TRIM(H1875)=""),1,0)</f>
        <v>0</v>
      </c>
    </row>
    <row r="1876" customFormat="false" ht="15" hidden="false" customHeight="false" outlineLevel="0" collapsed="false">
      <c r="A1876" s="22" t="n">
        <v>44186</v>
      </c>
      <c r="B1876" s="23" t="s">
        <v>3218</v>
      </c>
      <c r="C1876" s="23" t="s">
        <v>3219</v>
      </c>
      <c r="D1876" s="23" t="s">
        <v>733</v>
      </c>
      <c r="E1876" s="23" t="s">
        <v>99</v>
      </c>
      <c r="F1876" s="23" t="s">
        <v>2716</v>
      </c>
      <c r="G1876" s="23" t="s">
        <v>3220</v>
      </c>
      <c r="H1876" s="23" t="s">
        <v>3221</v>
      </c>
      <c r="J1876" s="24" t="n">
        <v>40</v>
      </c>
      <c r="K1876" s="0" t="n">
        <v>17408</v>
      </c>
      <c r="L1876" s="23" t="s">
        <v>1694</v>
      </c>
      <c r="M1876" s="0" t="n">
        <v>3</v>
      </c>
      <c r="N1876" s="23" t="s">
        <v>93</v>
      </c>
      <c r="O1876" s="0" t="n">
        <v>201</v>
      </c>
      <c r="P1876" s="23" t="s">
        <v>94</v>
      </c>
      <c r="Q1876" s="23" t="s">
        <v>4597</v>
      </c>
      <c r="R1876" s="23" t="n">
        <f aca="false">YEAR(A1876)</f>
        <v>2020</v>
      </c>
      <c r="S1876" s="23" t="n">
        <f aca="false">IF(R1876=2026,1,0)</f>
        <v>0</v>
      </c>
      <c r="T1876" s="23" t="n">
        <f aca="false">IF(OR(P1876="Individual",P1876="Committee",P1876="Union/Association",P1876="Aggregated Unitemized Receipts"),1,0)</f>
        <v>1</v>
      </c>
      <c r="U1876" s="0" t="str">
        <f aca="false">UPPER(TRIM(E1876))</f>
        <v>MA</v>
      </c>
      <c r="V1876" s="23" t="n">
        <f aca="false">IF(U1876="MA",1,0)</f>
        <v>1</v>
      </c>
      <c r="W1876" s="23" t="n">
        <f aca="false">IF(OR(ISNUMBER(SEARCH("malden",G1876)),ISNUMBER(SEARCH("malden",H1876))),1,0)</f>
        <v>0</v>
      </c>
      <c r="X1876" s="23" t="n">
        <f aca="false">IF(AND(TRIM(G1876)="",TRIM(H1876)=""),1,0)</f>
        <v>0</v>
      </c>
    </row>
    <row r="1877" customFormat="false" ht="15" hidden="false" customHeight="false" outlineLevel="0" collapsed="false">
      <c r="A1877" s="22" t="n">
        <v>44186</v>
      </c>
      <c r="B1877" s="23" t="s">
        <v>3518</v>
      </c>
      <c r="C1877" s="23" t="s">
        <v>3519</v>
      </c>
      <c r="D1877" s="23" t="s">
        <v>319</v>
      </c>
      <c r="E1877" s="23" t="s">
        <v>99</v>
      </c>
      <c r="F1877" s="23" t="s">
        <v>320</v>
      </c>
      <c r="G1877" s="23" t="s">
        <v>174</v>
      </c>
      <c r="H1877" s="23" t="s">
        <v>174</v>
      </c>
      <c r="J1877" s="24" t="n">
        <v>140</v>
      </c>
      <c r="K1877" s="0" t="n">
        <v>17408</v>
      </c>
      <c r="L1877" s="23" t="s">
        <v>1694</v>
      </c>
      <c r="M1877" s="0" t="n">
        <v>3</v>
      </c>
      <c r="N1877" s="23" t="s">
        <v>93</v>
      </c>
      <c r="O1877" s="0" t="n">
        <v>201</v>
      </c>
      <c r="P1877" s="23" t="s">
        <v>94</v>
      </c>
      <c r="Q1877" s="23" t="s">
        <v>4597</v>
      </c>
      <c r="R1877" s="23" t="n">
        <f aca="false">YEAR(A1877)</f>
        <v>2020</v>
      </c>
      <c r="S1877" s="23" t="n">
        <f aca="false">IF(R1877=2026,1,0)</f>
        <v>0</v>
      </c>
      <c r="T1877" s="23" t="n">
        <f aca="false">IF(OR(P1877="Individual",P1877="Committee",P1877="Union/Association",P1877="Aggregated Unitemized Receipts"),1,0)</f>
        <v>1</v>
      </c>
      <c r="U1877" s="0" t="str">
        <f aca="false">UPPER(TRIM(E1877))</f>
        <v>MA</v>
      </c>
      <c r="V1877" s="23" t="n">
        <f aca="false">IF(U1877="MA",1,0)</f>
        <v>1</v>
      </c>
      <c r="W1877" s="23" t="n">
        <f aca="false">IF(OR(ISNUMBER(SEARCH("malden",G1877)),ISNUMBER(SEARCH("malden",H1877))),1,0)</f>
        <v>0</v>
      </c>
      <c r="X1877" s="23" t="n">
        <f aca="false">IF(AND(TRIM(G1877)="",TRIM(H1877)=""),1,0)</f>
        <v>0</v>
      </c>
    </row>
    <row r="1878" customFormat="false" ht="15" hidden="false" customHeight="false" outlineLevel="0" collapsed="false">
      <c r="A1878" s="22" t="n">
        <v>44186</v>
      </c>
      <c r="B1878" s="23" t="s">
        <v>2773</v>
      </c>
      <c r="C1878" s="23" t="s">
        <v>2774</v>
      </c>
      <c r="D1878" s="23" t="s">
        <v>319</v>
      </c>
      <c r="E1878" s="23" t="s">
        <v>99</v>
      </c>
      <c r="F1878" s="23" t="s">
        <v>320</v>
      </c>
      <c r="G1878" s="23" t="s">
        <v>3799</v>
      </c>
      <c r="H1878" s="23" t="s">
        <v>1880</v>
      </c>
      <c r="J1878" s="24" t="n">
        <v>140</v>
      </c>
      <c r="K1878" s="0" t="n">
        <v>17408</v>
      </c>
      <c r="L1878" s="23" t="s">
        <v>1694</v>
      </c>
      <c r="M1878" s="0" t="n">
        <v>3</v>
      </c>
      <c r="N1878" s="23" t="s">
        <v>93</v>
      </c>
      <c r="O1878" s="0" t="n">
        <v>201</v>
      </c>
      <c r="P1878" s="23" t="s">
        <v>94</v>
      </c>
      <c r="Q1878" s="23" t="s">
        <v>4597</v>
      </c>
      <c r="R1878" s="23" t="n">
        <f aca="false">YEAR(A1878)</f>
        <v>2020</v>
      </c>
      <c r="S1878" s="23" t="n">
        <f aca="false">IF(R1878=2026,1,0)</f>
        <v>0</v>
      </c>
      <c r="T1878" s="23" t="n">
        <f aca="false">IF(OR(P1878="Individual",P1878="Committee",P1878="Union/Association",P1878="Aggregated Unitemized Receipts"),1,0)</f>
        <v>1</v>
      </c>
      <c r="U1878" s="0" t="str">
        <f aca="false">UPPER(TRIM(E1878))</f>
        <v>MA</v>
      </c>
      <c r="V1878" s="23" t="n">
        <f aca="false">IF(U1878="MA",1,0)</f>
        <v>1</v>
      </c>
      <c r="W1878" s="23" t="n">
        <f aca="false">IF(OR(ISNUMBER(SEARCH("malden",G1878)),ISNUMBER(SEARCH("malden",H1878))),1,0)</f>
        <v>0</v>
      </c>
      <c r="X1878" s="23" t="n">
        <f aca="false">IF(AND(TRIM(G1878)="",TRIM(H1878)=""),1,0)</f>
        <v>0</v>
      </c>
    </row>
    <row r="1879" customFormat="false" ht="15" hidden="false" customHeight="false" outlineLevel="0" collapsed="false">
      <c r="A1879" s="22" t="n">
        <v>44186</v>
      </c>
      <c r="B1879" s="23" t="s">
        <v>4603</v>
      </c>
      <c r="C1879" s="23" t="s">
        <v>4604</v>
      </c>
      <c r="D1879" s="23" t="s">
        <v>607</v>
      </c>
      <c r="E1879" s="23" t="s">
        <v>99</v>
      </c>
      <c r="F1879" s="23" t="s">
        <v>608</v>
      </c>
      <c r="G1879" s="23" t="s">
        <v>4605</v>
      </c>
      <c r="H1879" s="23" t="s">
        <v>4606</v>
      </c>
      <c r="J1879" s="24" t="n">
        <v>40</v>
      </c>
      <c r="K1879" s="0" t="n">
        <v>17408</v>
      </c>
      <c r="L1879" s="23" t="s">
        <v>1694</v>
      </c>
      <c r="M1879" s="0" t="n">
        <v>3</v>
      </c>
      <c r="N1879" s="23" t="s">
        <v>93</v>
      </c>
      <c r="O1879" s="0" t="n">
        <v>201</v>
      </c>
      <c r="P1879" s="23" t="s">
        <v>94</v>
      </c>
      <c r="Q1879" s="23" t="s">
        <v>4597</v>
      </c>
      <c r="R1879" s="23" t="n">
        <f aca="false">YEAR(A1879)</f>
        <v>2020</v>
      </c>
      <c r="S1879" s="23" t="n">
        <f aca="false">IF(R1879=2026,1,0)</f>
        <v>0</v>
      </c>
      <c r="T1879" s="23" t="n">
        <f aca="false">IF(OR(P1879="Individual",P1879="Committee",P1879="Union/Association",P1879="Aggregated Unitemized Receipts"),1,0)</f>
        <v>1</v>
      </c>
      <c r="U1879" s="0" t="str">
        <f aca="false">UPPER(TRIM(E1879))</f>
        <v>MA</v>
      </c>
      <c r="V1879" s="23" t="n">
        <f aca="false">IF(U1879="MA",1,0)</f>
        <v>1</v>
      </c>
      <c r="W1879" s="23" t="n">
        <f aca="false">IF(OR(ISNUMBER(SEARCH("malden",G1879)),ISNUMBER(SEARCH("malden",H1879))),1,0)</f>
        <v>0</v>
      </c>
      <c r="X1879" s="23" t="n">
        <f aca="false">IF(AND(TRIM(G1879)="",TRIM(H1879)=""),1,0)</f>
        <v>0</v>
      </c>
    </row>
    <row r="1880" customFormat="false" ht="15" hidden="false" customHeight="false" outlineLevel="0" collapsed="false">
      <c r="A1880" s="22" t="n">
        <v>44186</v>
      </c>
      <c r="B1880" s="23" t="s">
        <v>4198</v>
      </c>
      <c r="C1880" s="23" t="s">
        <v>4199</v>
      </c>
      <c r="D1880" s="23" t="s">
        <v>319</v>
      </c>
      <c r="E1880" s="23" t="s">
        <v>99</v>
      </c>
      <c r="F1880" s="23" t="s">
        <v>320</v>
      </c>
      <c r="G1880" s="23" t="s">
        <v>4200</v>
      </c>
      <c r="H1880" s="23" t="s">
        <v>2602</v>
      </c>
      <c r="J1880" s="24" t="n">
        <v>40</v>
      </c>
      <c r="K1880" s="0" t="n">
        <v>17408</v>
      </c>
      <c r="L1880" s="23" t="s">
        <v>1694</v>
      </c>
      <c r="M1880" s="0" t="n">
        <v>3</v>
      </c>
      <c r="N1880" s="23" t="s">
        <v>93</v>
      </c>
      <c r="O1880" s="0" t="n">
        <v>201</v>
      </c>
      <c r="P1880" s="23" t="s">
        <v>94</v>
      </c>
      <c r="Q1880" s="23" t="s">
        <v>4597</v>
      </c>
      <c r="R1880" s="23" t="n">
        <f aca="false">YEAR(A1880)</f>
        <v>2020</v>
      </c>
      <c r="S1880" s="23" t="n">
        <f aca="false">IF(R1880=2026,1,0)</f>
        <v>0</v>
      </c>
      <c r="T1880" s="23" t="n">
        <f aca="false">IF(OR(P1880="Individual",P1880="Committee",P1880="Union/Association",P1880="Aggregated Unitemized Receipts"),1,0)</f>
        <v>1</v>
      </c>
      <c r="U1880" s="0" t="str">
        <f aca="false">UPPER(TRIM(E1880))</f>
        <v>MA</v>
      </c>
      <c r="V1880" s="23" t="n">
        <f aca="false">IF(U1880="MA",1,0)</f>
        <v>1</v>
      </c>
      <c r="W1880" s="23" t="n">
        <f aca="false">IF(OR(ISNUMBER(SEARCH("malden",G1880)),ISNUMBER(SEARCH("malden",H1880))),1,0)</f>
        <v>0</v>
      </c>
      <c r="X1880" s="23" t="n">
        <f aca="false">IF(AND(TRIM(G1880)="",TRIM(H1880)=""),1,0)</f>
        <v>0</v>
      </c>
    </row>
    <row r="1881" customFormat="false" ht="15" hidden="false" customHeight="false" outlineLevel="0" collapsed="false">
      <c r="A1881" s="22" t="n">
        <v>44186</v>
      </c>
      <c r="B1881" s="23" t="s">
        <v>2564</v>
      </c>
      <c r="C1881" s="23" t="s">
        <v>3317</v>
      </c>
      <c r="D1881" s="23" t="s">
        <v>319</v>
      </c>
      <c r="E1881" s="23" t="s">
        <v>99</v>
      </c>
      <c r="F1881" s="23" t="s">
        <v>320</v>
      </c>
      <c r="G1881" s="23" t="s">
        <v>1443</v>
      </c>
      <c r="H1881" s="23" t="s">
        <v>3318</v>
      </c>
      <c r="J1881" s="24" t="n">
        <v>140</v>
      </c>
      <c r="K1881" s="0" t="n">
        <v>17408</v>
      </c>
      <c r="L1881" s="23" t="s">
        <v>1694</v>
      </c>
      <c r="M1881" s="0" t="n">
        <v>3</v>
      </c>
      <c r="N1881" s="23" t="s">
        <v>93</v>
      </c>
      <c r="O1881" s="0" t="n">
        <v>201</v>
      </c>
      <c r="P1881" s="23" t="s">
        <v>94</v>
      </c>
      <c r="Q1881" s="23" t="s">
        <v>4597</v>
      </c>
      <c r="R1881" s="23" t="n">
        <f aca="false">YEAR(A1881)</f>
        <v>2020</v>
      </c>
      <c r="S1881" s="23" t="n">
        <f aca="false">IF(R1881=2026,1,0)</f>
        <v>0</v>
      </c>
      <c r="T1881" s="23" t="n">
        <f aca="false">IF(OR(P1881="Individual",P1881="Committee",P1881="Union/Association",P1881="Aggregated Unitemized Receipts"),1,0)</f>
        <v>1</v>
      </c>
      <c r="U1881" s="0" t="str">
        <f aca="false">UPPER(TRIM(E1881))</f>
        <v>MA</v>
      </c>
      <c r="V1881" s="23" t="n">
        <f aca="false">IF(U1881="MA",1,0)</f>
        <v>1</v>
      </c>
      <c r="W1881" s="23" t="n">
        <f aca="false">IF(OR(ISNUMBER(SEARCH("malden",G1881)),ISNUMBER(SEARCH("malden",H1881))),1,0)</f>
        <v>0</v>
      </c>
      <c r="X1881" s="23" t="n">
        <f aca="false">IF(AND(TRIM(G1881)="",TRIM(H1881)=""),1,0)</f>
        <v>0</v>
      </c>
    </row>
    <row r="1882" customFormat="false" ht="15" hidden="false" customHeight="false" outlineLevel="0" collapsed="false">
      <c r="A1882" s="22" t="n">
        <v>44186</v>
      </c>
      <c r="B1882" s="23" t="s">
        <v>4607</v>
      </c>
      <c r="C1882" s="23" t="s">
        <v>4608</v>
      </c>
      <c r="D1882" s="23" t="s">
        <v>413</v>
      </c>
      <c r="E1882" s="23" t="s">
        <v>99</v>
      </c>
      <c r="F1882" s="23" t="s">
        <v>419</v>
      </c>
      <c r="G1882" s="23" t="s">
        <v>91</v>
      </c>
      <c r="H1882" s="23" t="s">
        <v>91</v>
      </c>
      <c r="J1882" s="24" t="n">
        <v>250</v>
      </c>
      <c r="K1882" s="0" t="n">
        <v>17408</v>
      </c>
      <c r="L1882" s="23" t="s">
        <v>1694</v>
      </c>
      <c r="M1882" s="0" t="n">
        <v>3</v>
      </c>
      <c r="N1882" s="23" t="s">
        <v>93</v>
      </c>
      <c r="O1882" s="0" t="n">
        <v>201</v>
      </c>
      <c r="P1882" s="23" t="s">
        <v>94</v>
      </c>
      <c r="Q1882" s="23" t="s">
        <v>4597</v>
      </c>
      <c r="R1882" s="23" t="n">
        <f aca="false">YEAR(A1882)</f>
        <v>2020</v>
      </c>
      <c r="S1882" s="23" t="n">
        <f aca="false">IF(R1882=2026,1,0)</f>
        <v>0</v>
      </c>
      <c r="T1882" s="23" t="n">
        <f aca="false">IF(OR(P1882="Individual",P1882="Committee",P1882="Union/Association",P1882="Aggregated Unitemized Receipts"),1,0)</f>
        <v>1</v>
      </c>
      <c r="U1882" s="0" t="str">
        <f aca="false">UPPER(TRIM(E1882))</f>
        <v>MA</v>
      </c>
      <c r="V1882" s="23" t="n">
        <f aca="false">IF(U1882="MA",1,0)</f>
        <v>1</v>
      </c>
      <c r="W1882" s="23" t="n">
        <f aca="false">IF(OR(ISNUMBER(SEARCH("malden",G1882)),ISNUMBER(SEARCH("malden",H1882))),1,0)</f>
        <v>0</v>
      </c>
      <c r="X1882" s="23" t="n">
        <f aca="false">IF(AND(TRIM(G1882)="",TRIM(H1882)=""),1,0)</f>
        <v>0</v>
      </c>
    </row>
    <row r="1883" customFormat="false" ht="15" hidden="false" customHeight="false" outlineLevel="0" collapsed="false">
      <c r="A1883" s="22" t="n">
        <v>44186</v>
      </c>
      <c r="B1883" s="23" t="s">
        <v>4609</v>
      </c>
      <c r="C1883" s="23" t="s">
        <v>4610</v>
      </c>
      <c r="D1883" s="23" t="s">
        <v>319</v>
      </c>
      <c r="E1883" s="23" t="s">
        <v>99</v>
      </c>
      <c r="F1883" s="23" t="s">
        <v>320</v>
      </c>
      <c r="G1883" s="23" t="s">
        <v>454</v>
      </c>
      <c r="H1883" s="23" t="s">
        <v>455</v>
      </c>
      <c r="J1883" s="24" t="n">
        <v>50</v>
      </c>
      <c r="K1883" s="0" t="n">
        <v>17408</v>
      </c>
      <c r="L1883" s="23" t="s">
        <v>1694</v>
      </c>
      <c r="M1883" s="0" t="n">
        <v>3</v>
      </c>
      <c r="N1883" s="23" t="s">
        <v>93</v>
      </c>
      <c r="O1883" s="0" t="n">
        <v>201</v>
      </c>
      <c r="P1883" s="23" t="s">
        <v>94</v>
      </c>
      <c r="Q1883" s="23" t="s">
        <v>4597</v>
      </c>
      <c r="R1883" s="23" t="n">
        <f aca="false">YEAR(A1883)</f>
        <v>2020</v>
      </c>
      <c r="S1883" s="23" t="n">
        <f aca="false">IF(R1883=2026,1,0)</f>
        <v>0</v>
      </c>
      <c r="T1883" s="23" t="n">
        <f aca="false">IF(OR(P1883="Individual",P1883="Committee",P1883="Union/Association",P1883="Aggregated Unitemized Receipts"),1,0)</f>
        <v>1</v>
      </c>
      <c r="U1883" s="0" t="str">
        <f aca="false">UPPER(TRIM(E1883))</f>
        <v>MA</v>
      </c>
      <c r="V1883" s="23" t="n">
        <f aca="false">IF(U1883="MA",1,0)</f>
        <v>1</v>
      </c>
      <c r="W1883" s="23" t="n">
        <f aca="false">IF(OR(ISNUMBER(SEARCH("malden",G1883)),ISNUMBER(SEARCH("malden",H1883))),1,0)</f>
        <v>0</v>
      </c>
      <c r="X1883" s="23" t="n">
        <f aca="false">IF(AND(TRIM(G1883)="",TRIM(H1883)=""),1,0)</f>
        <v>0</v>
      </c>
    </row>
    <row r="1884" customFormat="false" ht="15" hidden="false" customHeight="false" outlineLevel="0" collapsed="false">
      <c r="A1884" s="22" t="n">
        <v>44186</v>
      </c>
      <c r="B1884" s="23" t="s">
        <v>3085</v>
      </c>
      <c r="C1884" s="23" t="s">
        <v>3086</v>
      </c>
      <c r="D1884" s="23" t="s">
        <v>3087</v>
      </c>
      <c r="E1884" s="23" t="s">
        <v>242</v>
      </c>
      <c r="F1884" s="23" t="s">
        <v>3088</v>
      </c>
      <c r="G1884" s="23" t="s">
        <v>1848</v>
      </c>
      <c r="H1884" s="23" t="s">
        <v>3089</v>
      </c>
      <c r="J1884" s="24" t="n">
        <v>50</v>
      </c>
      <c r="K1884" s="0" t="n">
        <v>17408</v>
      </c>
      <c r="L1884" s="23" t="s">
        <v>1694</v>
      </c>
      <c r="M1884" s="0" t="n">
        <v>3</v>
      </c>
      <c r="N1884" s="23" t="s">
        <v>93</v>
      </c>
      <c r="O1884" s="0" t="n">
        <v>201</v>
      </c>
      <c r="P1884" s="23" t="s">
        <v>94</v>
      </c>
      <c r="Q1884" s="23" t="s">
        <v>4597</v>
      </c>
      <c r="R1884" s="23" t="n">
        <f aca="false">YEAR(A1884)</f>
        <v>2020</v>
      </c>
      <c r="S1884" s="23" t="n">
        <f aca="false">IF(R1884=2026,1,0)</f>
        <v>0</v>
      </c>
      <c r="T1884" s="23" t="n">
        <f aca="false">IF(OR(P1884="Individual",P1884="Committee",P1884="Union/Association",P1884="Aggregated Unitemized Receipts"),1,0)</f>
        <v>1</v>
      </c>
      <c r="U1884" s="0" t="str">
        <f aca="false">UPPER(TRIM(E1884))</f>
        <v>NC</v>
      </c>
      <c r="V1884" s="23" t="n">
        <f aca="false">IF(U1884="MA",1,0)</f>
        <v>0</v>
      </c>
      <c r="W1884" s="23" t="n">
        <f aca="false">IF(OR(ISNUMBER(SEARCH("malden",G1884)),ISNUMBER(SEARCH("malden",H1884))),1,0)</f>
        <v>0</v>
      </c>
      <c r="X1884" s="23" t="n">
        <f aca="false">IF(AND(TRIM(G1884)="",TRIM(H1884)=""),1,0)</f>
        <v>0</v>
      </c>
    </row>
    <row r="1885" customFormat="false" ht="15" hidden="false" customHeight="false" outlineLevel="0" collapsed="false">
      <c r="A1885" s="22" t="n">
        <v>44186</v>
      </c>
      <c r="B1885" s="23" t="s">
        <v>2976</v>
      </c>
      <c r="C1885" s="23" t="s">
        <v>2977</v>
      </c>
      <c r="D1885" s="23" t="s">
        <v>319</v>
      </c>
      <c r="E1885" s="23" t="s">
        <v>99</v>
      </c>
      <c r="F1885" s="23" t="s">
        <v>320</v>
      </c>
      <c r="G1885" s="23" t="s">
        <v>2978</v>
      </c>
      <c r="H1885" s="23" t="s">
        <v>711</v>
      </c>
      <c r="J1885" s="24" t="n">
        <v>40</v>
      </c>
      <c r="K1885" s="0" t="n">
        <v>17408</v>
      </c>
      <c r="L1885" s="23" t="s">
        <v>1694</v>
      </c>
      <c r="M1885" s="0" t="n">
        <v>3</v>
      </c>
      <c r="N1885" s="23" t="s">
        <v>93</v>
      </c>
      <c r="O1885" s="0" t="n">
        <v>201</v>
      </c>
      <c r="P1885" s="23" t="s">
        <v>94</v>
      </c>
      <c r="Q1885" s="23" t="s">
        <v>4597</v>
      </c>
      <c r="R1885" s="23" t="n">
        <f aca="false">YEAR(A1885)</f>
        <v>2020</v>
      </c>
      <c r="S1885" s="23" t="n">
        <f aca="false">IF(R1885=2026,1,0)</f>
        <v>0</v>
      </c>
      <c r="T1885" s="23" t="n">
        <f aca="false">IF(OR(P1885="Individual",P1885="Committee",P1885="Union/Association",P1885="Aggregated Unitemized Receipts"),1,0)</f>
        <v>1</v>
      </c>
      <c r="U1885" s="0" t="str">
        <f aca="false">UPPER(TRIM(E1885))</f>
        <v>MA</v>
      </c>
      <c r="V1885" s="23" t="n">
        <f aca="false">IF(U1885="MA",1,0)</f>
        <v>1</v>
      </c>
      <c r="W1885" s="23" t="n">
        <f aca="false">IF(OR(ISNUMBER(SEARCH("malden",G1885)),ISNUMBER(SEARCH("malden",H1885))),1,0)</f>
        <v>0</v>
      </c>
      <c r="X1885" s="23" t="n">
        <f aca="false">IF(AND(TRIM(G1885)="",TRIM(H1885)=""),1,0)</f>
        <v>0</v>
      </c>
    </row>
    <row r="1886" customFormat="false" ht="15" hidden="false" customHeight="false" outlineLevel="0" collapsed="false">
      <c r="A1886" s="22" t="n">
        <v>44186</v>
      </c>
      <c r="B1886" s="23" t="s">
        <v>4611</v>
      </c>
      <c r="C1886" s="23" t="s">
        <v>3773</v>
      </c>
      <c r="D1886" s="23" t="s">
        <v>319</v>
      </c>
      <c r="E1886" s="23" t="s">
        <v>99</v>
      </c>
      <c r="F1886" s="23" t="s">
        <v>320</v>
      </c>
      <c r="G1886" s="23" t="s">
        <v>2095</v>
      </c>
      <c r="H1886" s="23" t="s">
        <v>91</v>
      </c>
      <c r="J1886" s="24" t="n">
        <v>200</v>
      </c>
      <c r="K1886" s="0" t="n">
        <v>17408</v>
      </c>
      <c r="L1886" s="23" t="s">
        <v>1694</v>
      </c>
      <c r="M1886" s="0" t="n">
        <v>3</v>
      </c>
      <c r="N1886" s="23" t="s">
        <v>93</v>
      </c>
      <c r="O1886" s="0" t="n">
        <v>201</v>
      </c>
      <c r="P1886" s="23" t="s">
        <v>94</v>
      </c>
      <c r="Q1886" s="23" t="s">
        <v>4597</v>
      </c>
      <c r="R1886" s="23" t="n">
        <f aca="false">YEAR(A1886)</f>
        <v>2020</v>
      </c>
      <c r="S1886" s="23" t="n">
        <f aca="false">IF(R1886=2026,1,0)</f>
        <v>0</v>
      </c>
      <c r="T1886" s="23" t="n">
        <f aca="false">IF(OR(P1886="Individual",P1886="Committee",P1886="Union/Association",P1886="Aggregated Unitemized Receipts"),1,0)</f>
        <v>1</v>
      </c>
      <c r="U1886" s="0" t="str">
        <f aca="false">UPPER(TRIM(E1886))</f>
        <v>MA</v>
      </c>
      <c r="V1886" s="23" t="n">
        <f aca="false">IF(U1886="MA",1,0)</f>
        <v>1</v>
      </c>
      <c r="W1886" s="23" t="n">
        <f aca="false">IF(OR(ISNUMBER(SEARCH("malden",G1886)),ISNUMBER(SEARCH("malden",H1886))),1,0)</f>
        <v>0</v>
      </c>
      <c r="X1886" s="23" t="n">
        <f aca="false">IF(AND(TRIM(G1886)="",TRIM(H1886)=""),1,0)</f>
        <v>0</v>
      </c>
    </row>
    <row r="1887" customFormat="false" ht="15" hidden="false" customHeight="false" outlineLevel="0" collapsed="false">
      <c r="A1887" s="22" t="n">
        <v>44186</v>
      </c>
      <c r="B1887" s="23" t="s">
        <v>3775</v>
      </c>
      <c r="C1887" s="23" t="s">
        <v>3776</v>
      </c>
      <c r="D1887" s="23" t="s">
        <v>607</v>
      </c>
      <c r="E1887" s="23" t="s">
        <v>99</v>
      </c>
      <c r="F1887" s="23" t="s">
        <v>608</v>
      </c>
      <c r="G1887" s="23" t="s">
        <v>1680</v>
      </c>
      <c r="H1887" s="23" t="s">
        <v>167</v>
      </c>
      <c r="J1887" s="24" t="n">
        <v>40</v>
      </c>
      <c r="K1887" s="0" t="n">
        <v>17408</v>
      </c>
      <c r="L1887" s="23" t="s">
        <v>1694</v>
      </c>
      <c r="M1887" s="0" t="n">
        <v>3</v>
      </c>
      <c r="N1887" s="23" t="s">
        <v>93</v>
      </c>
      <c r="O1887" s="0" t="n">
        <v>201</v>
      </c>
      <c r="P1887" s="23" t="s">
        <v>94</v>
      </c>
      <c r="Q1887" s="23" t="s">
        <v>4597</v>
      </c>
      <c r="R1887" s="23" t="n">
        <f aca="false">YEAR(A1887)</f>
        <v>2020</v>
      </c>
      <c r="S1887" s="23" t="n">
        <f aca="false">IF(R1887=2026,1,0)</f>
        <v>0</v>
      </c>
      <c r="T1887" s="23" t="n">
        <f aca="false">IF(OR(P1887="Individual",P1887="Committee",P1887="Union/Association",P1887="Aggregated Unitemized Receipts"),1,0)</f>
        <v>1</v>
      </c>
      <c r="U1887" s="0" t="str">
        <f aca="false">UPPER(TRIM(E1887))</f>
        <v>MA</v>
      </c>
      <c r="V1887" s="23" t="n">
        <f aca="false">IF(U1887="MA",1,0)</f>
        <v>1</v>
      </c>
      <c r="W1887" s="23" t="n">
        <f aca="false">IF(OR(ISNUMBER(SEARCH("malden",G1887)),ISNUMBER(SEARCH("malden",H1887))),1,0)</f>
        <v>0</v>
      </c>
      <c r="X1887" s="23" t="n">
        <f aca="false">IF(AND(TRIM(G1887)="",TRIM(H1887)=""),1,0)</f>
        <v>0</v>
      </c>
    </row>
    <row r="1888" customFormat="false" ht="15" hidden="false" customHeight="false" outlineLevel="0" collapsed="false">
      <c r="A1888" s="22" t="n">
        <v>44186</v>
      </c>
      <c r="B1888" s="23" t="s">
        <v>3940</v>
      </c>
      <c r="C1888" s="23" t="s">
        <v>3941</v>
      </c>
      <c r="D1888" s="23" t="s">
        <v>319</v>
      </c>
      <c r="E1888" s="23" t="s">
        <v>99</v>
      </c>
      <c r="F1888" s="23" t="s">
        <v>320</v>
      </c>
      <c r="G1888" s="23" t="s">
        <v>3942</v>
      </c>
      <c r="H1888" s="23" t="s">
        <v>711</v>
      </c>
      <c r="J1888" s="24" t="n">
        <v>40</v>
      </c>
      <c r="K1888" s="0" t="n">
        <v>17408</v>
      </c>
      <c r="L1888" s="23" t="s">
        <v>1694</v>
      </c>
      <c r="M1888" s="0" t="n">
        <v>3</v>
      </c>
      <c r="N1888" s="23" t="s">
        <v>93</v>
      </c>
      <c r="O1888" s="0" t="n">
        <v>201</v>
      </c>
      <c r="P1888" s="23" t="s">
        <v>94</v>
      </c>
      <c r="Q1888" s="23" t="s">
        <v>4597</v>
      </c>
      <c r="R1888" s="23" t="n">
        <f aca="false">YEAR(A1888)</f>
        <v>2020</v>
      </c>
      <c r="S1888" s="23" t="n">
        <f aca="false">IF(R1888=2026,1,0)</f>
        <v>0</v>
      </c>
      <c r="T1888" s="23" t="n">
        <f aca="false">IF(OR(P1888="Individual",P1888="Committee",P1888="Union/Association",P1888="Aggregated Unitemized Receipts"),1,0)</f>
        <v>1</v>
      </c>
      <c r="U1888" s="0" t="str">
        <f aca="false">UPPER(TRIM(E1888))</f>
        <v>MA</v>
      </c>
      <c r="V1888" s="23" t="n">
        <f aca="false">IF(U1888="MA",1,0)</f>
        <v>1</v>
      </c>
      <c r="W1888" s="23" t="n">
        <f aca="false">IF(OR(ISNUMBER(SEARCH("malden",G1888)),ISNUMBER(SEARCH("malden",H1888))),1,0)</f>
        <v>0</v>
      </c>
      <c r="X1888" s="23" t="n">
        <f aca="false">IF(AND(TRIM(G1888)="",TRIM(H1888)=""),1,0)</f>
        <v>0</v>
      </c>
    </row>
    <row r="1889" customFormat="false" ht="15" hidden="false" customHeight="false" outlineLevel="0" collapsed="false">
      <c r="A1889" s="22" t="n">
        <v>44186</v>
      </c>
      <c r="B1889" s="23" t="s">
        <v>2196</v>
      </c>
      <c r="C1889" s="23" t="s">
        <v>3449</v>
      </c>
      <c r="D1889" s="23" t="s">
        <v>286</v>
      </c>
      <c r="E1889" s="23" t="s">
        <v>99</v>
      </c>
      <c r="F1889" s="23" t="s">
        <v>287</v>
      </c>
      <c r="G1889" s="23" t="s">
        <v>454</v>
      </c>
      <c r="H1889" s="23" t="s">
        <v>3450</v>
      </c>
      <c r="J1889" s="24" t="n">
        <v>50</v>
      </c>
      <c r="K1889" s="0" t="n">
        <v>17408</v>
      </c>
      <c r="L1889" s="23" t="s">
        <v>1694</v>
      </c>
      <c r="M1889" s="0" t="n">
        <v>3</v>
      </c>
      <c r="N1889" s="23" t="s">
        <v>93</v>
      </c>
      <c r="O1889" s="0" t="n">
        <v>201</v>
      </c>
      <c r="P1889" s="23" t="s">
        <v>94</v>
      </c>
      <c r="Q1889" s="23" t="s">
        <v>4597</v>
      </c>
      <c r="R1889" s="23" t="n">
        <f aca="false">YEAR(A1889)</f>
        <v>2020</v>
      </c>
      <c r="S1889" s="23" t="n">
        <f aca="false">IF(R1889=2026,1,0)</f>
        <v>0</v>
      </c>
      <c r="T1889" s="23" t="n">
        <f aca="false">IF(OR(P1889="Individual",P1889="Committee",P1889="Union/Association",P1889="Aggregated Unitemized Receipts"),1,0)</f>
        <v>1</v>
      </c>
      <c r="U1889" s="0" t="str">
        <f aca="false">UPPER(TRIM(E1889))</f>
        <v>MA</v>
      </c>
      <c r="V1889" s="23" t="n">
        <f aca="false">IF(U1889="MA",1,0)</f>
        <v>1</v>
      </c>
      <c r="W1889" s="23" t="n">
        <f aca="false">IF(OR(ISNUMBER(SEARCH("malden",G1889)),ISNUMBER(SEARCH("malden",H1889))),1,0)</f>
        <v>0</v>
      </c>
      <c r="X1889" s="23" t="n">
        <f aca="false">IF(AND(TRIM(G1889)="",TRIM(H1889)=""),1,0)</f>
        <v>0</v>
      </c>
    </row>
    <row r="1890" customFormat="false" ht="15" hidden="false" customHeight="false" outlineLevel="0" collapsed="false">
      <c r="A1890" s="22" t="n">
        <v>44186</v>
      </c>
      <c r="B1890" s="23" t="s">
        <v>4612</v>
      </c>
      <c r="C1890" s="23" t="s">
        <v>4613</v>
      </c>
      <c r="D1890" s="23" t="s">
        <v>125</v>
      </c>
      <c r="E1890" s="23" t="s">
        <v>4028</v>
      </c>
      <c r="F1890" s="23" t="s">
        <v>4029</v>
      </c>
      <c r="J1890" s="24" t="n">
        <v>400</v>
      </c>
      <c r="K1890" s="0" t="n">
        <v>17408</v>
      </c>
      <c r="L1890" s="23" t="s">
        <v>1694</v>
      </c>
      <c r="M1890" s="0" t="n">
        <v>1</v>
      </c>
      <c r="N1890" s="23" t="s">
        <v>182</v>
      </c>
      <c r="O1890" s="0" t="n">
        <v>202</v>
      </c>
      <c r="P1890" s="23" t="s">
        <v>206</v>
      </c>
      <c r="Q1890" s="23" t="s">
        <v>4597</v>
      </c>
      <c r="R1890" s="23" t="n">
        <f aca="false">YEAR(A1890)</f>
        <v>2020</v>
      </c>
      <c r="S1890" s="23" t="n">
        <f aca="false">IF(R1890=2026,1,0)</f>
        <v>0</v>
      </c>
      <c r="T1890" s="23" t="n">
        <f aca="false">IF(OR(P1890="Individual",P1890="Committee",P1890="Union/Association",P1890="Aggregated Unitemized Receipts"),1,0)</f>
        <v>1</v>
      </c>
      <c r="U1890" s="0" t="str">
        <f aca="false">UPPER(TRIM(E1890))</f>
        <v>SC</v>
      </c>
      <c r="V1890" s="23" t="n">
        <f aca="false">IF(U1890="MA",1,0)</f>
        <v>0</v>
      </c>
      <c r="W1890" s="23" t="n">
        <f aca="false">IF(OR(ISNUMBER(SEARCH("malden",G1890)),ISNUMBER(SEARCH("malden",H1890))),1,0)</f>
        <v>0</v>
      </c>
      <c r="X1890" s="23" t="n">
        <f aca="false">IF(AND(TRIM(G1890)="",TRIM(H1890)=""),1,0)</f>
        <v>1</v>
      </c>
    </row>
    <row r="1891" customFormat="false" ht="15" hidden="false" customHeight="false" outlineLevel="0" collapsed="false">
      <c r="A1891" s="22" t="n">
        <v>44186</v>
      </c>
      <c r="B1891" s="23" t="s">
        <v>2087</v>
      </c>
      <c r="C1891" s="23" t="s">
        <v>2088</v>
      </c>
      <c r="D1891" s="23" t="s">
        <v>319</v>
      </c>
      <c r="E1891" s="23" t="s">
        <v>99</v>
      </c>
      <c r="F1891" s="23" t="s">
        <v>320</v>
      </c>
      <c r="G1891" s="23" t="s">
        <v>3682</v>
      </c>
      <c r="H1891" s="23" t="s">
        <v>3683</v>
      </c>
      <c r="J1891" s="24" t="n">
        <v>100</v>
      </c>
      <c r="K1891" s="0" t="n">
        <v>17408</v>
      </c>
      <c r="L1891" s="23" t="s">
        <v>1694</v>
      </c>
      <c r="M1891" s="0" t="n">
        <v>1</v>
      </c>
      <c r="N1891" s="23" t="s">
        <v>182</v>
      </c>
      <c r="O1891" s="0" t="n">
        <v>201</v>
      </c>
      <c r="P1891" s="23" t="s">
        <v>94</v>
      </c>
      <c r="Q1891" s="23" t="s">
        <v>4597</v>
      </c>
      <c r="R1891" s="23" t="n">
        <f aca="false">YEAR(A1891)</f>
        <v>2020</v>
      </c>
      <c r="S1891" s="23" t="n">
        <f aca="false">IF(R1891=2026,1,0)</f>
        <v>0</v>
      </c>
      <c r="T1891" s="23" t="n">
        <f aca="false">IF(OR(P1891="Individual",P1891="Committee",P1891="Union/Association",P1891="Aggregated Unitemized Receipts"),1,0)</f>
        <v>1</v>
      </c>
      <c r="U1891" s="0" t="str">
        <f aca="false">UPPER(TRIM(E1891))</f>
        <v>MA</v>
      </c>
      <c r="V1891" s="23" t="n">
        <f aca="false">IF(U1891="MA",1,0)</f>
        <v>1</v>
      </c>
      <c r="W1891" s="23" t="n">
        <f aca="false">IF(OR(ISNUMBER(SEARCH("malden",G1891)),ISNUMBER(SEARCH("malden",H1891))),1,0)</f>
        <v>0</v>
      </c>
      <c r="X1891" s="23" t="n">
        <f aca="false">IF(AND(TRIM(G1891)="",TRIM(H1891)=""),1,0)</f>
        <v>0</v>
      </c>
    </row>
    <row r="1892" customFormat="false" ht="15" hidden="false" customHeight="false" outlineLevel="0" collapsed="false">
      <c r="A1892" s="22" t="n">
        <v>44186</v>
      </c>
      <c r="B1892" s="23" t="s">
        <v>2706</v>
      </c>
      <c r="C1892" s="23" t="s">
        <v>4208</v>
      </c>
      <c r="D1892" s="23" t="s">
        <v>319</v>
      </c>
      <c r="E1892" s="23" t="s">
        <v>99</v>
      </c>
      <c r="F1892" s="23" t="s">
        <v>320</v>
      </c>
      <c r="G1892" s="23" t="s">
        <v>174</v>
      </c>
      <c r="H1892" s="23" t="s">
        <v>174</v>
      </c>
      <c r="J1892" s="24" t="n">
        <v>300</v>
      </c>
      <c r="K1892" s="0" t="n">
        <v>17408</v>
      </c>
      <c r="L1892" s="23" t="s">
        <v>1694</v>
      </c>
      <c r="M1892" s="0" t="n">
        <v>1</v>
      </c>
      <c r="N1892" s="23" t="s">
        <v>182</v>
      </c>
      <c r="O1892" s="0" t="n">
        <v>201</v>
      </c>
      <c r="P1892" s="23" t="s">
        <v>94</v>
      </c>
      <c r="Q1892" s="23" t="s">
        <v>4597</v>
      </c>
      <c r="R1892" s="23" t="n">
        <f aca="false">YEAR(A1892)</f>
        <v>2020</v>
      </c>
      <c r="S1892" s="23" t="n">
        <f aca="false">IF(R1892=2026,1,0)</f>
        <v>0</v>
      </c>
      <c r="T1892" s="23" t="n">
        <f aca="false">IF(OR(P1892="Individual",P1892="Committee",P1892="Union/Association",P1892="Aggregated Unitemized Receipts"),1,0)</f>
        <v>1</v>
      </c>
      <c r="U1892" s="0" t="str">
        <f aca="false">UPPER(TRIM(E1892))</f>
        <v>MA</v>
      </c>
      <c r="V1892" s="23" t="n">
        <f aca="false">IF(U1892="MA",1,0)</f>
        <v>1</v>
      </c>
      <c r="W1892" s="23" t="n">
        <f aca="false">IF(OR(ISNUMBER(SEARCH("malden",G1892)),ISNUMBER(SEARCH("malden",H1892))),1,0)</f>
        <v>0</v>
      </c>
      <c r="X1892" s="23" t="n">
        <f aca="false">IF(AND(TRIM(G1892)="",TRIM(H1892)=""),1,0)</f>
        <v>0</v>
      </c>
    </row>
    <row r="1893" customFormat="false" ht="15" hidden="false" customHeight="false" outlineLevel="0" collapsed="false">
      <c r="A1893" s="22" t="n">
        <v>44186</v>
      </c>
      <c r="B1893" s="23" t="s">
        <v>4614</v>
      </c>
      <c r="C1893" s="23" t="s">
        <v>4615</v>
      </c>
      <c r="D1893" s="23" t="s">
        <v>319</v>
      </c>
      <c r="E1893" s="23" t="s">
        <v>99</v>
      </c>
      <c r="F1893" s="23" t="s">
        <v>320</v>
      </c>
      <c r="G1893" s="23" t="s">
        <v>2095</v>
      </c>
      <c r="H1893" s="23" t="s">
        <v>91</v>
      </c>
      <c r="J1893" s="24" t="n">
        <v>40</v>
      </c>
      <c r="K1893" s="0" t="n">
        <v>17408</v>
      </c>
      <c r="L1893" s="23" t="s">
        <v>1694</v>
      </c>
      <c r="M1893" s="0" t="n">
        <v>3</v>
      </c>
      <c r="N1893" s="23" t="s">
        <v>93</v>
      </c>
      <c r="O1893" s="0" t="n">
        <v>201</v>
      </c>
      <c r="P1893" s="23" t="s">
        <v>94</v>
      </c>
      <c r="Q1893" s="23" t="s">
        <v>4597</v>
      </c>
      <c r="R1893" s="23" t="n">
        <f aca="false">YEAR(A1893)</f>
        <v>2020</v>
      </c>
      <c r="S1893" s="23" t="n">
        <f aca="false">IF(R1893=2026,1,0)</f>
        <v>0</v>
      </c>
      <c r="T1893" s="23" t="n">
        <f aca="false">IF(OR(P1893="Individual",P1893="Committee",P1893="Union/Association",P1893="Aggregated Unitemized Receipts"),1,0)</f>
        <v>1</v>
      </c>
      <c r="U1893" s="0" t="str">
        <f aca="false">UPPER(TRIM(E1893))</f>
        <v>MA</v>
      </c>
      <c r="V1893" s="23" t="n">
        <f aca="false">IF(U1893="MA",1,0)</f>
        <v>1</v>
      </c>
      <c r="W1893" s="23" t="n">
        <f aca="false">IF(OR(ISNUMBER(SEARCH("malden",G1893)),ISNUMBER(SEARCH("malden",H1893))),1,0)</f>
        <v>0</v>
      </c>
      <c r="X1893" s="23" t="n">
        <f aca="false">IF(AND(TRIM(G1893)="",TRIM(H1893)=""),1,0)</f>
        <v>0</v>
      </c>
    </row>
    <row r="1894" customFormat="false" ht="15" hidden="false" customHeight="false" outlineLevel="0" collapsed="false">
      <c r="A1894" s="22" t="n">
        <v>44186</v>
      </c>
      <c r="B1894" s="23" t="s">
        <v>4616</v>
      </c>
      <c r="C1894" s="23" t="s">
        <v>4617</v>
      </c>
      <c r="D1894" s="23" t="s">
        <v>4618</v>
      </c>
      <c r="E1894" s="23" t="s">
        <v>682</v>
      </c>
      <c r="F1894" s="23" t="s">
        <v>4619</v>
      </c>
      <c r="G1894" s="23" t="s">
        <v>180</v>
      </c>
      <c r="H1894" s="23" t="s">
        <v>4620</v>
      </c>
      <c r="J1894" s="24" t="n">
        <v>140</v>
      </c>
      <c r="K1894" s="0" t="n">
        <v>17408</v>
      </c>
      <c r="L1894" s="23" t="s">
        <v>1694</v>
      </c>
      <c r="M1894" s="0" t="n">
        <v>3</v>
      </c>
      <c r="N1894" s="23" t="s">
        <v>93</v>
      </c>
      <c r="O1894" s="0" t="n">
        <v>201</v>
      </c>
      <c r="P1894" s="23" t="s">
        <v>94</v>
      </c>
      <c r="Q1894" s="23" t="s">
        <v>4597</v>
      </c>
      <c r="R1894" s="23" t="n">
        <f aca="false">YEAR(A1894)</f>
        <v>2020</v>
      </c>
      <c r="S1894" s="23" t="n">
        <f aca="false">IF(R1894=2026,1,0)</f>
        <v>0</v>
      </c>
      <c r="T1894" s="23" t="n">
        <f aca="false">IF(OR(P1894="Individual",P1894="Committee",P1894="Union/Association",P1894="Aggregated Unitemized Receipts"),1,0)</f>
        <v>1</v>
      </c>
      <c r="U1894" s="0" t="str">
        <f aca="false">UPPER(TRIM(E1894))</f>
        <v>NH</v>
      </c>
      <c r="V1894" s="23" t="n">
        <f aca="false">IF(U1894="MA",1,0)</f>
        <v>0</v>
      </c>
      <c r="W1894" s="23" t="n">
        <f aca="false">IF(OR(ISNUMBER(SEARCH("malden",G1894)),ISNUMBER(SEARCH("malden",H1894))),1,0)</f>
        <v>0</v>
      </c>
      <c r="X1894" s="23" t="n">
        <f aca="false">IF(AND(TRIM(G1894)="",TRIM(H1894)=""),1,0)</f>
        <v>0</v>
      </c>
    </row>
    <row r="1895" customFormat="false" ht="15" hidden="false" customHeight="false" outlineLevel="0" collapsed="false">
      <c r="A1895" s="22" t="n">
        <v>44186</v>
      </c>
      <c r="B1895" s="23" t="s">
        <v>2480</v>
      </c>
      <c r="C1895" s="23" t="s">
        <v>2481</v>
      </c>
      <c r="D1895" s="23" t="s">
        <v>319</v>
      </c>
      <c r="E1895" s="23" t="s">
        <v>99</v>
      </c>
      <c r="F1895" s="23" t="s">
        <v>320</v>
      </c>
      <c r="G1895" s="23" t="s">
        <v>4188</v>
      </c>
      <c r="H1895" s="23" t="s">
        <v>4621</v>
      </c>
      <c r="J1895" s="24" t="n">
        <v>100</v>
      </c>
      <c r="K1895" s="0" t="n">
        <v>17408</v>
      </c>
      <c r="L1895" s="23" t="s">
        <v>1694</v>
      </c>
      <c r="M1895" s="0" t="n">
        <v>3</v>
      </c>
      <c r="N1895" s="23" t="s">
        <v>93</v>
      </c>
      <c r="O1895" s="0" t="n">
        <v>201</v>
      </c>
      <c r="P1895" s="23" t="s">
        <v>94</v>
      </c>
      <c r="Q1895" s="23" t="s">
        <v>4597</v>
      </c>
      <c r="R1895" s="23" t="n">
        <f aca="false">YEAR(A1895)</f>
        <v>2020</v>
      </c>
      <c r="S1895" s="23" t="n">
        <f aca="false">IF(R1895=2026,1,0)</f>
        <v>0</v>
      </c>
      <c r="T1895" s="23" t="n">
        <f aca="false">IF(OR(P1895="Individual",P1895="Committee",P1895="Union/Association",P1895="Aggregated Unitemized Receipts"),1,0)</f>
        <v>1</v>
      </c>
      <c r="U1895" s="0" t="str">
        <f aca="false">UPPER(TRIM(E1895))</f>
        <v>MA</v>
      </c>
      <c r="V1895" s="23" t="n">
        <f aca="false">IF(U1895="MA",1,0)</f>
        <v>1</v>
      </c>
      <c r="W1895" s="23" t="n">
        <f aca="false">IF(OR(ISNUMBER(SEARCH("malden",G1895)),ISNUMBER(SEARCH("malden",H1895))),1,0)</f>
        <v>0</v>
      </c>
      <c r="X1895" s="23" t="n">
        <f aca="false">IF(AND(TRIM(G1895)="",TRIM(H1895)=""),1,0)</f>
        <v>0</v>
      </c>
    </row>
    <row r="1896" customFormat="false" ht="15" hidden="false" customHeight="false" outlineLevel="0" collapsed="false">
      <c r="A1896" s="22" t="n">
        <v>44186</v>
      </c>
      <c r="B1896" s="23" t="s">
        <v>1367</v>
      </c>
      <c r="C1896" s="23" t="s">
        <v>1368</v>
      </c>
      <c r="D1896" s="23" t="s">
        <v>98</v>
      </c>
      <c r="E1896" s="23" t="s">
        <v>99</v>
      </c>
      <c r="F1896" s="23" t="s">
        <v>100</v>
      </c>
      <c r="G1896" s="23" t="s">
        <v>4221</v>
      </c>
      <c r="H1896" s="23" t="s">
        <v>167</v>
      </c>
      <c r="J1896" s="24" t="n">
        <v>40</v>
      </c>
      <c r="K1896" s="0" t="n">
        <v>17408</v>
      </c>
      <c r="L1896" s="23" t="s">
        <v>1694</v>
      </c>
      <c r="M1896" s="0" t="n">
        <v>3</v>
      </c>
      <c r="N1896" s="23" t="s">
        <v>93</v>
      </c>
      <c r="O1896" s="0" t="n">
        <v>201</v>
      </c>
      <c r="P1896" s="23" t="s">
        <v>94</v>
      </c>
      <c r="Q1896" s="23" t="s">
        <v>4597</v>
      </c>
      <c r="R1896" s="23" t="n">
        <f aca="false">YEAR(A1896)</f>
        <v>2020</v>
      </c>
      <c r="S1896" s="23" t="n">
        <f aca="false">IF(R1896=2026,1,0)</f>
        <v>0</v>
      </c>
      <c r="T1896" s="23" t="n">
        <f aca="false">IF(OR(P1896="Individual",P1896="Committee",P1896="Union/Association",P1896="Aggregated Unitemized Receipts"),1,0)</f>
        <v>1</v>
      </c>
      <c r="U1896" s="0" t="str">
        <f aca="false">UPPER(TRIM(E1896))</f>
        <v>MA</v>
      </c>
      <c r="V1896" s="23" t="n">
        <f aca="false">IF(U1896="MA",1,0)</f>
        <v>1</v>
      </c>
      <c r="W1896" s="23" t="n">
        <f aca="false">IF(OR(ISNUMBER(SEARCH("malden",G1896)),ISNUMBER(SEARCH("malden",H1896))),1,0)</f>
        <v>0</v>
      </c>
      <c r="X1896" s="23" t="n">
        <f aca="false">IF(AND(TRIM(G1896)="",TRIM(H1896)=""),1,0)</f>
        <v>0</v>
      </c>
    </row>
    <row r="1897" customFormat="false" ht="15" hidden="false" customHeight="false" outlineLevel="0" collapsed="false">
      <c r="A1897" s="22" t="n">
        <v>44186</v>
      </c>
      <c r="B1897" s="23" t="s">
        <v>2650</v>
      </c>
      <c r="C1897" s="23" t="s">
        <v>3261</v>
      </c>
      <c r="D1897" s="23" t="s">
        <v>319</v>
      </c>
      <c r="E1897" s="23" t="s">
        <v>99</v>
      </c>
      <c r="F1897" s="23" t="s">
        <v>320</v>
      </c>
      <c r="G1897" s="23" t="s">
        <v>110</v>
      </c>
      <c r="H1897" s="23" t="s">
        <v>4234</v>
      </c>
      <c r="J1897" s="24" t="n">
        <v>140</v>
      </c>
      <c r="K1897" s="0" t="n">
        <v>17408</v>
      </c>
      <c r="L1897" s="23" t="s">
        <v>1694</v>
      </c>
      <c r="M1897" s="0" t="n">
        <v>3</v>
      </c>
      <c r="N1897" s="23" t="s">
        <v>93</v>
      </c>
      <c r="O1897" s="0" t="n">
        <v>201</v>
      </c>
      <c r="P1897" s="23" t="s">
        <v>94</v>
      </c>
      <c r="Q1897" s="23" t="s">
        <v>4597</v>
      </c>
      <c r="R1897" s="23" t="n">
        <f aca="false">YEAR(A1897)</f>
        <v>2020</v>
      </c>
      <c r="S1897" s="23" t="n">
        <f aca="false">IF(R1897=2026,1,0)</f>
        <v>0</v>
      </c>
      <c r="T1897" s="23" t="n">
        <f aca="false">IF(OR(P1897="Individual",P1897="Committee",P1897="Union/Association",P1897="Aggregated Unitemized Receipts"),1,0)</f>
        <v>1</v>
      </c>
      <c r="U1897" s="0" t="str">
        <f aca="false">UPPER(TRIM(E1897))</f>
        <v>MA</v>
      </c>
      <c r="V1897" s="23" t="n">
        <f aca="false">IF(U1897="MA",1,0)</f>
        <v>1</v>
      </c>
      <c r="W1897" s="23" t="n">
        <f aca="false">IF(OR(ISNUMBER(SEARCH("malden",G1897)),ISNUMBER(SEARCH("malden",H1897))),1,0)</f>
        <v>0</v>
      </c>
      <c r="X1897" s="23" t="n">
        <f aca="false">IF(AND(TRIM(G1897)="",TRIM(H1897)=""),1,0)</f>
        <v>0</v>
      </c>
    </row>
    <row r="1898" customFormat="false" ht="15" hidden="false" customHeight="false" outlineLevel="0" collapsed="false">
      <c r="A1898" s="22" t="n">
        <v>44185</v>
      </c>
      <c r="B1898" s="23" t="s">
        <v>2115</v>
      </c>
      <c r="C1898" s="23" t="s">
        <v>3078</v>
      </c>
      <c r="D1898" s="23" t="s">
        <v>450</v>
      </c>
      <c r="E1898" s="23" t="s">
        <v>99</v>
      </c>
      <c r="F1898" s="23" t="s">
        <v>1164</v>
      </c>
      <c r="J1898" s="24" t="n">
        <v>252.52</v>
      </c>
      <c r="K1898" s="0" t="n">
        <v>17408</v>
      </c>
      <c r="L1898" s="23" t="s">
        <v>1694</v>
      </c>
      <c r="M1898" s="0" t="n">
        <v>0</v>
      </c>
      <c r="O1898" s="0" t="n">
        <v>402</v>
      </c>
      <c r="P1898" s="23" t="s">
        <v>206</v>
      </c>
      <c r="Q1898" s="23" t="s">
        <v>4622</v>
      </c>
      <c r="R1898" s="23" t="n">
        <f aca="false">YEAR(A1898)</f>
        <v>2020</v>
      </c>
      <c r="S1898" s="23" t="n">
        <f aca="false">IF(R1898=2026,1,0)</f>
        <v>0</v>
      </c>
      <c r="T1898" s="23" t="n">
        <f aca="false">IF(OR(P1898="Individual",P1898="Committee",P1898="Union/Association",P1898="Aggregated Unitemized Receipts"),1,0)</f>
        <v>1</v>
      </c>
      <c r="U1898" s="0" t="str">
        <f aca="false">UPPER(TRIM(E1898))</f>
        <v>MA</v>
      </c>
      <c r="V1898" s="23" t="n">
        <f aca="false">IF(U1898="MA",1,0)</f>
        <v>1</v>
      </c>
      <c r="W1898" s="23" t="n">
        <f aca="false">IF(OR(ISNUMBER(SEARCH("malden",G1898)),ISNUMBER(SEARCH("malden",H1898))),1,0)</f>
        <v>0</v>
      </c>
      <c r="X1898" s="23" t="n">
        <f aca="false">IF(AND(TRIM(G1898)="",TRIM(H1898)=""),1,0)</f>
        <v>1</v>
      </c>
    </row>
    <row r="1899" customFormat="false" ht="15" hidden="false" customHeight="false" outlineLevel="0" collapsed="false">
      <c r="A1899" s="22" t="n">
        <v>44181</v>
      </c>
      <c r="B1899" s="23" t="s">
        <v>4623</v>
      </c>
      <c r="C1899" s="23" t="s">
        <v>4624</v>
      </c>
      <c r="D1899" s="23" t="s">
        <v>319</v>
      </c>
      <c r="E1899" s="23" t="s">
        <v>99</v>
      </c>
      <c r="F1899" s="23" t="s">
        <v>320</v>
      </c>
      <c r="G1899" s="23" t="s">
        <v>174</v>
      </c>
      <c r="J1899" s="24" t="n">
        <v>155</v>
      </c>
      <c r="K1899" s="0" t="n">
        <v>17408</v>
      </c>
      <c r="L1899" s="23" t="s">
        <v>1694</v>
      </c>
      <c r="M1899" s="0" t="n">
        <v>1</v>
      </c>
      <c r="N1899" s="23" t="s">
        <v>182</v>
      </c>
      <c r="O1899" s="0" t="n">
        <v>201</v>
      </c>
      <c r="P1899" s="23" t="s">
        <v>94</v>
      </c>
      <c r="Q1899" s="23" t="s">
        <v>4625</v>
      </c>
      <c r="R1899" s="23" t="n">
        <f aca="false">YEAR(A1899)</f>
        <v>2020</v>
      </c>
      <c r="S1899" s="23" t="n">
        <f aca="false">IF(R1899=2026,1,0)</f>
        <v>0</v>
      </c>
      <c r="T1899" s="23" t="n">
        <f aca="false">IF(OR(P1899="Individual",P1899="Committee",P1899="Union/Association",P1899="Aggregated Unitemized Receipts"),1,0)</f>
        <v>1</v>
      </c>
      <c r="U1899" s="0" t="str">
        <f aca="false">UPPER(TRIM(E1899))</f>
        <v>MA</v>
      </c>
      <c r="V1899" s="23" t="n">
        <f aca="false">IF(U1899="MA",1,0)</f>
        <v>1</v>
      </c>
      <c r="W1899" s="23" t="n">
        <f aca="false">IF(OR(ISNUMBER(SEARCH("malden",G1899)),ISNUMBER(SEARCH("malden",H1899))),1,0)</f>
        <v>0</v>
      </c>
      <c r="X1899" s="23" t="n">
        <f aca="false">IF(AND(TRIM(G1899)="",TRIM(H1899)=""),1,0)</f>
        <v>0</v>
      </c>
    </row>
    <row r="1900" customFormat="false" ht="15" hidden="false" customHeight="false" outlineLevel="0" collapsed="false">
      <c r="A1900" s="22" t="n">
        <v>44181</v>
      </c>
      <c r="B1900" s="23" t="s">
        <v>3104</v>
      </c>
      <c r="C1900" s="23" t="s">
        <v>3105</v>
      </c>
      <c r="D1900" s="23" t="s">
        <v>450</v>
      </c>
      <c r="E1900" s="23" t="s">
        <v>99</v>
      </c>
      <c r="F1900" s="23" t="s">
        <v>1927</v>
      </c>
      <c r="G1900" s="23" t="s">
        <v>361</v>
      </c>
      <c r="H1900" s="23" t="s">
        <v>3106</v>
      </c>
      <c r="J1900" s="24" t="n">
        <v>500</v>
      </c>
      <c r="K1900" s="0" t="n">
        <v>17408</v>
      </c>
      <c r="L1900" s="23" t="s">
        <v>1694</v>
      </c>
      <c r="M1900" s="0" t="n">
        <v>1</v>
      </c>
      <c r="N1900" s="23" t="s">
        <v>182</v>
      </c>
      <c r="O1900" s="0" t="n">
        <v>201</v>
      </c>
      <c r="P1900" s="23" t="s">
        <v>94</v>
      </c>
      <c r="Q1900" s="23" t="s">
        <v>4625</v>
      </c>
      <c r="R1900" s="23" t="n">
        <f aca="false">YEAR(A1900)</f>
        <v>2020</v>
      </c>
      <c r="S1900" s="23" t="n">
        <f aca="false">IF(R1900=2026,1,0)</f>
        <v>0</v>
      </c>
      <c r="T1900" s="23" t="n">
        <f aca="false">IF(OR(P1900="Individual",P1900="Committee",P1900="Union/Association",P1900="Aggregated Unitemized Receipts"),1,0)</f>
        <v>1</v>
      </c>
      <c r="U1900" s="0" t="str">
        <f aca="false">UPPER(TRIM(E1900))</f>
        <v>MA</v>
      </c>
      <c r="V1900" s="23" t="n">
        <f aca="false">IF(U1900="MA",1,0)</f>
        <v>1</v>
      </c>
      <c r="W1900" s="23" t="n">
        <f aca="false">IF(OR(ISNUMBER(SEARCH("malden",G1900)),ISNUMBER(SEARCH("malden",H1900))),1,0)</f>
        <v>0</v>
      </c>
      <c r="X1900" s="23" t="n">
        <f aca="false">IF(AND(TRIM(G1900)="",TRIM(H1900)=""),1,0)</f>
        <v>0</v>
      </c>
    </row>
    <row r="1901" customFormat="false" ht="15" hidden="false" customHeight="false" outlineLevel="0" collapsed="false">
      <c r="A1901" s="22" t="n">
        <v>44181</v>
      </c>
      <c r="B1901" s="23" t="s">
        <v>3080</v>
      </c>
      <c r="C1901" s="23" t="s">
        <v>3081</v>
      </c>
      <c r="D1901" s="23" t="s">
        <v>3082</v>
      </c>
      <c r="E1901" s="23" t="s">
        <v>99</v>
      </c>
      <c r="F1901" s="23" t="s">
        <v>3083</v>
      </c>
      <c r="G1901" s="23" t="s">
        <v>174</v>
      </c>
      <c r="H1901" s="23" t="s">
        <v>174</v>
      </c>
      <c r="J1901" s="24" t="n">
        <v>100</v>
      </c>
      <c r="K1901" s="0" t="n">
        <v>17408</v>
      </c>
      <c r="L1901" s="23" t="s">
        <v>1694</v>
      </c>
      <c r="M1901" s="0" t="n">
        <v>1</v>
      </c>
      <c r="N1901" s="23" t="s">
        <v>182</v>
      </c>
      <c r="O1901" s="0" t="n">
        <v>201</v>
      </c>
      <c r="P1901" s="23" t="s">
        <v>94</v>
      </c>
      <c r="Q1901" s="23" t="s">
        <v>4625</v>
      </c>
      <c r="R1901" s="23" t="n">
        <f aca="false">YEAR(A1901)</f>
        <v>2020</v>
      </c>
      <c r="S1901" s="23" t="n">
        <f aca="false">IF(R1901=2026,1,0)</f>
        <v>0</v>
      </c>
      <c r="T1901" s="23" t="n">
        <f aca="false">IF(OR(P1901="Individual",P1901="Committee",P1901="Union/Association",P1901="Aggregated Unitemized Receipts"),1,0)</f>
        <v>1</v>
      </c>
      <c r="U1901" s="0" t="str">
        <f aca="false">UPPER(TRIM(E1901))</f>
        <v>MA</v>
      </c>
      <c r="V1901" s="23" t="n">
        <f aca="false">IF(U1901="MA",1,0)</f>
        <v>1</v>
      </c>
      <c r="W1901" s="23" t="n">
        <f aca="false">IF(OR(ISNUMBER(SEARCH("malden",G1901)),ISNUMBER(SEARCH("malden",H1901))),1,0)</f>
        <v>0</v>
      </c>
      <c r="X1901" s="23" t="n">
        <f aca="false">IF(AND(TRIM(G1901)="",TRIM(H1901)=""),1,0)</f>
        <v>0</v>
      </c>
    </row>
    <row r="1902" customFormat="false" ht="15" hidden="false" customHeight="false" outlineLevel="0" collapsed="false">
      <c r="A1902" s="22" t="n">
        <v>44181</v>
      </c>
      <c r="B1902" s="23" t="s">
        <v>2594</v>
      </c>
      <c r="C1902" s="23" t="s">
        <v>2595</v>
      </c>
      <c r="D1902" s="23" t="s">
        <v>319</v>
      </c>
      <c r="E1902" s="23" t="s">
        <v>99</v>
      </c>
      <c r="F1902" s="23" t="s">
        <v>320</v>
      </c>
      <c r="G1902" s="23" t="s">
        <v>4401</v>
      </c>
      <c r="H1902" s="23" t="s">
        <v>4402</v>
      </c>
      <c r="J1902" s="24" t="n">
        <v>100</v>
      </c>
      <c r="K1902" s="0" t="n">
        <v>17408</v>
      </c>
      <c r="L1902" s="23" t="s">
        <v>1694</v>
      </c>
      <c r="M1902" s="0" t="n">
        <v>1</v>
      </c>
      <c r="N1902" s="23" t="s">
        <v>182</v>
      </c>
      <c r="O1902" s="0" t="n">
        <v>201</v>
      </c>
      <c r="P1902" s="23" t="s">
        <v>94</v>
      </c>
      <c r="Q1902" s="23" t="s">
        <v>4625</v>
      </c>
      <c r="R1902" s="23" t="n">
        <f aca="false">YEAR(A1902)</f>
        <v>2020</v>
      </c>
      <c r="S1902" s="23" t="n">
        <f aca="false">IF(R1902=2026,1,0)</f>
        <v>0</v>
      </c>
      <c r="T1902" s="23" t="n">
        <f aca="false">IF(OR(P1902="Individual",P1902="Committee",P1902="Union/Association",P1902="Aggregated Unitemized Receipts"),1,0)</f>
        <v>1</v>
      </c>
      <c r="U1902" s="0" t="str">
        <f aca="false">UPPER(TRIM(E1902))</f>
        <v>MA</v>
      </c>
      <c r="V1902" s="23" t="n">
        <f aca="false">IF(U1902="MA",1,0)</f>
        <v>1</v>
      </c>
      <c r="W1902" s="23" t="n">
        <f aca="false">IF(OR(ISNUMBER(SEARCH("malden",G1902)),ISNUMBER(SEARCH("malden",H1902))),1,0)</f>
        <v>0</v>
      </c>
      <c r="X1902" s="23" t="n">
        <f aca="false">IF(AND(TRIM(G1902)="",TRIM(H1902)=""),1,0)</f>
        <v>0</v>
      </c>
    </row>
    <row r="1903" customFormat="false" ht="15" hidden="false" customHeight="false" outlineLevel="0" collapsed="false">
      <c r="A1903" s="22" t="n">
        <v>44180</v>
      </c>
      <c r="B1903" s="23" t="s">
        <v>2751</v>
      </c>
      <c r="C1903" s="23" t="s">
        <v>4486</v>
      </c>
      <c r="D1903" s="23" t="s">
        <v>319</v>
      </c>
      <c r="E1903" s="23" t="s">
        <v>99</v>
      </c>
      <c r="F1903" s="23" t="s">
        <v>320</v>
      </c>
      <c r="G1903" s="23" t="s">
        <v>4626</v>
      </c>
      <c r="H1903" s="23" t="s">
        <v>4627</v>
      </c>
      <c r="J1903" s="24" t="n">
        <v>40</v>
      </c>
      <c r="K1903" s="0" t="n">
        <v>17408</v>
      </c>
      <c r="L1903" s="23" t="s">
        <v>1694</v>
      </c>
      <c r="M1903" s="0" t="n">
        <v>3</v>
      </c>
      <c r="N1903" s="23" t="s">
        <v>93</v>
      </c>
      <c r="O1903" s="0" t="n">
        <v>201</v>
      </c>
      <c r="P1903" s="23" t="s">
        <v>94</v>
      </c>
      <c r="Q1903" s="23" t="s">
        <v>4628</v>
      </c>
      <c r="R1903" s="23" t="n">
        <f aca="false">YEAR(A1903)</f>
        <v>2020</v>
      </c>
      <c r="S1903" s="23" t="n">
        <f aca="false">IF(R1903=2026,1,0)</f>
        <v>0</v>
      </c>
      <c r="T1903" s="23" t="n">
        <f aca="false">IF(OR(P1903="Individual",P1903="Committee",P1903="Union/Association",P1903="Aggregated Unitemized Receipts"),1,0)</f>
        <v>1</v>
      </c>
      <c r="U1903" s="0" t="str">
        <f aca="false">UPPER(TRIM(E1903))</f>
        <v>MA</v>
      </c>
      <c r="V1903" s="23" t="n">
        <f aca="false">IF(U1903="MA",1,0)</f>
        <v>1</v>
      </c>
      <c r="W1903" s="23" t="n">
        <f aca="false">IF(OR(ISNUMBER(SEARCH("malden",G1903)),ISNUMBER(SEARCH("malden",H1903))),1,0)</f>
        <v>0</v>
      </c>
      <c r="X1903" s="23" t="n">
        <f aca="false">IF(AND(TRIM(G1903)="",TRIM(H1903)=""),1,0)</f>
        <v>0</v>
      </c>
    </row>
    <row r="1904" customFormat="false" ht="15" hidden="false" customHeight="false" outlineLevel="0" collapsed="false">
      <c r="A1904" s="22" t="n">
        <v>44180</v>
      </c>
      <c r="B1904" s="23" t="s">
        <v>3520</v>
      </c>
      <c r="C1904" s="23" t="s">
        <v>2971</v>
      </c>
      <c r="D1904" s="23" t="s">
        <v>319</v>
      </c>
      <c r="E1904" s="23" t="s">
        <v>99</v>
      </c>
      <c r="F1904" s="23" t="s">
        <v>320</v>
      </c>
      <c r="G1904" s="23" t="s">
        <v>3977</v>
      </c>
      <c r="H1904" s="23" t="s">
        <v>3978</v>
      </c>
      <c r="J1904" s="24" t="n">
        <v>40</v>
      </c>
      <c r="K1904" s="0" t="n">
        <v>17408</v>
      </c>
      <c r="L1904" s="23" t="s">
        <v>1694</v>
      </c>
      <c r="M1904" s="0" t="n">
        <v>3</v>
      </c>
      <c r="N1904" s="23" t="s">
        <v>93</v>
      </c>
      <c r="O1904" s="0" t="n">
        <v>201</v>
      </c>
      <c r="P1904" s="23" t="s">
        <v>94</v>
      </c>
      <c r="Q1904" s="23" t="s">
        <v>4628</v>
      </c>
      <c r="R1904" s="23" t="n">
        <f aca="false">YEAR(A1904)</f>
        <v>2020</v>
      </c>
      <c r="S1904" s="23" t="n">
        <f aca="false">IF(R1904=2026,1,0)</f>
        <v>0</v>
      </c>
      <c r="T1904" s="23" t="n">
        <f aca="false">IF(OR(P1904="Individual",P1904="Committee",P1904="Union/Association",P1904="Aggregated Unitemized Receipts"),1,0)</f>
        <v>1</v>
      </c>
      <c r="U1904" s="0" t="str">
        <f aca="false">UPPER(TRIM(E1904))</f>
        <v>MA</v>
      </c>
      <c r="V1904" s="23" t="n">
        <f aca="false">IF(U1904="MA",1,0)</f>
        <v>1</v>
      </c>
      <c r="W1904" s="23" t="n">
        <f aca="false">IF(OR(ISNUMBER(SEARCH("malden",G1904)),ISNUMBER(SEARCH("malden",H1904))),1,0)</f>
        <v>0</v>
      </c>
      <c r="X1904" s="23" t="n">
        <f aca="false">IF(AND(TRIM(G1904)="",TRIM(H1904)=""),1,0)</f>
        <v>0</v>
      </c>
    </row>
    <row r="1905" customFormat="false" ht="15" hidden="false" customHeight="false" outlineLevel="0" collapsed="false">
      <c r="A1905" s="22" t="n">
        <v>44180</v>
      </c>
      <c r="B1905" s="23" t="s">
        <v>2465</v>
      </c>
      <c r="C1905" s="23" t="s">
        <v>2466</v>
      </c>
      <c r="D1905" s="23" t="s">
        <v>319</v>
      </c>
      <c r="E1905" s="23" t="s">
        <v>99</v>
      </c>
      <c r="F1905" s="23" t="s">
        <v>320</v>
      </c>
      <c r="G1905" s="23" t="s">
        <v>915</v>
      </c>
      <c r="H1905" s="23" t="s">
        <v>1558</v>
      </c>
      <c r="J1905" s="24" t="n">
        <v>100</v>
      </c>
      <c r="K1905" s="0" t="n">
        <v>17408</v>
      </c>
      <c r="L1905" s="23" t="s">
        <v>1694</v>
      </c>
      <c r="M1905" s="0" t="n">
        <v>1</v>
      </c>
      <c r="N1905" s="23" t="s">
        <v>182</v>
      </c>
      <c r="O1905" s="0" t="n">
        <v>201</v>
      </c>
      <c r="P1905" s="23" t="s">
        <v>94</v>
      </c>
      <c r="Q1905" s="23" t="s">
        <v>4628</v>
      </c>
      <c r="R1905" s="23" t="n">
        <f aca="false">YEAR(A1905)</f>
        <v>2020</v>
      </c>
      <c r="S1905" s="23" t="n">
        <f aca="false">IF(R1905=2026,1,0)</f>
        <v>0</v>
      </c>
      <c r="T1905" s="23" t="n">
        <f aca="false">IF(OR(P1905="Individual",P1905="Committee",P1905="Union/Association",P1905="Aggregated Unitemized Receipts"),1,0)</f>
        <v>1</v>
      </c>
      <c r="U1905" s="0" t="str">
        <f aca="false">UPPER(TRIM(E1905))</f>
        <v>MA</v>
      </c>
      <c r="V1905" s="23" t="n">
        <f aca="false">IF(U1905="MA",1,0)</f>
        <v>1</v>
      </c>
      <c r="W1905" s="23" t="n">
        <f aca="false">IF(OR(ISNUMBER(SEARCH("malden",G1905)),ISNUMBER(SEARCH("malden",H1905))),1,0)</f>
        <v>0</v>
      </c>
      <c r="X1905" s="23" t="n">
        <f aca="false">IF(AND(TRIM(G1905)="",TRIM(H1905)=""),1,0)</f>
        <v>0</v>
      </c>
    </row>
    <row r="1906" customFormat="false" ht="15" hidden="false" customHeight="false" outlineLevel="0" collapsed="false">
      <c r="A1906" s="22" t="n">
        <v>44180</v>
      </c>
      <c r="B1906" s="23" t="s">
        <v>3807</v>
      </c>
      <c r="C1906" s="23" t="s">
        <v>4110</v>
      </c>
      <c r="D1906" s="23" t="s">
        <v>319</v>
      </c>
      <c r="E1906" s="23" t="s">
        <v>99</v>
      </c>
      <c r="F1906" s="23" t="s">
        <v>320</v>
      </c>
      <c r="J1906" s="24" t="n">
        <v>25</v>
      </c>
      <c r="K1906" s="0" t="n">
        <v>17408</v>
      </c>
      <c r="L1906" s="23" t="s">
        <v>1694</v>
      </c>
      <c r="M1906" s="0" t="n">
        <v>1</v>
      </c>
      <c r="N1906" s="23" t="s">
        <v>182</v>
      </c>
      <c r="O1906" s="0" t="n">
        <v>201</v>
      </c>
      <c r="P1906" s="23" t="s">
        <v>94</v>
      </c>
      <c r="Q1906" s="23" t="s">
        <v>4628</v>
      </c>
      <c r="R1906" s="23" t="n">
        <f aca="false">YEAR(A1906)</f>
        <v>2020</v>
      </c>
      <c r="S1906" s="23" t="n">
        <f aca="false">IF(R1906=2026,1,0)</f>
        <v>0</v>
      </c>
      <c r="T1906" s="23" t="n">
        <f aca="false">IF(OR(P1906="Individual",P1906="Committee",P1906="Union/Association",P1906="Aggregated Unitemized Receipts"),1,0)</f>
        <v>1</v>
      </c>
      <c r="U1906" s="0" t="str">
        <f aca="false">UPPER(TRIM(E1906))</f>
        <v>MA</v>
      </c>
      <c r="V1906" s="23" t="n">
        <f aca="false">IF(U1906="MA",1,0)</f>
        <v>1</v>
      </c>
      <c r="W1906" s="23" t="n">
        <f aca="false">IF(OR(ISNUMBER(SEARCH("malden",G1906)),ISNUMBER(SEARCH("malden",H1906))),1,0)</f>
        <v>0</v>
      </c>
      <c r="X1906" s="23" t="n">
        <f aca="false">IF(AND(TRIM(G1906)="",TRIM(H1906)=""),1,0)</f>
        <v>1</v>
      </c>
    </row>
    <row r="1907" customFormat="false" ht="15" hidden="false" customHeight="false" outlineLevel="0" collapsed="false">
      <c r="A1907" s="22" t="n">
        <v>44180</v>
      </c>
      <c r="B1907" s="23" t="s">
        <v>3788</v>
      </c>
      <c r="C1907" s="23" t="s">
        <v>2926</v>
      </c>
      <c r="D1907" s="23" t="s">
        <v>98</v>
      </c>
      <c r="E1907" s="23" t="s">
        <v>99</v>
      </c>
      <c r="F1907" s="23" t="s">
        <v>100</v>
      </c>
      <c r="G1907" s="23" t="s">
        <v>597</v>
      </c>
      <c r="J1907" s="24" t="n">
        <v>40</v>
      </c>
      <c r="K1907" s="0" t="n">
        <v>17408</v>
      </c>
      <c r="L1907" s="23" t="s">
        <v>1694</v>
      </c>
      <c r="M1907" s="0" t="n">
        <v>3</v>
      </c>
      <c r="N1907" s="23" t="s">
        <v>93</v>
      </c>
      <c r="O1907" s="0" t="n">
        <v>201</v>
      </c>
      <c r="P1907" s="23" t="s">
        <v>94</v>
      </c>
      <c r="Q1907" s="23" t="s">
        <v>4628</v>
      </c>
      <c r="R1907" s="23" t="n">
        <f aca="false">YEAR(A1907)</f>
        <v>2020</v>
      </c>
      <c r="S1907" s="23" t="n">
        <f aca="false">IF(R1907=2026,1,0)</f>
        <v>0</v>
      </c>
      <c r="T1907" s="23" t="n">
        <f aca="false">IF(OR(P1907="Individual",P1907="Committee",P1907="Union/Association",P1907="Aggregated Unitemized Receipts"),1,0)</f>
        <v>1</v>
      </c>
      <c r="U1907" s="0" t="str">
        <f aca="false">UPPER(TRIM(E1907))</f>
        <v>MA</v>
      </c>
      <c r="V1907" s="23" t="n">
        <f aca="false">IF(U1907="MA",1,0)</f>
        <v>1</v>
      </c>
      <c r="W1907" s="23" t="n">
        <f aca="false">IF(OR(ISNUMBER(SEARCH("malden",G1907)),ISNUMBER(SEARCH("malden",H1907))),1,0)</f>
        <v>0</v>
      </c>
      <c r="X1907" s="23" t="n">
        <f aca="false">IF(AND(TRIM(G1907)="",TRIM(H1907)=""),1,0)</f>
        <v>0</v>
      </c>
    </row>
    <row r="1908" customFormat="false" ht="15" hidden="false" customHeight="false" outlineLevel="0" collapsed="false">
      <c r="A1908" s="22" t="n">
        <v>44179</v>
      </c>
      <c r="B1908" s="23" t="s">
        <v>2115</v>
      </c>
      <c r="C1908" s="23" t="s">
        <v>3078</v>
      </c>
      <c r="D1908" s="23" t="s">
        <v>450</v>
      </c>
      <c r="E1908" s="23" t="s">
        <v>99</v>
      </c>
      <c r="F1908" s="23" t="s">
        <v>1164</v>
      </c>
      <c r="J1908" s="24" t="n">
        <v>100</v>
      </c>
      <c r="K1908" s="0" t="n">
        <v>17408</v>
      </c>
      <c r="L1908" s="23" t="s">
        <v>1694</v>
      </c>
      <c r="M1908" s="0" t="n">
        <v>1</v>
      </c>
      <c r="N1908" s="23" t="s">
        <v>182</v>
      </c>
      <c r="O1908" s="0" t="n">
        <v>202</v>
      </c>
      <c r="P1908" s="23" t="s">
        <v>206</v>
      </c>
      <c r="Q1908" s="23" t="s">
        <v>4629</v>
      </c>
      <c r="R1908" s="23" t="n">
        <f aca="false">YEAR(A1908)</f>
        <v>2020</v>
      </c>
      <c r="S1908" s="23" t="n">
        <f aca="false">IF(R1908=2026,1,0)</f>
        <v>0</v>
      </c>
      <c r="T1908" s="23" t="n">
        <f aca="false">IF(OR(P1908="Individual",P1908="Committee",P1908="Union/Association",P1908="Aggregated Unitemized Receipts"),1,0)</f>
        <v>1</v>
      </c>
      <c r="U1908" s="0" t="str">
        <f aca="false">UPPER(TRIM(E1908))</f>
        <v>MA</v>
      </c>
      <c r="V1908" s="23" t="n">
        <f aca="false">IF(U1908="MA",1,0)</f>
        <v>1</v>
      </c>
      <c r="W1908" s="23" t="n">
        <f aca="false">IF(OR(ISNUMBER(SEARCH("malden",G1908)),ISNUMBER(SEARCH("malden",H1908))),1,0)</f>
        <v>0</v>
      </c>
      <c r="X1908" s="23" t="n">
        <f aca="false">IF(AND(TRIM(G1908)="",TRIM(H1908)=""),1,0)</f>
        <v>1</v>
      </c>
    </row>
    <row r="1909" customFormat="false" ht="15" hidden="false" customHeight="false" outlineLevel="0" collapsed="false">
      <c r="A1909" s="22" t="n">
        <v>44168</v>
      </c>
      <c r="B1909" s="23" t="s">
        <v>4371</v>
      </c>
      <c r="C1909" s="23" t="s">
        <v>3101</v>
      </c>
      <c r="D1909" s="23" t="s">
        <v>1919</v>
      </c>
      <c r="E1909" s="23" t="s">
        <v>1253</v>
      </c>
      <c r="F1909" s="23" t="s">
        <v>4372</v>
      </c>
      <c r="G1909" s="23" t="s">
        <v>174</v>
      </c>
      <c r="H1909" s="23" t="s">
        <v>174</v>
      </c>
      <c r="J1909" s="24" t="n">
        <v>1000</v>
      </c>
      <c r="K1909" s="0" t="n">
        <v>17408</v>
      </c>
      <c r="L1909" s="23" t="s">
        <v>1694</v>
      </c>
      <c r="M1909" s="0" t="n">
        <v>1</v>
      </c>
      <c r="N1909" s="23" t="s">
        <v>182</v>
      </c>
      <c r="O1909" s="0" t="n">
        <v>201</v>
      </c>
      <c r="P1909" s="23" t="s">
        <v>94</v>
      </c>
      <c r="Q1909" s="23" t="s">
        <v>4630</v>
      </c>
      <c r="R1909" s="23" t="n">
        <f aca="false">YEAR(A1909)</f>
        <v>2020</v>
      </c>
      <c r="S1909" s="23" t="n">
        <f aca="false">IF(R1909=2026,1,0)</f>
        <v>0</v>
      </c>
      <c r="T1909" s="23" t="n">
        <f aca="false">IF(OR(P1909="Individual",P1909="Committee",P1909="Union/Association",P1909="Aggregated Unitemized Receipts"),1,0)</f>
        <v>1</v>
      </c>
      <c r="U1909" s="0" t="str">
        <f aca="false">UPPER(TRIM(E1909))</f>
        <v>VA</v>
      </c>
      <c r="V1909" s="23" t="n">
        <f aca="false">IF(U1909="MA",1,0)</f>
        <v>0</v>
      </c>
      <c r="W1909" s="23" t="n">
        <f aca="false">IF(OR(ISNUMBER(SEARCH("malden",G1909)),ISNUMBER(SEARCH("malden",H1909))),1,0)</f>
        <v>0</v>
      </c>
      <c r="X1909" s="23" t="n">
        <f aca="false">IF(AND(TRIM(G1909)="",TRIM(H1909)=""),1,0)</f>
        <v>0</v>
      </c>
    </row>
    <row r="1910" customFormat="false" ht="15" hidden="false" customHeight="false" outlineLevel="0" collapsed="false">
      <c r="A1910" s="22" t="n">
        <v>44158</v>
      </c>
      <c r="B1910" s="23" t="s">
        <v>4631</v>
      </c>
      <c r="C1910" s="23" t="s">
        <v>4632</v>
      </c>
      <c r="D1910" s="23" t="s">
        <v>607</v>
      </c>
      <c r="E1910" s="23" t="s">
        <v>99</v>
      </c>
      <c r="F1910" s="23" t="s">
        <v>608</v>
      </c>
      <c r="G1910" s="23" t="s">
        <v>166</v>
      </c>
      <c r="H1910" s="23" t="s">
        <v>4497</v>
      </c>
      <c r="J1910" s="24" t="n">
        <v>100</v>
      </c>
      <c r="K1910" s="0" t="n">
        <v>17408</v>
      </c>
      <c r="L1910" s="23" t="s">
        <v>1694</v>
      </c>
      <c r="M1910" s="0" t="n">
        <v>3</v>
      </c>
      <c r="N1910" s="23" t="s">
        <v>93</v>
      </c>
      <c r="O1910" s="0" t="n">
        <v>201</v>
      </c>
      <c r="P1910" s="23" t="s">
        <v>94</v>
      </c>
      <c r="Q1910" s="23" t="s">
        <v>4633</v>
      </c>
      <c r="R1910" s="23" t="n">
        <f aca="false">YEAR(A1910)</f>
        <v>2020</v>
      </c>
      <c r="S1910" s="23" t="n">
        <f aca="false">IF(R1910=2026,1,0)</f>
        <v>0</v>
      </c>
      <c r="T1910" s="23" t="n">
        <f aca="false">IF(OR(P1910="Individual",P1910="Committee",P1910="Union/Association",P1910="Aggregated Unitemized Receipts"),1,0)</f>
        <v>1</v>
      </c>
      <c r="U1910" s="0" t="str">
        <f aca="false">UPPER(TRIM(E1910))</f>
        <v>MA</v>
      </c>
      <c r="V1910" s="23" t="n">
        <f aca="false">IF(U1910="MA",1,0)</f>
        <v>1</v>
      </c>
      <c r="W1910" s="23" t="n">
        <f aca="false">IF(OR(ISNUMBER(SEARCH("malden",G1910)),ISNUMBER(SEARCH("malden",H1910))),1,0)</f>
        <v>0</v>
      </c>
      <c r="X1910" s="23" t="n">
        <f aca="false">IF(AND(TRIM(G1910)="",TRIM(H1910)=""),1,0)</f>
        <v>0</v>
      </c>
    </row>
    <row r="1911" customFormat="false" ht="15" hidden="false" customHeight="false" outlineLevel="0" collapsed="false">
      <c r="A1911" s="22" t="n">
        <v>44158</v>
      </c>
      <c r="B1911" s="23" t="s">
        <v>1737</v>
      </c>
      <c r="C1911" s="23" t="s">
        <v>3032</v>
      </c>
      <c r="D1911" s="23" t="s">
        <v>319</v>
      </c>
      <c r="E1911" s="23" t="s">
        <v>99</v>
      </c>
      <c r="F1911" s="23" t="s">
        <v>320</v>
      </c>
      <c r="G1911" s="23" t="s">
        <v>244</v>
      </c>
      <c r="H1911" s="23" t="s">
        <v>3034</v>
      </c>
      <c r="J1911" s="24" t="n">
        <v>7</v>
      </c>
      <c r="K1911" s="0" t="n">
        <v>17408</v>
      </c>
      <c r="L1911" s="23" t="s">
        <v>1694</v>
      </c>
      <c r="M1911" s="0" t="n">
        <v>3</v>
      </c>
      <c r="N1911" s="23" t="s">
        <v>93</v>
      </c>
      <c r="O1911" s="0" t="n">
        <v>201</v>
      </c>
      <c r="P1911" s="23" t="s">
        <v>94</v>
      </c>
      <c r="Q1911" s="23" t="s">
        <v>4633</v>
      </c>
      <c r="R1911" s="23" t="n">
        <f aca="false">YEAR(A1911)</f>
        <v>2020</v>
      </c>
      <c r="S1911" s="23" t="n">
        <f aca="false">IF(R1911=2026,1,0)</f>
        <v>0</v>
      </c>
      <c r="T1911" s="23" t="n">
        <f aca="false">IF(OR(P1911="Individual",P1911="Committee",P1911="Union/Association",P1911="Aggregated Unitemized Receipts"),1,0)</f>
        <v>1</v>
      </c>
      <c r="U1911" s="0" t="str">
        <f aca="false">UPPER(TRIM(E1911))</f>
        <v>MA</v>
      </c>
      <c r="V1911" s="23" t="n">
        <f aca="false">IF(U1911="MA",1,0)</f>
        <v>1</v>
      </c>
      <c r="W1911" s="23" t="n">
        <f aca="false">IF(OR(ISNUMBER(SEARCH("malden",G1911)),ISNUMBER(SEARCH("malden",H1911))),1,0)</f>
        <v>0</v>
      </c>
      <c r="X1911" s="23" t="n">
        <f aca="false">IF(AND(TRIM(G1911)="",TRIM(H1911)=""),1,0)</f>
        <v>0</v>
      </c>
    </row>
    <row r="1912" customFormat="false" ht="15" hidden="false" customHeight="false" outlineLevel="0" collapsed="false">
      <c r="A1912" s="22" t="n">
        <v>44158</v>
      </c>
      <c r="B1912" s="23" t="s">
        <v>1750</v>
      </c>
      <c r="C1912" s="23" t="s">
        <v>1751</v>
      </c>
      <c r="D1912" s="23" t="s">
        <v>1752</v>
      </c>
      <c r="E1912" s="23" t="s">
        <v>99</v>
      </c>
      <c r="F1912" s="23" t="s">
        <v>320</v>
      </c>
      <c r="J1912" s="24" t="n">
        <v>6</v>
      </c>
      <c r="K1912" s="0" t="n">
        <v>17408</v>
      </c>
      <c r="L1912" s="23" t="s">
        <v>1694</v>
      </c>
      <c r="M1912" s="0" t="n">
        <v>3</v>
      </c>
      <c r="N1912" s="23" t="s">
        <v>93</v>
      </c>
      <c r="O1912" s="0" t="n">
        <v>201</v>
      </c>
      <c r="P1912" s="23" t="s">
        <v>94</v>
      </c>
      <c r="Q1912" s="23" t="s">
        <v>4633</v>
      </c>
      <c r="R1912" s="23" t="n">
        <f aca="false">YEAR(A1912)</f>
        <v>2020</v>
      </c>
      <c r="S1912" s="23" t="n">
        <f aca="false">IF(R1912=2026,1,0)</f>
        <v>0</v>
      </c>
      <c r="T1912" s="23" t="n">
        <f aca="false">IF(OR(P1912="Individual",P1912="Committee",P1912="Union/Association",P1912="Aggregated Unitemized Receipts"),1,0)</f>
        <v>1</v>
      </c>
      <c r="U1912" s="0" t="str">
        <f aca="false">UPPER(TRIM(E1912))</f>
        <v>MA</v>
      </c>
      <c r="V1912" s="23" t="n">
        <f aca="false">IF(U1912="MA",1,0)</f>
        <v>1</v>
      </c>
      <c r="W1912" s="23" t="n">
        <f aca="false">IF(OR(ISNUMBER(SEARCH("malden",G1912)),ISNUMBER(SEARCH("malden",H1912))),1,0)</f>
        <v>0</v>
      </c>
      <c r="X1912" s="23" t="n">
        <f aca="false">IF(AND(TRIM(G1912)="",TRIM(H1912)=""),1,0)</f>
        <v>1</v>
      </c>
    </row>
    <row r="1913" customFormat="false" ht="15" hidden="false" customHeight="false" outlineLevel="0" collapsed="false">
      <c r="A1913" s="22" t="n">
        <v>44147</v>
      </c>
      <c r="B1913" s="23" t="s">
        <v>2151</v>
      </c>
      <c r="C1913" s="23" t="s">
        <v>2152</v>
      </c>
      <c r="D1913" s="23" t="s">
        <v>319</v>
      </c>
      <c r="E1913" s="23" t="s">
        <v>99</v>
      </c>
      <c r="F1913" s="23" t="s">
        <v>320</v>
      </c>
      <c r="J1913" s="24" t="n">
        <v>35</v>
      </c>
      <c r="K1913" s="0" t="n">
        <v>17408</v>
      </c>
      <c r="L1913" s="23" t="s">
        <v>1694</v>
      </c>
      <c r="M1913" s="0" t="n">
        <v>3</v>
      </c>
      <c r="N1913" s="23" t="s">
        <v>93</v>
      </c>
      <c r="O1913" s="0" t="n">
        <v>201</v>
      </c>
      <c r="P1913" s="23" t="s">
        <v>94</v>
      </c>
      <c r="Q1913" s="23" t="s">
        <v>4634</v>
      </c>
      <c r="R1913" s="23" t="n">
        <f aca="false">YEAR(A1913)</f>
        <v>2020</v>
      </c>
      <c r="S1913" s="23" t="n">
        <f aca="false">IF(R1913=2026,1,0)</f>
        <v>0</v>
      </c>
      <c r="T1913" s="23" t="n">
        <f aca="false">IF(OR(P1913="Individual",P1913="Committee",P1913="Union/Association",P1913="Aggregated Unitemized Receipts"),1,0)</f>
        <v>1</v>
      </c>
      <c r="U1913" s="0" t="str">
        <f aca="false">UPPER(TRIM(E1913))</f>
        <v>MA</v>
      </c>
      <c r="V1913" s="23" t="n">
        <f aca="false">IF(U1913="MA",1,0)</f>
        <v>1</v>
      </c>
      <c r="W1913" s="23" t="n">
        <f aca="false">IF(OR(ISNUMBER(SEARCH("malden",G1913)),ISNUMBER(SEARCH("malden",H1913))),1,0)</f>
        <v>0</v>
      </c>
      <c r="X1913" s="23" t="n">
        <f aca="false">IF(AND(TRIM(G1913)="",TRIM(H1913)=""),1,0)</f>
        <v>1</v>
      </c>
    </row>
    <row r="1914" customFormat="false" ht="15" hidden="false" customHeight="false" outlineLevel="0" collapsed="false">
      <c r="A1914" s="22" t="n">
        <v>44143</v>
      </c>
      <c r="B1914" s="23" t="s">
        <v>2553</v>
      </c>
      <c r="C1914" s="23" t="s">
        <v>2554</v>
      </c>
      <c r="D1914" s="23" t="s">
        <v>319</v>
      </c>
      <c r="E1914" s="23" t="s">
        <v>99</v>
      </c>
      <c r="F1914" s="23" t="s">
        <v>320</v>
      </c>
      <c r="J1914" s="24" t="n">
        <v>50</v>
      </c>
      <c r="K1914" s="0" t="n">
        <v>17408</v>
      </c>
      <c r="L1914" s="23" t="s">
        <v>1694</v>
      </c>
      <c r="M1914" s="0" t="n">
        <v>3</v>
      </c>
      <c r="N1914" s="23" t="s">
        <v>93</v>
      </c>
      <c r="O1914" s="0" t="n">
        <v>201</v>
      </c>
      <c r="P1914" s="23" t="s">
        <v>94</v>
      </c>
      <c r="Q1914" s="23" t="s">
        <v>4635</v>
      </c>
      <c r="R1914" s="23" t="n">
        <f aca="false">YEAR(A1914)</f>
        <v>2020</v>
      </c>
      <c r="S1914" s="23" t="n">
        <f aca="false">IF(R1914=2026,1,0)</f>
        <v>0</v>
      </c>
      <c r="T1914" s="23" t="n">
        <f aca="false">IF(OR(P1914="Individual",P1914="Committee",P1914="Union/Association",P1914="Aggregated Unitemized Receipts"),1,0)</f>
        <v>1</v>
      </c>
      <c r="U1914" s="0" t="str">
        <f aca="false">UPPER(TRIM(E1914))</f>
        <v>MA</v>
      </c>
      <c r="V1914" s="23" t="n">
        <f aca="false">IF(U1914="MA",1,0)</f>
        <v>1</v>
      </c>
      <c r="W1914" s="23" t="n">
        <f aca="false">IF(OR(ISNUMBER(SEARCH("malden",G1914)),ISNUMBER(SEARCH("malden",H1914))),1,0)</f>
        <v>0</v>
      </c>
      <c r="X1914" s="23" t="n">
        <f aca="false">IF(AND(TRIM(G1914)="",TRIM(H1914)=""),1,0)</f>
        <v>1</v>
      </c>
    </row>
    <row r="1915" customFormat="false" ht="15" hidden="false" customHeight="false" outlineLevel="0" collapsed="false">
      <c r="A1915" s="22" t="n">
        <v>44140</v>
      </c>
      <c r="B1915" s="23" t="s">
        <v>2427</v>
      </c>
      <c r="C1915" s="23" t="s">
        <v>2428</v>
      </c>
      <c r="D1915" s="23" t="s">
        <v>2209</v>
      </c>
      <c r="E1915" s="23" t="s">
        <v>99</v>
      </c>
      <c r="F1915" s="23" t="s">
        <v>518</v>
      </c>
      <c r="G1915" s="23" t="s">
        <v>2900</v>
      </c>
      <c r="H1915" s="23" t="s">
        <v>3608</v>
      </c>
      <c r="J1915" s="24" t="n">
        <v>100</v>
      </c>
      <c r="K1915" s="0" t="n">
        <v>17408</v>
      </c>
      <c r="L1915" s="23" t="s">
        <v>1694</v>
      </c>
      <c r="M1915" s="0" t="n">
        <v>1</v>
      </c>
      <c r="N1915" s="23" t="s">
        <v>182</v>
      </c>
      <c r="O1915" s="0" t="n">
        <v>201</v>
      </c>
      <c r="P1915" s="23" t="s">
        <v>94</v>
      </c>
      <c r="Q1915" s="23" t="s">
        <v>4636</v>
      </c>
      <c r="R1915" s="23" t="n">
        <f aca="false">YEAR(A1915)</f>
        <v>2020</v>
      </c>
      <c r="S1915" s="23" t="n">
        <f aca="false">IF(R1915=2026,1,0)</f>
        <v>0</v>
      </c>
      <c r="T1915" s="23" t="n">
        <f aca="false">IF(OR(P1915="Individual",P1915="Committee",P1915="Union/Association",P1915="Aggregated Unitemized Receipts"),1,0)</f>
        <v>1</v>
      </c>
      <c r="U1915" s="0" t="str">
        <f aca="false">UPPER(TRIM(E1915))</f>
        <v>MA</v>
      </c>
      <c r="V1915" s="23" t="n">
        <f aca="false">IF(U1915="MA",1,0)</f>
        <v>1</v>
      </c>
      <c r="W1915" s="23" t="n">
        <f aca="false">IF(OR(ISNUMBER(SEARCH("malden",G1915)),ISNUMBER(SEARCH("malden",H1915))),1,0)</f>
        <v>0</v>
      </c>
      <c r="X1915" s="23" t="n">
        <f aca="false">IF(AND(TRIM(G1915)="",TRIM(H1915)=""),1,0)</f>
        <v>0</v>
      </c>
    </row>
    <row r="1916" customFormat="false" ht="15" hidden="false" customHeight="false" outlineLevel="0" collapsed="false">
      <c r="A1916" s="22" t="n">
        <v>44140</v>
      </c>
      <c r="B1916" s="23" t="s">
        <v>1938</v>
      </c>
      <c r="C1916" s="23" t="s">
        <v>1939</v>
      </c>
      <c r="D1916" s="23" t="s">
        <v>1935</v>
      </c>
      <c r="E1916" s="23" t="s">
        <v>99</v>
      </c>
      <c r="F1916" s="23" t="s">
        <v>1936</v>
      </c>
      <c r="G1916" s="23" t="s">
        <v>1940</v>
      </c>
      <c r="H1916" s="23" t="s">
        <v>1941</v>
      </c>
      <c r="J1916" s="24" t="n">
        <v>200</v>
      </c>
      <c r="K1916" s="0" t="n">
        <v>17408</v>
      </c>
      <c r="L1916" s="23" t="s">
        <v>1694</v>
      </c>
      <c r="M1916" s="0" t="n">
        <v>1</v>
      </c>
      <c r="N1916" s="23" t="s">
        <v>182</v>
      </c>
      <c r="O1916" s="0" t="n">
        <v>201</v>
      </c>
      <c r="P1916" s="23" t="s">
        <v>94</v>
      </c>
      <c r="Q1916" s="23" t="s">
        <v>4636</v>
      </c>
      <c r="R1916" s="23" t="n">
        <f aca="false">YEAR(A1916)</f>
        <v>2020</v>
      </c>
      <c r="S1916" s="23" t="n">
        <f aca="false">IF(R1916=2026,1,0)</f>
        <v>0</v>
      </c>
      <c r="T1916" s="23" t="n">
        <f aca="false">IF(OR(P1916="Individual",P1916="Committee",P1916="Union/Association",P1916="Aggregated Unitemized Receipts"),1,0)</f>
        <v>1</v>
      </c>
      <c r="U1916" s="0" t="str">
        <f aca="false">UPPER(TRIM(E1916))</f>
        <v>MA</v>
      </c>
      <c r="V1916" s="23" t="n">
        <f aca="false">IF(U1916="MA",1,0)</f>
        <v>1</v>
      </c>
      <c r="W1916" s="23" t="n">
        <f aca="false">IF(OR(ISNUMBER(SEARCH("malden",G1916)),ISNUMBER(SEARCH("malden",H1916))),1,0)</f>
        <v>0</v>
      </c>
      <c r="X1916" s="23" t="n">
        <f aca="false">IF(AND(TRIM(G1916)="",TRIM(H1916)=""),1,0)</f>
        <v>0</v>
      </c>
    </row>
    <row r="1917" customFormat="false" ht="15" hidden="false" customHeight="false" outlineLevel="0" collapsed="false">
      <c r="A1917" s="22" t="n">
        <v>44133</v>
      </c>
      <c r="B1917" s="23" t="s">
        <v>1737</v>
      </c>
      <c r="C1917" s="23" t="s">
        <v>3032</v>
      </c>
      <c r="D1917" s="23" t="s">
        <v>319</v>
      </c>
      <c r="E1917" s="23" t="s">
        <v>99</v>
      </c>
      <c r="F1917" s="23" t="s">
        <v>320</v>
      </c>
      <c r="G1917" s="23" t="s">
        <v>244</v>
      </c>
      <c r="H1917" s="23" t="s">
        <v>3034</v>
      </c>
      <c r="J1917" s="24" t="n">
        <v>7</v>
      </c>
      <c r="K1917" s="0" t="n">
        <v>17408</v>
      </c>
      <c r="L1917" s="23" t="s">
        <v>1694</v>
      </c>
      <c r="M1917" s="0" t="n">
        <v>3</v>
      </c>
      <c r="N1917" s="23" t="s">
        <v>93</v>
      </c>
      <c r="O1917" s="0" t="n">
        <v>201</v>
      </c>
      <c r="P1917" s="23" t="s">
        <v>94</v>
      </c>
      <c r="Q1917" s="23" t="s">
        <v>4637</v>
      </c>
      <c r="R1917" s="23" t="n">
        <f aca="false">YEAR(A1917)</f>
        <v>2020</v>
      </c>
      <c r="S1917" s="23" t="n">
        <f aca="false">IF(R1917=2026,1,0)</f>
        <v>0</v>
      </c>
      <c r="T1917" s="23" t="n">
        <f aca="false">IF(OR(P1917="Individual",P1917="Committee",P1917="Union/Association",P1917="Aggregated Unitemized Receipts"),1,0)</f>
        <v>1</v>
      </c>
      <c r="U1917" s="0" t="str">
        <f aca="false">UPPER(TRIM(E1917))</f>
        <v>MA</v>
      </c>
      <c r="V1917" s="23" t="n">
        <f aca="false">IF(U1917="MA",1,0)</f>
        <v>1</v>
      </c>
      <c r="W1917" s="23" t="n">
        <f aca="false">IF(OR(ISNUMBER(SEARCH("malden",G1917)),ISNUMBER(SEARCH("malden",H1917))),1,0)</f>
        <v>0</v>
      </c>
      <c r="X1917" s="23" t="n">
        <f aca="false">IF(AND(TRIM(G1917)="",TRIM(H1917)=""),1,0)</f>
        <v>0</v>
      </c>
    </row>
    <row r="1918" customFormat="false" ht="15" hidden="false" customHeight="false" outlineLevel="0" collapsed="false">
      <c r="A1918" s="22" t="n">
        <v>44133</v>
      </c>
      <c r="B1918" s="23" t="s">
        <v>1750</v>
      </c>
      <c r="C1918" s="23" t="s">
        <v>1751</v>
      </c>
      <c r="D1918" s="23" t="s">
        <v>1752</v>
      </c>
      <c r="E1918" s="23" t="s">
        <v>99</v>
      </c>
      <c r="F1918" s="23" t="s">
        <v>320</v>
      </c>
      <c r="J1918" s="24" t="n">
        <v>6</v>
      </c>
      <c r="K1918" s="0" t="n">
        <v>17408</v>
      </c>
      <c r="L1918" s="23" t="s">
        <v>1694</v>
      </c>
      <c r="M1918" s="0" t="n">
        <v>3</v>
      </c>
      <c r="N1918" s="23" t="s">
        <v>93</v>
      </c>
      <c r="O1918" s="0" t="n">
        <v>201</v>
      </c>
      <c r="P1918" s="23" t="s">
        <v>94</v>
      </c>
      <c r="Q1918" s="23" t="s">
        <v>4637</v>
      </c>
      <c r="R1918" s="23" t="n">
        <f aca="false">YEAR(A1918)</f>
        <v>2020</v>
      </c>
      <c r="S1918" s="23" t="n">
        <f aca="false">IF(R1918=2026,1,0)</f>
        <v>0</v>
      </c>
      <c r="T1918" s="23" t="n">
        <f aca="false">IF(OR(P1918="Individual",P1918="Committee",P1918="Union/Association",P1918="Aggregated Unitemized Receipts"),1,0)</f>
        <v>1</v>
      </c>
      <c r="U1918" s="0" t="str">
        <f aca="false">UPPER(TRIM(E1918))</f>
        <v>MA</v>
      </c>
      <c r="V1918" s="23" t="n">
        <f aca="false">IF(U1918="MA",1,0)</f>
        <v>1</v>
      </c>
      <c r="W1918" s="23" t="n">
        <f aca="false">IF(OR(ISNUMBER(SEARCH("malden",G1918)),ISNUMBER(SEARCH("malden",H1918))),1,0)</f>
        <v>0</v>
      </c>
      <c r="X1918" s="23" t="n">
        <f aca="false">IF(AND(TRIM(G1918)="",TRIM(H1918)=""),1,0)</f>
        <v>1</v>
      </c>
    </row>
    <row r="1919" customFormat="false" ht="15" hidden="false" customHeight="false" outlineLevel="0" collapsed="false">
      <c r="A1919" s="22" t="n">
        <v>44133</v>
      </c>
      <c r="B1919" s="23" t="s">
        <v>4638</v>
      </c>
      <c r="C1919" s="23" t="s">
        <v>4639</v>
      </c>
      <c r="D1919" s="23" t="s">
        <v>4640</v>
      </c>
      <c r="E1919" s="23" t="s">
        <v>304</v>
      </c>
      <c r="F1919" s="23" t="s">
        <v>4641</v>
      </c>
      <c r="J1919" s="24" t="n">
        <v>50</v>
      </c>
      <c r="K1919" s="0" t="n">
        <v>17408</v>
      </c>
      <c r="L1919" s="23" t="s">
        <v>1694</v>
      </c>
      <c r="M1919" s="0" t="n">
        <v>3</v>
      </c>
      <c r="N1919" s="23" t="s">
        <v>93</v>
      </c>
      <c r="O1919" s="0" t="n">
        <v>201</v>
      </c>
      <c r="P1919" s="23" t="s">
        <v>94</v>
      </c>
      <c r="Q1919" s="23" t="s">
        <v>4637</v>
      </c>
      <c r="R1919" s="23" t="n">
        <f aca="false">YEAR(A1919)</f>
        <v>2020</v>
      </c>
      <c r="S1919" s="23" t="n">
        <f aca="false">IF(R1919=2026,1,0)</f>
        <v>0</v>
      </c>
      <c r="T1919" s="23" t="n">
        <f aca="false">IF(OR(P1919="Individual",P1919="Committee",P1919="Union/Association",P1919="Aggregated Unitemized Receipts"),1,0)</f>
        <v>1</v>
      </c>
      <c r="U1919" s="0" t="str">
        <f aca="false">UPPER(TRIM(E1919))</f>
        <v>MD</v>
      </c>
      <c r="V1919" s="23" t="n">
        <f aca="false">IF(U1919="MA",1,0)</f>
        <v>0</v>
      </c>
      <c r="W1919" s="23" t="n">
        <f aca="false">IF(OR(ISNUMBER(SEARCH("malden",G1919)),ISNUMBER(SEARCH("malden",H1919))),1,0)</f>
        <v>0</v>
      </c>
      <c r="X1919" s="23" t="n">
        <f aca="false">IF(AND(TRIM(G1919)="",TRIM(H1919)=""),1,0)</f>
        <v>1</v>
      </c>
    </row>
    <row r="1920" customFormat="false" ht="15" hidden="false" customHeight="false" outlineLevel="0" collapsed="false">
      <c r="A1920" s="22" t="n">
        <v>44133</v>
      </c>
      <c r="B1920" s="23" t="s">
        <v>4642</v>
      </c>
      <c r="C1920" s="23" t="s">
        <v>4643</v>
      </c>
      <c r="D1920" s="23" t="s">
        <v>607</v>
      </c>
      <c r="E1920" s="23" t="s">
        <v>99</v>
      </c>
      <c r="F1920" s="23" t="s">
        <v>608</v>
      </c>
      <c r="J1920" s="24" t="n">
        <v>10</v>
      </c>
      <c r="K1920" s="0" t="n">
        <v>17408</v>
      </c>
      <c r="L1920" s="23" t="s">
        <v>1694</v>
      </c>
      <c r="M1920" s="0" t="n">
        <v>3</v>
      </c>
      <c r="N1920" s="23" t="s">
        <v>93</v>
      </c>
      <c r="O1920" s="0" t="n">
        <v>201</v>
      </c>
      <c r="P1920" s="23" t="s">
        <v>94</v>
      </c>
      <c r="Q1920" s="23" t="s">
        <v>4637</v>
      </c>
      <c r="R1920" s="23" t="n">
        <f aca="false">YEAR(A1920)</f>
        <v>2020</v>
      </c>
      <c r="S1920" s="23" t="n">
        <f aca="false">IF(R1920=2026,1,0)</f>
        <v>0</v>
      </c>
      <c r="T1920" s="23" t="n">
        <f aca="false">IF(OR(P1920="Individual",P1920="Committee",P1920="Union/Association",P1920="Aggregated Unitemized Receipts"),1,0)</f>
        <v>1</v>
      </c>
      <c r="U1920" s="0" t="str">
        <f aca="false">UPPER(TRIM(E1920))</f>
        <v>MA</v>
      </c>
      <c r="V1920" s="23" t="n">
        <f aca="false">IF(U1920="MA",1,0)</f>
        <v>1</v>
      </c>
      <c r="W1920" s="23" t="n">
        <f aca="false">IF(OR(ISNUMBER(SEARCH("malden",G1920)),ISNUMBER(SEARCH("malden",H1920))),1,0)</f>
        <v>0</v>
      </c>
      <c r="X1920" s="23" t="n">
        <f aca="false">IF(AND(TRIM(G1920)="",TRIM(H1920)=""),1,0)</f>
        <v>1</v>
      </c>
    </row>
    <row r="1921" customFormat="false" ht="15" hidden="false" customHeight="false" outlineLevel="0" collapsed="false">
      <c r="A1921" s="22" t="n">
        <v>44105</v>
      </c>
      <c r="B1921" s="23" t="s">
        <v>4644</v>
      </c>
      <c r="C1921" s="23" t="s">
        <v>4645</v>
      </c>
      <c r="D1921" s="23" t="s">
        <v>4646</v>
      </c>
      <c r="E1921" s="23" t="s">
        <v>1113</v>
      </c>
      <c r="F1921" s="23" t="s">
        <v>4647</v>
      </c>
      <c r="G1921" s="23" t="s">
        <v>4648</v>
      </c>
      <c r="H1921" s="23" t="s">
        <v>3139</v>
      </c>
      <c r="J1921" s="24" t="n">
        <v>300</v>
      </c>
      <c r="K1921" s="0" t="n">
        <v>17408</v>
      </c>
      <c r="L1921" s="23" t="s">
        <v>1694</v>
      </c>
      <c r="M1921" s="0" t="n">
        <v>3</v>
      </c>
      <c r="N1921" s="23" t="s">
        <v>93</v>
      </c>
      <c r="O1921" s="0" t="n">
        <v>201</v>
      </c>
      <c r="P1921" s="23" t="s">
        <v>94</v>
      </c>
      <c r="Q1921" s="23" t="s">
        <v>4649</v>
      </c>
      <c r="R1921" s="23" t="n">
        <f aca="false">YEAR(A1921)</f>
        <v>2020</v>
      </c>
      <c r="S1921" s="23" t="n">
        <f aca="false">IF(R1921=2026,1,0)</f>
        <v>0</v>
      </c>
      <c r="T1921" s="23" t="n">
        <f aca="false">IF(OR(P1921="Individual",P1921="Committee",P1921="Union/Association",P1921="Aggregated Unitemized Receipts"),1,0)</f>
        <v>1</v>
      </c>
      <c r="U1921" s="0" t="str">
        <f aca="false">UPPER(TRIM(E1921))</f>
        <v>NJ</v>
      </c>
      <c r="V1921" s="23" t="n">
        <f aca="false">IF(U1921="MA",1,0)</f>
        <v>0</v>
      </c>
      <c r="W1921" s="23" t="n">
        <f aca="false">IF(OR(ISNUMBER(SEARCH("malden",G1921)),ISNUMBER(SEARCH("malden",H1921))),1,0)</f>
        <v>0</v>
      </c>
      <c r="X1921" s="23" t="n">
        <f aca="false">IF(AND(TRIM(G1921)="",TRIM(H1921)=""),1,0)</f>
        <v>0</v>
      </c>
    </row>
    <row r="1922" customFormat="false" ht="15" hidden="false" customHeight="false" outlineLevel="0" collapsed="false">
      <c r="A1922" s="22" t="n">
        <v>44102</v>
      </c>
      <c r="B1922" s="23" t="s">
        <v>2528</v>
      </c>
      <c r="C1922" s="23" t="s">
        <v>2529</v>
      </c>
      <c r="D1922" s="23" t="s">
        <v>319</v>
      </c>
      <c r="E1922" s="23" t="s">
        <v>99</v>
      </c>
      <c r="F1922" s="23" t="s">
        <v>320</v>
      </c>
      <c r="J1922" s="24" t="n">
        <v>50</v>
      </c>
      <c r="K1922" s="0" t="n">
        <v>17408</v>
      </c>
      <c r="L1922" s="23" t="s">
        <v>1694</v>
      </c>
      <c r="M1922" s="0" t="n">
        <v>3</v>
      </c>
      <c r="N1922" s="23" t="s">
        <v>93</v>
      </c>
      <c r="O1922" s="0" t="n">
        <v>201</v>
      </c>
      <c r="P1922" s="23" t="s">
        <v>94</v>
      </c>
      <c r="Q1922" s="23" t="s">
        <v>4650</v>
      </c>
      <c r="R1922" s="23" t="n">
        <f aca="false">YEAR(A1922)</f>
        <v>2020</v>
      </c>
      <c r="S1922" s="23" t="n">
        <f aca="false">IF(R1922=2026,1,0)</f>
        <v>0</v>
      </c>
      <c r="T1922" s="23" t="n">
        <f aca="false">IF(OR(P1922="Individual",P1922="Committee",P1922="Union/Association",P1922="Aggregated Unitemized Receipts"),1,0)</f>
        <v>1</v>
      </c>
      <c r="U1922" s="0" t="str">
        <f aca="false">UPPER(TRIM(E1922))</f>
        <v>MA</v>
      </c>
      <c r="V1922" s="23" t="n">
        <f aca="false">IF(U1922="MA",1,0)</f>
        <v>1</v>
      </c>
      <c r="W1922" s="23" t="n">
        <f aca="false">IF(OR(ISNUMBER(SEARCH("malden",G1922)),ISNUMBER(SEARCH("malden",H1922))),1,0)</f>
        <v>0</v>
      </c>
      <c r="X1922" s="23" t="n">
        <f aca="false">IF(AND(TRIM(G1922)="",TRIM(H1922)=""),1,0)</f>
        <v>1</v>
      </c>
    </row>
    <row r="1923" customFormat="false" ht="15" hidden="false" customHeight="false" outlineLevel="0" collapsed="false">
      <c r="A1923" s="22" t="n">
        <v>44102</v>
      </c>
      <c r="B1923" s="23" t="s">
        <v>1737</v>
      </c>
      <c r="C1923" s="23" t="s">
        <v>3032</v>
      </c>
      <c r="D1923" s="23" t="s">
        <v>319</v>
      </c>
      <c r="E1923" s="23" t="s">
        <v>99</v>
      </c>
      <c r="F1923" s="23" t="s">
        <v>320</v>
      </c>
      <c r="G1923" s="23" t="s">
        <v>244</v>
      </c>
      <c r="H1923" s="23" t="s">
        <v>3034</v>
      </c>
      <c r="J1923" s="24" t="n">
        <v>7</v>
      </c>
      <c r="K1923" s="0" t="n">
        <v>17408</v>
      </c>
      <c r="L1923" s="23" t="s">
        <v>1694</v>
      </c>
      <c r="M1923" s="0" t="n">
        <v>3</v>
      </c>
      <c r="N1923" s="23" t="s">
        <v>93</v>
      </c>
      <c r="O1923" s="0" t="n">
        <v>201</v>
      </c>
      <c r="P1923" s="23" t="s">
        <v>94</v>
      </c>
      <c r="Q1923" s="23" t="s">
        <v>4650</v>
      </c>
      <c r="R1923" s="23" t="n">
        <f aca="false">YEAR(A1923)</f>
        <v>2020</v>
      </c>
      <c r="S1923" s="23" t="n">
        <f aca="false">IF(R1923=2026,1,0)</f>
        <v>0</v>
      </c>
      <c r="T1923" s="23" t="n">
        <f aca="false">IF(OR(P1923="Individual",P1923="Committee",P1923="Union/Association",P1923="Aggregated Unitemized Receipts"),1,0)</f>
        <v>1</v>
      </c>
      <c r="U1923" s="0" t="str">
        <f aca="false">UPPER(TRIM(E1923))</f>
        <v>MA</v>
      </c>
      <c r="V1923" s="23" t="n">
        <f aca="false">IF(U1923="MA",1,0)</f>
        <v>1</v>
      </c>
      <c r="W1923" s="23" t="n">
        <f aca="false">IF(OR(ISNUMBER(SEARCH("malden",G1923)),ISNUMBER(SEARCH("malden",H1923))),1,0)</f>
        <v>0</v>
      </c>
      <c r="X1923" s="23" t="n">
        <f aca="false">IF(AND(TRIM(G1923)="",TRIM(H1923)=""),1,0)</f>
        <v>0</v>
      </c>
    </row>
    <row r="1924" customFormat="false" ht="15" hidden="false" customHeight="false" outlineLevel="0" collapsed="false">
      <c r="A1924" s="22" t="n">
        <v>44102</v>
      </c>
      <c r="B1924" s="23" t="s">
        <v>1750</v>
      </c>
      <c r="C1924" s="23" t="s">
        <v>1751</v>
      </c>
      <c r="D1924" s="23" t="s">
        <v>1752</v>
      </c>
      <c r="E1924" s="23" t="s">
        <v>99</v>
      </c>
      <c r="F1924" s="23" t="s">
        <v>320</v>
      </c>
      <c r="J1924" s="24" t="n">
        <v>6</v>
      </c>
      <c r="K1924" s="0" t="n">
        <v>17408</v>
      </c>
      <c r="L1924" s="23" t="s">
        <v>1694</v>
      </c>
      <c r="M1924" s="0" t="n">
        <v>3</v>
      </c>
      <c r="N1924" s="23" t="s">
        <v>93</v>
      </c>
      <c r="O1924" s="0" t="n">
        <v>201</v>
      </c>
      <c r="P1924" s="23" t="s">
        <v>94</v>
      </c>
      <c r="Q1924" s="23" t="s">
        <v>4650</v>
      </c>
      <c r="R1924" s="23" t="n">
        <f aca="false">YEAR(A1924)</f>
        <v>2020</v>
      </c>
      <c r="S1924" s="23" t="n">
        <f aca="false">IF(R1924=2026,1,0)</f>
        <v>0</v>
      </c>
      <c r="T1924" s="23" t="n">
        <f aca="false">IF(OR(P1924="Individual",P1924="Committee",P1924="Union/Association",P1924="Aggregated Unitemized Receipts"),1,0)</f>
        <v>1</v>
      </c>
      <c r="U1924" s="0" t="str">
        <f aca="false">UPPER(TRIM(E1924))</f>
        <v>MA</v>
      </c>
      <c r="V1924" s="23" t="n">
        <f aca="false">IF(U1924="MA",1,0)</f>
        <v>1</v>
      </c>
      <c r="W1924" s="23" t="n">
        <f aca="false">IF(OR(ISNUMBER(SEARCH("malden",G1924)),ISNUMBER(SEARCH("malden",H1924))),1,0)</f>
        <v>0</v>
      </c>
      <c r="X1924" s="23" t="n">
        <f aca="false">IF(AND(TRIM(G1924)="",TRIM(H1924)=""),1,0)</f>
        <v>1</v>
      </c>
    </row>
    <row r="1925" customFormat="false" ht="15" hidden="false" customHeight="false" outlineLevel="0" collapsed="false">
      <c r="A1925" s="22" t="n">
        <v>44082</v>
      </c>
      <c r="B1925" s="23" t="s">
        <v>3526</v>
      </c>
      <c r="C1925" s="23" t="s">
        <v>3527</v>
      </c>
      <c r="D1925" s="23" t="s">
        <v>319</v>
      </c>
      <c r="E1925" s="23" t="s">
        <v>99</v>
      </c>
      <c r="F1925" s="23" t="s">
        <v>320</v>
      </c>
      <c r="J1925" s="24" t="n">
        <v>15</v>
      </c>
      <c r="K1925" s="0" t="n">
        <v>17408</v>
      </c>
      <c r="L1925" s="23" t="s">
        <v>1694</v>
      </c>
      <c r="M1925" s="0" t="n">
        <v>3</v>
      </c>
      <c r="N1925" s="23" t="s">
        <v>93</v>
      </c>
      <c r="O1925" s="0" t="n">
        <v>201</v>
      </c>
      <c r="P1925" s="23" t="s">
        <v>94</v>
      </c>
      <c r="Q1925" s="23" t="s">
        <v>4651</v>
      </c>
      <c r="R1925" s="23" t="n">
        <f aca="false">YEAR(A1925)</f>
        <v>2020</v>
      </c>
      <c r="S1925" s="23" t="n">
        <f aca="false">IF(R1925=2026,1,0)</f>
        <v>0</v>
      </c>
      <c r="T1925" s="23" t="n">
        <f aca="false">IF(OR(P1925="Individual",P1925="Committee",P1925="Union/Association",P1925="Aggregated Unitemized Receipts"),1,0)</f>
        <v>1</v>
      </c>
      <c r="U1925" s="0" t="str">
        <f aca="false">UPPER(TRIM(E1925))</f>
        <v>MA</v>
      </c>
      <c r="V1925" s="23" t="n">
        <f aca="false">IF(U1925="MA",1,0)</f>
        <v>1</v>
      </c>
      <c r="W1925" s="23" t="n">
        <f aca="false">IF(OR(ISNUMBER(SEARCH("malden",G1925)),ISNUMBER(SEARCH("malden",H1925))),1,0)</f>
        <v>0</v>
      </c>
      <c r="X1925" s="23" t="n">
        <f aca="false">IF(AND(TRIM(G1925)="",TRIM(H1925)=""),1,0)</f>
        <v>1</v>
      </c>
    </row>
    <row r="1926" customFormat="false" ht="15" hidden="false" customHeight="false" outlineLevel="0" collapsed="false">
      <c r="A1926" s="22" t="n">
        <v>44082</v>
      </c>
      <c r="B1926" s="23" t="s">
        <v>4652</v>
      </c>
      <c r="C1926" s="23" t="s">
        <v>4653</v>
      </c>
      <c r="D1926" s="23" t="s">
        <v>4654</v>
      </c>
      <c r="E1926" s="23" t="s">
        <v>1253</v>
      </c>
      <c r="F1926" s="23" t="s">
        <v>4655</v>
      </c>
      <c r="J1926" s="24" t="n">
        <v>20</v>
      </c>
      <c r="K1926" s="0" t="n">
        <v>17408</v>
      </c>
      <c r="L1926" s="23" t="s">
        <v>1694</v>
      </c>
      <c r="M1926" s="0" t="n">
        <v>3</v>
      </c>
      <c r="N1926" s="23" t="s">
        <v>93</v>
      </c>
      <c r="O1926" s="0" t="n">
        <v>201</v>
      </c>
      <c r="P1926" s="23" t="s">
        <v>94</v>
      </c>
      <c r="Q1926" s="23" t="s">
        <v>4651</v>
      </c>
      <c r="R1926" s="23" t="n">
        <f aca="false">YEAR(A1926)</f>
        <v>2020</v>
      </c>
      <c r="S1926" s="23" t="n">
        <f aca="false">IF(R1926=2026,1,0)</f>
        <v>0</v>
      </c>
      <c r="T1926" s="23" t="n">
        <f aca="false">IF(OR(P1926="Individual",P1926="Committee",P1926="Union/Association",P1926="Aggregated Unitemized Receipts"),1,0)</f>
        <v>1</v>
      </c>
      <c r="U1926" s="0" t="str">
        <f aca="false">UPPER(TRIM(E1926))</f>
        <v>VA</v>
      </c>
      <c r="V1926" s="23" t="n">
        <f aca="false">IF(U1926="MA",1,0)</f>
        <v>0</v>
      </c>
      <c r="W1926" s="23" t="n">
        <f aca="false">IF(OR(ISNUMBER(SEARCH("malden",G1926)),ISNUMBER(SEARCH("malden",H1926))),1,0)</f>
        <v>0</v>
      </c>
      <c r="X1926" s="23" t="n">
        <f aca="false">IF(AND(TRIM(G1926)="",TRIM(H1926)=""),1,0)</f>
        <v>1</v>
      </c>
    </row>
    <row r="1927" customFormat="false" ht="15" hidden="false" customHeight="false" outlineLevel="0" collapsed="false">
      <c r="A1927" s="22" t="n">
        <v>44082</v>
      </c>
      <c r="B1927" s="23" t="s">
        <v>2087</v>
      </c>
      <c r="C1927" s="23" t="s">
        <v>2088</v>
      </c>
      <c r="D1927" s="23" t="s">
        <v>319</v>
      </c>
      <c r="E1927" s="23" t="s">
        <v>99</v>
      </c>
      <c r="F1927" s="23" t="s">
        <v>320</v>
      </c>
      <c r="G1927" s="23" t="s">
        <v>3682</v>
      </c>
      <c r="H1927" s="23" t="s">
        <v>3683</v>
      </c>
      <c r="J1927" s="24" t="n">
        <v>300</v>
      </c>
      <c r="K1927" s="0" t="n">
        <v>17408</v>
      </c>
      <c r="L1927" s="23" t="s">
        <v>1694</v>
      </c>
      <c r="M1927" s="0" t="n">
        <v>1</v>
      </c>
      <c r="N1927" s="23" t="s">
        <v>182</v>
      </c>
      <c r="O1927" s="0" t="n">
        <v>201</v>
      </c>
      <c r="P1927" s="23" t="s">
        <v>94</v>
      </c>
      <c r="Q1927" s="23" t="s">
        <v>4651</v>
      </c>
      <c r="R1927" s="23" t="n">
        <f aca="false">YEAR(A1927)</f>
        <v>2020</v>
      </c>
      <c r="S1927" s="23" t="n">
        <f aca="false">IF(R1927=2026,1,0)</f>
        <v>0</v>
      </c>
      <c r="T1927" s="23" t="n">
        <f aca="false">IF(OR(P1927="Individual",P1927="Committee",P1927="Union/Association",P1927="Aggregated Unitemized Receipts"),1,0)</f>
        <v>1</v>
      </c>
      <c r="U1927" s="0" t="str">
        <f aca="false">UPPER(TRIM(E1927))</f>
        <v>MA</v>
      </c>
      <c r="V1927" s="23" t="n">
        <f aca="false">IF(U1927="MA",1,0)</f>
        <v>1</v>
      </c>
      <c r="W1927" s="23" t="n">
        <f aca="false">IF(OR(ISNUMBER(SEARCH("malden",G1927)),ISNUMBER(SEARCH("malden",H1927))),1,0)</f>
        <v>0</v>
      </c>
      <c r="X1927" s="23" t="n">
        <f aca="false">IF(AND(TRIM(G1927)="",TRIM(H1927)=""),1,0)</f>
        <v>0</v>
      </c>
    </row>
    <row r="1928" customFormat="false" ht="15" hidden="false" customHeight="false" outlineLevel="0" collapsed="false">
      <c r="A1928" s="22" t="n">
        <v>44069</v>
      </c>
      <c r="B1928" s="23" t="s">
        <v>4656</v>
      </c>
      <c r="C1928" s="23" t="s">
        <v>4311</v>
      </c>
      <c r="D1928" s="23" t="s">
        <v>607</v>
      </c>
      <c r="E1928" s="23" t="s">
        <v>99</v>
      </c>
      <c r="F1928" s="23" t="s">
        <v>608</v>
      </c>
      <c r="J1928" s="24" t="n">
        <v>100</v>
      </c>
      <c r="K1928" s="0" t="n">
        <v>17408</v>
      </c>
      <c r="L1928" s="23" t="s">
        <v>1694</v>
      </c>
      <c r="M1928" s="0" t="n">
        <v>3</v>
      </c>
      <c r="N1928" s="23" t="s">
        <v>93</v>
      </c>
      <c r="O1928" s="0" t="n">
        <v>201</v>
      </c>
      <c r="P1928" s="23" t="s">
        <v>94</v>
      </c>
      <c r="Q1928" s="23" t="s">
        <v>4657</v>
      </c>
      <c r="R1928" s="23" t="n">
        <f aca="false">YEAR(A1928)</f>
        <v>2020</v>
      </c>
      <c r="S1928" s="23" t="n">
        <f aca="false">IF(R1928=2026,1,0)</f>
        <v>0</v>
      </c>
      <c r="T1928" s="23" t="n">
        <f aca="false">IF(OR(P1928="Individual",P1928="Committee",P1928="Union/Association",P1928="Aggregated Unitemized Receipts"),1,0)</f>
        <v>1</v>
      </c>
      <c r="U1928" s="0" t="str">
        <f aca="false">UPPER(TRIM(E1928))</f>
        <v>MA</v>
      </c>
      <c r="V1928" s="23" t="n">
        <f aca="false">IF(U1928="MA",1,0)</f>
        <v>1</v>
      </c>
      <c r="W1928" s="23" t="n">
        <f aca="false">IF(OR(ISNUMBER(SEARCH("malden",G1928)),ISNUMBER(SEARCH("malden",H1928))),1,0)</f>
        <v>0</v>
      </c>
      <c r="X1928" s="23" t="n">
        <f aca="false">IF(AND(TRIM(G1928)="",TRIM(H1928)=""),1,0)</f>
        <v>1</v>
      </c>
    </row>
    <row r="1929" customFormat="false" ht="15" hidden="false" customHeight="false" outlineLevel="0" collapsed="false">
      <c r="A1929" s="22" t="n">
        <v>44069</v>
      </c>
      <c r="B1929" s="23" t="s">
        <v>2674</v>
      </c>
      <c r="C1929" s="23" t="s">
        <v>4487</v>
      </c>
      <c r="D1929" s="23" t="s">
        <v>319</v>
      </c>
      <c r="E1929" s="23" t="s">
        <v>99</v>
      </c>
      <c r="F1929" s="23" t="s">
        <v>320</v>
      </c>
      <c r="G1929" s="23" t="s">
        <v>91</v>
      </c>
      <c r="H1929" s="23" t="s">
        <v>91</v>
      </c>
      <c r="J1929" s="24" t="n">
        <v>50</v>
      </c>
      <c r="K1929" s="0" t="n">
        <v>17408</v>
      </c>
      <c r="L1929" s="23" t="s">
        <v>1694</v>
      </c>
      <c r="M1929" s="0" t="n">
        <v>3</v>
      </c>
      <c r="N1929" s="23" t="s">
        <v>93</v>
      </c>
      <c r="O1929" s="0" t="n">
        <v>201</v>
      </c>
      <c r="P1929" s="23" t="s">
        <v>94</v>
      </c>
      <c r="Q1929" s="23" t="s">
        <v>4657</v>
      </c>
      <c r="R1929" s="23" t="n">
        <f aca="false">YEAR(A1929)</f>
        <v>2020</v>
      </c>
      <c r="S1929" s="23" t="n">
        <f aca="false">IF(R1929=2026,1,0)</f>
        <v>0</v>
      </c>
      <c r="T1929" s="23" t="n">
        <f aca="false">IF(OR(P1929="Individual",P1929="Committee",P1929="Union/Association",P1929="Aggregated Unitemized Receipts"),1,0)</f>
        <v>1</v>
      </c>
      <c r="U1929" s="0" t="str">
        <f aca="false">UPPER(TRIM(E1929))</f>
        <v>MA</v>
      </c>
      <c r="V1929" s="23" t="n">
        <f aca="false">IF(U1929="MA",1,0)</f>
        <v>1</v>
      </c>
      <c r="W1929" s="23" t="n">
        <f aca="false">IF(OR(ISNUMBER(SEARCH("malden",G1929)),ISNUMBER(SEARCH("malden",H1929))),1,0)</f>
        <v>0</v>
      </c>
      <c r="X1929" s="23" t="n">
        <f aca="false">IF(AND(TRIM(G1929)="",TRIM(H1929)=""),1,0)</f>
        <v>0</v>
      </c>
    </row>
    <row r="1930" customFormat="false" ht="15" hidden="false" customHeight="false" outlineLevel="0" collapsed="false">
      <c r="A1930" s="22" t="n">
        <v>44067</v>
      </c>
      <c r="B1930" s="23" t="s">
        <v>3038</v>
      </c>
      <c r="C1930" s="23" t="s">
        <v>3039</v>
      </c>
      <c r="D1930" s="23" t="s">
        <v>319</v>
      </c>
      <c r="E1930" s="23" t="s">
        <v>99</v>
      </c>
      <c r="F1930" s="23" t="s">
        <v>320</v>
      </c>
      <c r="G1930" s="23" t="s">
        <v>91</v>
      </c>
      <c r="H1930" s="23" t="s">
        <v>91</v>
      </c>
      <c r="J1930" s="24" t="n">
        <v>50</v>
      </c>
      <c r="K1930" s="0" t="n">
        <v>17408</v>
      </c>
      <c r="L1930" s="23" t="s">
        <v>1694</v>
      </c>
      <c r="M1930" s="0" t="n">
        <v>1</v>
      </c>
      <c r="N1930" s="23" t="s">
        <v>182</v>
      </c>
      <c r="O1930" s="0" t="n">
        <v>201</v>
      </c>
      <c r="P1930" s="23" t="s">
        <v>94</v>
      </c>
      <c r="Q1930" s="23" t="s">
        <v>4658</v>
      </c>
      <c r="R1930" s="23" t="n">
        <f aca="false">YEAR(A1930)</f>
        <v>2020</v>
      </c>
      <c r="S1930" s="23" t="n">
        <f aca="false">IF(R1930=2026,1,0)</f>
        <v>0</v>
      </c>
      <c r="T1930" s="23" t="n">
        <f aca="false">IF(OR(P1930="Individual",P1930="Committee",P1930="Union/Association",P1930="Aggregated Unitemized Receipts"),1,0)</f>
        <v>1</v>
      </c>
      <c r="U1930" s="0" t="str">
        <f aca="false">UPPER(TRIM(E1930))</f>
        <v>MA</v>
      </c>
      <c r="V1930" s="23" t="n">
        <f aca="false">IF(U1930="MA",1,0)</f>
        <v>1</v>
      </c>
      <c r="W1930" s="23" t="n">
        <f aca="false">IF(OR(ISNUMBER(SEARCH("malden",G1930)),ISNUMBER(SEARCH("malden",H1930))),1,0)</f>
        <v>0</v>
      </c>
      <c r="X1930" s="23" t="n">
        <f aca="false">IF(AND(TRIM(G1930)="",TRIM(H1930)=""),1,0)</f>
        <v>0</v>
      </c>
    </row>
    <row r="1931" customFormat="false" ht="15" hidden="false" customHeight="false" outlineLevel="0" collapsed="false">
      <c r="A1931" s="22" t="n">
        <v>44067</v>
      </c>
      <c r="B1931" s="23" t="s">
        <v>4659</v>
      </c>
      <c r="C1931" s="23" t="s">
        <v>4660</v>
      </c>
      <c r="D1931" s="23" t="s">
        <v>607</v>
      </c>
      <c r="E1931" s="23" t="s">
        <v>99</v>
      </c>
      <c r="F1931" s="23" t="s">
        <v>608</v>
      </c>
      <c r="J1931" s="24" t="n">
        <v>50</v>
      </c>
      <c r="K1931" s="0" t="n">
        <v>17408</v>
      </c>
      <c r="L1931" s="23" t="s">
        <v>1694</v>
      </c>
      <c r="M1931" s="0" t="n">
        <v>1</v>
      </c>
      <c r="N1931" s="23" t="s">
        <v>182</v>
      </c>
      <c r="O1931" s="0" t="n">
        <v>201</v>
      </c>
      <c r="P1931" s="23" t="s">
        <v>94</v>
      </c>
      <c r="Q1931" s="23" t="s">
        <v>4658</v>
      </c>
      <c r="R1931" s="23" t="n">
        <f aca="false">YEAR(A1931)</f>
        <v>2020</v>
      </c>
      <c r="S1931" s="23" t="n">
        <f aca="false">IF(R1931=2026,1,0)</f>
        <v>0</v>
      </c>
      <c r="T1931" s="23" t="n">
        <f aca="false">IF(OR(P1931="Individual",P1931="Committee",P1931="Union/Association",P1931="Aggregated Unitemized Receipts"),1,0)</f>
        <v>1</v>
      </c>
      <c r="U1931" s="0" t="str">
        <f aca="false">UPPER(TRIM(E1931))</f>
        <v>MA</v>
      </c>
      <c r="V1931" s="23" t="n">
        <f aca="false">IF(U1931="MA",1,0)</f>
        <v>1</v>
      </c>
      <c r="W1931" s="23" t="n">
        <f aca="false">IF(OR(ISNUMBER(SEARCH("malden",G1931)),ISNUMBER(SEARCH("malden",H1931))),1,0)</f>
        <v>0</v>
      </c>
      <c r="X1931" s="23" t="n">
        <f aca="false">IF(AND(TRIM(G1931)="",TRIM(H1931)=""),1,0)</f>
        <v>1</v>
      </c>
    </row>
    <row r="1932" customFormat="false" ht="15" hidden="false" customHeight="false" outlineLevel="0" collapsed="false">
      <c r="A1932" s="22" t="n">
        <v>44062</v>
      </c>
      <c r="B1932" s="23" t="s">
        <v>4661</v>
      </c>
      <c r="C1932" s="23" t="s">
        <v>4662</v>
      </c>
      <c r="D1932" s="23" t="s">
        <v>319</v>
      </c>
      <c r="E1932" s="23" t="s">
        <v>99</v>
      </c>
      <c r="F1932" s="23" t="s">
        <v>320</v>
      </c>
      <c r="G1932" s="23" t="s">
        <v>4663</v>
      </c>
      <c r="H1932" s="23" t="s">
        <v>4664</v>
      </c>
      <c r="J1932" s="24" t="n">
        <v>250</v>
      </c>
      <c r="K1932" s="0" t="n">
        <v>17408</v>
      </c>
      <c r="L1932" s="23" t="s">
        <v>1694</v>
      </c>
      <c r="M1932" s="0" t="n">
        <v>3</v>
      </c>
      <c r="N1932" s="23" t="s">
        <v>93</v>
      </c>
      <c r="O1932" s="0" t="n">
        <v>201</v>
      </c>
      <c r="P1932" s="23" t="s">
        <v>94</v>
      </c>
      <c r="Q1932" s="23" t="s">
        <v>4665</v>
      </c>
      <c r="R1932" s="23" t="n">
        <f aca="false">YEAR(A1932)</f>
        <v>2020</v>
      </c>
      <c r="S1932" s="23" t="n">
        <f aca="false">IF(R1932=2026,1,0)</f>
        <v>0</v>
      </c>
      <c r="T1932" s="23" t="n">
        <f aca="false">IF(OR(P1932="Individual",P1932="Committee",P1932="Union/Association",P1932="Aggregated Unitemized Receipts"),1,0)</f>
        <v>1</v>
      </c>
      <c r="U1932" s="0" t="str">
        <f aca="false">UPPER(TRIM(E1932))</f>
        <v>MA</v>
      </c>
      <c r="V1932" s="23" t="n">
        <f aca="false">IF(U1932="MA",1,0)</f>
        <v>1</v>
      </c>
      <c r="W1932" s="23" t="n">
        <f aca="false">IF(OR(ISNUMBER(SEARCH("malden",G1932)),ISNUMBER(SEARCH("malden",H1932))),1,0)</f>
        <v>0</v>
      </c>
      <c r="X1932" s="23" t="n">
        <f aca="false">IF(AND(TRIM(G1932)="",TRIM(H1932)=""),1,0)</f>
        <v>0</v>
      </c>
    </row>
    <row r="1933" customFormat="false" ht="15" hidden="false" customHeight="false" outlineLevel="0" collapsed="false">
      <c r="A1933" s="22" t="n">
        <v>44062</v>
      </c>
      <c r="B1933" s="23" t="s">
        <v>2725</v>
      </c>
      <c r="C1933" s="23" t="s">
        <v>2726</v>
      </c>
      <c r="D1933" s="23" t="s">
        <v>319</v>
      </c>
      <c r="E1933" s="23" t="s">
        <v>99</v>
      </c>
      <c r="F1933" s="23" t="s">
        <v>320</v>
      </c>
      <c r="G1933" s="23" t="s">
        <v>4666</v>
      </c>
      <c r="H1933" s="23" t="s">
        <v>4667</v>
      </c>
      <c r="J1933" s="24" t="n">
        <v>50</v>
      </c>
      <c r="K1933" s="0" t="n">
        <v>17408</v>
      </c>
      <c r="L1933" s="23" t="s">
        <v>1694</v>
      </c>
      <c r="M1933" s="0" t="n">
        <v>3</v>
      </c>
      <c r="N1933" s="23" t="s">
        <v>93</v>
      </c>
      <c r="O1933" s="0" t="n">
        <v>201</v>
      </c>
      <c r="P1933" s="23" t="s">
        <v>94</v>
      </c>
      <c r="Q1933" s="23" t="s">
        <v>4665</v>
      </c>
      <c r="R1933" s="23" t="n">
        <f aca="false">YEAR(A1933)</f>
        <v>2020</v>
      </c>
      <c r="S1933" s="23" t="n">
        <f aca="false">IF(R1933=2026,1,0)</f>
        <v>0</v>
      </c>
      <c r="T1933" s="23" t="n">
        <f aca="false">IF(OR(P1933="Individual",P1933="Committee",P1933="Union/Association",P1933="Aggregated Unitemized Receipts"),1,0)</f>
        <v>1</v>
      </c>
      <c r="U1933" s="0" t="str">
        <f aca="false">UPPER(TRIM(E1933))</f>
        <v>MA</v>
      </c>
      <c r="V1933" s="23" t="n">
        <f aca="false">IF(U1933="MA",1,0)</f>
        <v>1</v>
      </c>
      <c r="W1933" s="23" t="n">
        <f aca="false">IF(OR(ISNUMBER(SEARCH("malden",G1933)),ISNUMBER(SEARCH("malden",H1933))),1,0)</f>
        <v>0</v>
      </c>
      <c r="X1933" s="23" t="n">
        <f aca="false">IF(AND(TRIM(G1933)="",TRIM(H1933)=""),1,0)</f>
        <v>0</v>
      </c>
    </row>
    <row r="1934" customFormat="false" ht="15" hidden="false" customHeight="false" outlineLevel="0" collapsed="false">
      <c r="A1934" s="22" t="n">
        <v>44062</v>
      </c>
      <c r="B1934" s="23" t="s">
        <v>4668</v>
      </c>
      <c r="C1934" s="23" t="s">
        <v>4669</v>
      </c>
      <c r="D1934" s="23" t="s">
        <v>319</v>
      </c>
      <c r="E1934" s="23" t="s">
        <v>99</v>
      </c>
      <c r="F1934" s="23" t="s">
        <v>320</v>
      </c>
      <c r="G1934" s="23" t="s">
        <v>91</v>
      </c>
      <c r="H1934" s="23" t="s">
        <v>91</v>
      </c>
      <c r="J1934" s="24" t="n">
        <v>25</v>
      </c>
      <c r="K1934" s="0" t="n">
        <v>17408</v>
      </c>
      <c r="L1934" s="23" t="s">
        <v>1694</v>
      </c>
      <c r="M1934" s="0" t="n">
        <v>3</v>
      </c>
      <c r="N1934" s="23" t="s">
        <v>93</v>
      </c>
      <c r="O1934" s="0" t="n">
        <v>201</v>
      </c>
      <c r="P1934" s="23" t="s">
        <v>94</v>
      </c>
      <c r="Q1934" s="23" t="s">
        <v>4665</v>
      </c>
      <c r="R1934" s="23" t="n">
        <f aca="false">YEAR(A1934)</f>
        <v>2020</v>
      </c>
      <c r="S1934" s="23" t="n">
        <f aca="false">IF(R1934=2026,1,0)</f>
        <v>0</v>
      </c>
      <c r="T1934" s="23" t="n">
        <f aca="false">IF(OR(P1934="Individual",P1934="Committee",P1934="Union/Association",P1934="Aggregated Unitemized Receipts"),1,0)</f>
        <v>1</v>
      </c>
      <c r="U1934" s="0" t="str">
        <f aca="false">UPPER(TRIM(E1934))</f>
        <v>MA</v>
      </c>
      <c r="V1934" s="23" t="n">
        <f aca="false">IF(U1934="MA",1,0)</f>
        <v>1</v>
      </c>
      <c r="W1934" s="23" t="n">
        <f aca="false">IF(OR(ISNUMBER(SEARCH("malden",G1934)),ISNUMBER(SEARCH("malden",H1934))),1,0)</f>
        <v>0</v>
      </c>
      <c r="X1934" s="23" t="n">
        <f aca="false">IF(AND(TRIM(G1934)="",TRIM(H1934)=""),1,0)</f>
        <v>0</v>
      </c>
    </row>
    <row r="1935" customFormat="false" ht="15" hidden="false" customHeight="false" outlineLevel="0" collapsed="false">
      <c r="A1935" s="22" t="n">
        <v>44062</v>
      </c>
      <c r="B1935" s="23" t="s">
        <v>2425</v>
      </c>
      <c r="C1935" s="23" t="s">
        <v>2426</v>
      </c>
      <c r="D1935" s="23" t="s">
        <v>319</v>
      </c>
      <c r="E1935" s="23" t="s">
        <v>99</v>
      </c>
      <c r="F1935" s="23" t="s">
        <v>320</v>
      </c>
      <c r="G1935" s="23" t="s">
        <v>91</v>
      </c>
      <c r="H1935" s="23" t="s">
        <v>91</v>
      </c>
      <c r="J1935" s="24" t="n">
        <v>100</v>
      </c>
      <c r="K1935" s="0" t="n">
        <v>17408</v>
      </c>
      <c r="L1935" s="23" t="s">
        <v>1694</v>
      </c>
      <c r="M1935" s="0" t="n">
        <v>3</v>
      </c>
      <c r="N1935" s="23" t="s">
        <v>93</v>
      </c>
      <c r="O1935" s="0" t="n">
        <v>201</v>
      </c>
      <c r="P1935" s="23" t="s">
        <v>94</v>
      </c>
      <c r="Q1935" s="23" t="s">
        <v>4665</v>
      </c>
      <c r="R1935" s="23" t="n">
        <f aca="false">YEAR(A1935)</f>
        <v>2020</v>
      </c>
      <c r="S1935" s="23" t="n">
        <f aca="false">IF(R1935=2026,1,0)</f>
        <v>0</v>
      </c>
      <c r="T1935" s="23" t="n">
        <f aca="false">IF(OR(P1935="Individual",P1935="Committee",P1935="Union/Association",P1935="Aggregated Unitemized Receipts"),1,0)</f>
        <v>1</v>
      </c>
      <c r="U1935" s="0" t="str">
        <f aca="false">UPPER(TRIM(E1935))</f>
        <v>MA</v>
      </c>
      <c r="V1935" s="23" t="n">
        <f aca="false">IF(U1935="MA",1,0)</f>
        <v>1</v>
      </c>
      <c r="W1935" s="23" t="n">
        <f aca="false">IF(OR(ISNUMBER(SEARCH("malden",G1935)),ISNUMBER(SEARCH("malden",H1935))),1,0)</f>
        <v>0</v>
      </c>
      <c r="X1935" s="23" t="n">
        <f aca="false">IF(AND(TRIM(G1935)="",TRIM(H1935)=""),1,0)</f>
        <v>0</v>
      </c>
    </row>
    <row r="1936" customFormat="false" ht="15" hidden="false" customHeight="false" outlineLevel="0" collapsed="false">
      <c r="A1936" s="22" t="n">
        <v>44062</v>
      </c>
      <c r="B1936" s="23" t="s">
        <v>4361</v>
      </c>
      <c r="C1936" s="23" t="s">
        <v>4362</v>
      </c>
      <c r="D1936" s="23" t="s">
        <v>319</v>
      </c>
      <c r="E1936" s="23" t="s">
        <v>99</v>
      </c>
      <c r="F1936" s="23" t="s">
        <v>320</v>
      </c>
      <c r="G1936" s="23" t="s">
        <v>91</v>
      </c>
      <c r="H1936" s="23" t="s">
        <v>91</v>
      </c>
      <c r="J1936" s="24" t="n">
        <v>50</v>
      </c>
      <c r="K1936" s="0" t="n">
        <v>17408</v>
      </c>
      <c r="L1936" s="23" t="s">
        <v>1694</v>
      </c>
      <c r="M1936" s="0" t="n">
        <v>3</v>
      </c>
      <c r="N1936" s="23" t="s">
        <v>93</v>
      </c>
      <c r="O1936" s="0" t="n">
        <v>201</v>
      </c>
      <c r="P1936" s="23" t="s">
        <v>94</v>
      </c>
      <c r="Q1936" s="23" t="s">
        <v>4665</v>
      </c>
      <c r="R1936" s="23" t="n">
        <f aca="false">YEAR(A1936)</f>
        <v>2020</v>
      </c>
      <c r="S1936" s="23" t="n">
        <f aca="false">IF(R1936=2026,1,0)</f>
        <v>0</v>
      </c>
      <c r="T1936" s="23" t="n">
        <f aca="false">IF(OR(P1936="Individual",P1936="Committee",P1936="Union/Association",P1936="Aggregated Unitemized Receipts"),1,0)</f>
        <v>1</v>
      </c>
      <c r="U1936" s="0" t="str">
        <f aca="false">UPPER(TRIM(E1936))</f>
        <v>MA</v>
      </c>
      <c r="V1936" s="23" t="n">
        <f aca="false">IF(U1936="MA",1,0)</f>
        <v>1</v>
      </c>
      <c r="W1936" s="23" t="n">
        <f aca="false">IF(OR(ISNUMBER(SEARCH("malden",G1936)),ISNUMBER(SEARCH("malden",H1936))),1,0)</f>
        <v>0</v>
      </c>
      <c r="X1936" s="23" t="n">
        <f aca="false">IF(AND(TRIM(G1936)="",TRIM(H1936)=""),1,0)</f>
        <v>0</v>
      </c>
    </row>
    <row r="1937" customFormat="false" ht="15" hidden="false" customHeight="false" outlineLevel="0" collapsed="false">
      <c r="A1937" s="22" t="n">
        <v>44062</v>
      </c>
      <c r="B1937" s="23" t="s">
        <v>4300</v>
      </c>
      <c r="C1937" s="23" t="s">
        <v>4301</v>
      </c>
      <c r="D1937" s="23" t="s">
        <v>319</v>
      </c>
      <c r="E1937" s="23" t="s">
        <v>99</v>
      </c>
      <c r="F1937" s="23" t="s">
        <v>320</v>
      </c>
      <c r="G1937" s="23" t="s">
        <v>4670</v>
      </c>
      <c r="H1937" s="23" t="s">
        <v>4671</v>
      </c>
      <c r="J1937" s="24" t="n">
        <v>25</v>
      </c>
      <c r="K1937" s="0" t="n">
        <v>17408</v>
      </c>
      <c r="L1937" s="23" t="s">
        <v>1694</v>
      </c>
      <c r="M1937" s="0" t="n">
        <v>3</v>
      </c>
      <c r="N1937" s="23" t="s">
        <v>93</v>
      </c>
      <c r="O1937" s="0" t="n">
        <v>201</v>
      </c>
      <c r="P1937" s="23" t="s">
        <v>94</v>
      </c>
      <c r="Q1937" s="23" t="s">
        <v>4665</v>
      </c>
      <c r="R1937" s="23" t="n">
        <f aca="false">YEAR(A1937)</f>
        <v>2020</v>
      </c>
      <c r="S1937" s="23" t="n">
        <f aca="false">IF(R1937=2026,1,0)</f>
        <v>0</v>
      </c>
      <c r="T1937" s="23" t="n">
        <f aca="false">IF(OR(P1937="Individual",P1937="Committee",P1937="Union/Association",P1937="Aggregated Unitemized Receipts"),1,0)</f>
        <v>1</v>
      </c>
      <c r="U1937" s="0" t="str">
        <f aca="false">UPPER(TRIM(E1937))</f>
        <v>MA</v>
      </c>
      <c r="V1937" s="23" t="n">
        <f aca="false">IF(U1937="MA",1,0)</f>
        <v>1</v>
      </c>
      <c r="W1937" s="23" t="n">
        <f aca="false">IF(OR(ISNUMBER(SEARCH("malden",G1937)),ISNUMBER(SEARCH("malden",H1937))),1,0)</f>
        <v>0</v>
      </c>
      <c r="X1937" s="23" t="n">
        <f aca="false">IF(AND(TRIM(G1937)="",TRIM(H1937)=""),1,0)</f>
        <v>0</v>
      </c>
    </row>
    <row r="1938" customFormat="false" ht="15" hidden="false" customHeight="false" outlineLevel="0" collapsed="false">
      <c r="A1938" s="22" t="n">
        <v>44062</v>
      </c>
      <c r="B1938" s="23" t="s">
        <v>1737</v>
      </c>
      <c r="C1938" s="23" t="s">
        <v>1738</v>
      </c>
      <c r="D1938" s="23" t="s">
        <v>319</v>
      </c>
      <c r="E1938" s="23" t="s">
        <v>99</v>
      </c>
      <c r="F1938" s="23" t="s">
        <v>320</v>
      </c>
      <c r="G1938" s="23" t="s">
        <v>1739</v>
      </c>
      <c r="H1938" s="23" t="s">
        <v>1740</v>
      </c>
      <c r="J1938" s="24" t="n">
        <v>35</v>
      </c>
      <c r="K1938" s="0" t="n">
        <v>17408</v>
      </c>
      <c r="L1938" s="23" t="s">
        <v>1694</v>
      </c>
      <c r="M1938" s="0" t="n">
        <v>3</v>
      </c>
      <c r="N1938" s="23" t="s">
        <v>93</v>
      </c>
      <c r="O1938" s="0" t="n">
        <v>201</v>
      </c>
      <c r="P1938" s="23" t="s">
        <v>94</v>
      </c>
      <c r="Q1938" s="23" t="s">
        <v>4665</v>
      </c>
      <c r="R1938" s="23" t="n">
        <f aca="false">YEAR(A1938)</f>
        <v>2020</v>
      </c>
      <c r="S1938" s="23" t="n">
        <f aca="false">IF(R1938=2026,1,0)</f>
        <v>0</v>
      </c>
      <c r="T1938" s="23" t="n">
        <f aca="false">IF(OR(P1938="Individual",P1938="Committee",P1938="Union/Association",P1938="Aggregated Unitemized Receipts"),1,0)</f>
        <v>1</v>
      </c>
      <c r="U1938" s="0" t="str">
        <f aca="false">UPPER(TRIM(E1938))</f>
        <v>MA</v>
      </c>
      <c r="V1938" s="23" t="n">
        <f aca="false">IF(U1938="MA",1,0)</f>
        <v>1</v>
      </c>
      <c r="W1938" s="23" t="n">
        <f aca="false">IF(OR(ISNUMBER(SEARCH("malden",G1938)),ISNUMBER(SEARCH("malden",H1938))),1,0)</f>
        <v>0</v>
      </c>
      <c r="X1938" s="23" t="n">
        <f aca="false">IF(AND(TRIM(G1938)="",TRIM(H1938)=""),1,0)</f>
        <v>0</v>
      </c>
    </row>
    <row r="1939" customFormat="false" ht="15" hidden="false" customHeight="false" outlineLevel="0" collapsed="false">
      <c r="A1939" s="22" t="n">
        <v>44062</v>
      </c>
      <c r="B1939" s="23" t="s">
        <v>4672</v>
      </c>
      <c r="C1939" s="23" t="s">
        <v>4673</v>
      </c>
      <c r="D1939" s="23" t="s">
        <v>1752</v>
      </c>
      <c r="E1939" s="23" t="s">
        <v>99</v>
      </c>
      <c r="F1939" s="23" t="s">
        <v>320</v>
      </c>
      <c r="G1939" s="23" t="s">
        <v>4674</v>
      </c>
      <c r="H1939" s="23" t="s">
        <v>1177</v>
      </c>
      <c r="J1939" s="24" t="n">
        <v>50</v>
      </c>
      <c r="K1939" s="0" t="n">
        <v>17408</v>
      </c>
      <c r="L1939" s="23" t="s">
        <v>1694</v>
      </c>
      <c r="M1939" s="0" t="n">
        <v>3</v>
      </c>
      <c r="N1939" s="23" t="s">
        <v>93</v>
      </c>
      <c r="O1939" s="0" t="n">
        <v>201</v>
      </c>
      <c r="P1939" s="23" t="s">
        <v>94</v>
      </c>
      <c r="Q1939" s="23" t="s">
        <v>4665</v>
      </c>
      <c r="R1939" s="23" t="n">
        <f aca="false">YEAR(A1939)</f>
        <v>2020</v>
      </c>
      <c r="S1939" s="23" t="n">
        <f aca="false">IF(R1939=2026,1,0)</f>
        <v>0</v>
      </c>
      <c r="T1939" s="23" t="n">
        <f aca="false">IF(OR(P1939="Individual",P1939="Committee",P1939="Union/Association",P1939="Aggregated Unitemized Receipts"),1,0)</f>
        <v>1</v>
      </c>
      <c r="U1939" s="0" t="str">
        <f aca="false">UPPER(TRIM(E1939))</f>
        <v>MA</v>
      </c>
      <c r="V1939" s="23" t="n">
        <f aca="false">IF(U1939="MA",1,0)</f>
        <v>1</v>
      </c>
      <c r="W1939" s="23" t="n">
        <f aca="false">IF(OR(ISNUMBER(SEARCH("malden",G1939)),ISNUMBER(SEARCH("malden",H1939))),1,0)</f>
        <v>0</v>
      </c>
      <c r="X1939" s="23" t="n">
        <f aca="false">IF(AND(TRIM(G1939)="",TRIM(H1939)=""),1,0)</f>
        <v>0</v>
      </c>
    </row>
    <row r="1940" customFormat="false" ht="15" hidden="false" customHeight="false" outlineLevel="0" collapsed="false">
      <c r="A1940" s="22" t="n">
        <v>44062</v>
      </c>
      <c r="B1940" s="23" t="s">
        <v>1750</v>
      </c>
      <c r="C1940" s="23" t="s">
        <v>1751</v>
      </c>
      <c r="D1940" s="23" t="s">
        <v>1752</v>
      </c>
      <c r="E1940" s="23" t="s">
        <v>99</v>
      </c>
      <c r="F1940" s="23" t="s">
        <v>320</v>
      </c>
      <c r="G1940" s="23" t="s">
        <v>91</v>
      </c>
      <c r="H1940" s="23" t="s">
        <v>91</v>
      </c>
      <c r="J1940" s="24" t="n">
        <v>25</v>
      </c>
      <c r="K1940" s="0" t="n">
        <v>17408</v>
      </c>
      <c r="L1940" s="23" t="s">
        <v>1694</v>
      </c>
      <c r="M1940" s="0" t="n">
        <v>3</v>
      </c>
      <c r="N1940" s="23" t="s">
        <v>93</v>
      </c>
      <c r="O1940" s="0" t="n">
        <v>201</v>
      </c>
      <c r="P1940" s="23" t="s">
        <v>94</v>
      </c>
      <c r="Q1940" s="23" t="s">
        <v>4665</v>
      </c>
      <c r="R1940" s="23" t="n">
        <f aca="false">YEAR(A1940)</f>
        <v>2020</v>
      </c>
      <c r="S1940" s="23" t="n">
        <f aca="false">IF(R1940=2026,1,0)</f>
        <v>0</v>
      </c>
      <c r="T1940" s="23" t="n">
        <f aca="false">IF(OR(P1940="Individual",P1940="Committee",P1940="Union/Association",P1940="Aggregated Unitemized Receipts"),1,0)</f>
        <v>1</v>
      </c>
      <c r="U1940" s="0" t="str">
        <f aca="false">UPPER(TRIM(E1940))</f>
        <v>MA</v>
      </c>
      <c r="V1940" s="23" t="n">
        <f aca="false">IF(U1940="MA",1,0)</f>
        <v>1</v>
      </c>
      <c r="W1940" s="23" t="n">
        <f aca="false">IF(OR(ISNUMBER(SEARCH("malden",G1940)),ISNUMBER(SEARCH("malden",H1940))),1,0)</f>
        <v>0</v>
      </c>
      <c r="X1940" s="23" t="n">
        <f aca="false">IF(AND(TRIM(G1940)="",TRIM(H1940)=""),1,0)</f>
        <v>0</v>
      </c>
    </row>
    <row r="1941" customFormat="false" ht="15" hidden="false" customHeight="false" outlineLevel="0" collapsed="false">
      <c r="A1941" s="22" t="n">
        <v>44062</v>
      </c>
      <c r="B1941" s="23" t="s">
        <v>4675</v>
      </c>
      <c r="C1941" s="23" t="s">
        <v>4676</v>
      </c>
      <c r="D1941" s="23" t="s">
        <v>4677</v>
      </c>
      <c r="E1941" s="23" t="s">
        <v>99</v>
      </c>
      <c r="F1941" s="23" t="s">
        <v>4678</v>
      </c>
      <c r="G1941" s="23" t="s">
        <v>200</v>
      </c>
      <c r="H1941" s="23" t="s">
        <v>4679</v>
      </c>
      <c r="J1941" s="24" t="n">
        <v>50</v>
      </c>
      <c r="K1941" s="0" t="n">
        <v>17408</v>
      </c>
      <c r="L1941" s="23" t="s">
        <v>1694</v>
      </c>
      <c r="M1941" s="0" t="n">
        <v>3</v>
      </c>
      <c r="N1941" s="23" t="s">
        <v>93</v>
      </c>
      <c r="O1941" s="0" t="n">
        <v>201</v>
      </c>
      <c r="P1941" s="23" t="s">
        <v>94</v>
      </c>
      <c r="Q1941" s="23" t="s">
        <v>4665</v>
      </c>
      <c r="R1941" s="23" t="n">
        <f aca="false">YEAR(A1941)</f>
        <v>2020</v>
      </c>
      <c r="S1941" s="23" t="n">
        <f aca="false">IF(R1941=2026,1,0)</f>
        <v>0</v>
      </c>
      <c r="T1941" s="23" t="n">
        <f aca="false">IF(OR(P1941="Individual",P1941="Committee",P1941="Union/Association",P1941="Aggregated Unitemized Receipts"),1,0)</f>
        <v>1</v>
      </c>
      <c r="U1941" s="0" t="str">
        <f aca="false">UPPER(TRIM(E1941))</f>
        <v>MA</v>
      </c>
      <c r="V1941" s="23" t="n">
        <f aca="false">IF(U1941="MA",1,0)</f>
        <v>1</v>
      </c>
      <c r="W1941" s="23" t="n">
        <f aca="false">IF(OR(ISNUMBER(SEARCH("malden",G1941)),ISNUMBER(SEARCH("malden",H1941))),1,0)</f>
        <v>0</v>
      </c>
      <c r="X1941" s="23" t="n">
        <f aca="false">IF(AND(TRIM(G1941)="",TRIM(H1941)=""),1,0)</f>
        <v>0</v>
      </c>
    </row>
    <row r="1942" customFormat="false" ht="15" hidden="false" customHeight="false" outlineLevel="0" collapsed="false">
      <c r="A1942" s="22" t="n">
        <v>44062</v>
      </c>
      <c r="B1942" s="23" t="s">
        <v>3284</v>
      </c>
      <c r="C1942" s="23" t="s">
        <v>3285</v>
      </c>
      <c r="D1942" s="23" t="s">
        <v>319</v>
      </c>
      <c r="E1942" s="23" t="s">
        <v>99</v>
      </c>
      <c r="F1942" s="23" t="s">
        <v>4680</v>
      </c>
      <c r="G1942" s="23" t="s">
        <v>91</v>
      </c>
      <c r="H1942" s="23" t="s">
        <v>91</v>
      </c>
      <c r="J1942" s="24" t="n">
        <v>25</v>
      </c>
      <c r="K1942" s="0" t="n">
        <v>17408</v>
      </c>
      <c r="L1942" s="23" t="s">
        <v>1694</v>
      </c>
      <c r="M1942" s="0" t="n">
        <v>3</v>
      </c>
      <c r="N1942" s="23" t="s">
        <v>93</v>
      </c>
      <c r="O1942" s="0" t="n">
        <v>201</v>
      </c>
      <c r="P1942" s="23" t="s">
        <v>94</v>
      </c>
      <c r="Q1942" s="23" t="s">
        <v>4665</v>
      </c>
      <c r="R1942" s="23" t="n">
        <f aca="false">YEAR(A1942)</f>
        <v>2020</v>
      </c>
      <c r="S1942" s="23" t="n">
        <f aca="false">IF(R1942=2026,1,0)</f>
        <v>0</v>
      </c>
      <c r="T1942" s="23" t="n">
        <f aca="false">IF(OR(P1942="Individual",P1942="Committee",P1942="Union/Association",P1942="Aggregated Unitemized Receipts"),1,0)</f>
        <v>1</v>
      </c>
      <c r="U1942" s="0" t="str">
        <f aca="false">UPPER(TRIM(E1942))</f>
        <v>MA</v>
      </c>
      <c r="V1942" s="23" t="n">
        <f aca="false">IF(U1942="MA",1,0)</f>
        <v>1</v>
      </c>
      <c r="W1942" s="23" t="n">
        <f aca="false">IF(OR(ISNUMBER(SEARCH("malden",G1942)),ISNUMBER(SEARCH("malden",H1942))),1,0)</f>
        <v>0</v>
      </c>
      <c r="X1942" s="23" t="n">
        <f aca="false">IF(AND(TRIM(G1942)="",TRIM(H1942)=""),1,0)</f>
        <v>0</v>
      </c>
    </row>
    <row r="1943" customFormat="false" ht="15" hidden="false" customHeight="false" outlineLevel="0" collapsed="false">
      <c r="A1943" s="22" t="n">
        <v>44062</v>
      </c>
      <c r="B1943" s="23" t="s">
        <v>2773</v>
      </c>
      <c r="C1943" s="23" t="s">
        <v>2774</v>
      </c>
      <c r="D1943" s="23" t="s">
        <v>319</v>
      </c>
      <c r="E1943" s="23" t="s">
        <v>99</v>
      </c>
      <c r="F1943" s="23" t="s">
        <v>320</v>
      </c>
      <c r="G1943" s="23" t="s">
        <v>4681</v>
      </c>
      <c r="H1943" s="23" t="s">
        <v>1880</v>
      </c>
      <c r="J1943" s="24" t="n">
        <v>100</v>
      </c>
      <c r="K1943" s="0" t="n">
        <v>17408</v>
      </c>
      <c r="L1943" s="23" t="s">
        <v>1694</v>
      </c>
      <c r="M1943" s="0" t="n">
        <v>3</v>
      </c>
      <c r="N1943" s="23" t="s">
        <v>93</v>
      </c>
      <c r="O1943" s="0" t="n">
        <v>201</v>
      </c>
      <c r="P1943" s="23" t="s">
        <v>94</v>
      </c>
      <c r="Q1943" s="23" t="s">
        <v>4665</v>
      </c>
      <c r="R1943" s="23" t="n">
        <f aca="false">YEAR(A1943)</f>
        <v>2020</v>
      </c>
      <c r="S1943" s="23" t="n">
        <f aca="false">IF(R1943=2026,1,0)</f>
        <v>0</v>
      </c>
      <c r="T1943" s="23" t="n">
        <f aca="false">IF(OR(P1943="Individual",P1943="Committee",P1943="Union/Association",P1943="Aggregated Unitemized Receipts"),1,0)</f>
        <v>1</v>
      </c>
      <c r="U1943" s="0" t="str">
        <f aca="false">UPPER(TRIM(E1943))</f>
        <v>MA</v>
      </c>
      <c r="V1943" s="23" t="n">
        <f aca="false">IF(U1943="MA",1,0)</f>
        <v>1</v>
      </c>
      <c r="W1943" s="23" t="n">
        <f aca="false">IF(OR(ISNUMBER(SEARCH("malden",G1943)),ISNUMBER(SEARCH("malden",H1943))),1,0)</f>
        <v>0</v>
      </c>
      <c r="X1943" s="23" t="n">
        <f aca="false">IF(AND(TRIM(G1943)="",TRIM(H1943)=""),1,0)</f>
        <v>0</v>
      </c>
    </row>
    <row r="1944" customFormat="false" ht="15" hidden="false" customHeight="false" outlineLevel="0" collapsed="false">
      <c r="A1944" s="22" t="n">
        <v>44062</v>
      </c>
      <c r="B1944" s="23" t="s">
        <v>4682</v>
      </c>
      <c r="C1944" s="23" t="s">
        <v>4683</v>
      </c>
      <c r="D1944" s="23" t="s">
        <v>319</v>
      </c>
      <c r="E1944" s="23" t="s">
        <v>99</v>
      </c>
      <c r="F1944" s="23" t="s">
        <v>320</v>
      </c>
      <c r="G1944" s="23" t="s">
        <v>4684</v>
      </c>
      <c r="H1944" s="23" t="s">
        <v>4685</v>
      </c>
      <c r="J1944" s="24" t="n">
        <v>1000</v>
      </c>
      <c r="K1944" s="0" t="n">
        <v>17408</v>
      </c>
      <c r="L1944" s="23" t="s">
        <v>1694</v>
      </c>
      <c r="M1944" s="0" t="n">
        <v>3</v>
      </c>
      <c r="N1944" s="23" t="s">
        <v>93</v>
      </c>
      <c r="O1944" s="0" t="n">
        <v>201</v>
      </c>
      <c r="P1944" s="23" t="s">
        <v>94</v>
      </c>
      <c r="Q1944" s="23" t="s">
        <v>4665</v>
      </c>
      <c r="R1944" s="23" t="n">
        <f aca="false">YEAR(A1944)</f>
        <v>2020</v>
      </c>
      <c r="S1944" s="23" t="n">
        <f aca="false">IF(R1944=2026,1,0)</f>
        <v>0</v>
      </c>
      <c r="T1944" s="23" t="n">
        <f aca="false">IF(OR(P1944="Individual",P1944="Committee",P1944="Union/Association",P1944="Aggregated Unitemized Receipts"),1,0)</f>
        <v>1</v>
      </c>
      <c r="U1944" s="0" t="str">
        <f aca="false">UPPER(TRIM(E1944))</f>
        <v>MA</v>
      </c>
      <c r="V1944" s="23" t="n">
        <f aca="false">IF(U1944="MA",1,0)</f>
        <v>1</v>
      </c>
      <c r="W1944" s="23" t="n">
        <f aca="false">IF(OR(ISNUMBER(SEARCH("malden",G1944)),ISNUMBER(SEARCH("malden",H1944))),1,0)</f>
        <v>0</v>
      </c>
      <c r="X1944" s="23" t="n">
        <f aca="false">IF(AND(TRIM(G1944)="",TRIM(H1944)=""),1,0)</f>
        <v>0</v>
      </c>
    </row>
    <row r="1945" customFormat="false" ht="15" hidden="false" customHeight="false" outlineLevel="0" collapsed="false">
      <c r="A1945" s="22" t="n">
        <v>44062</v>
      </c>
      <c r="B1945" s="23" t="s">
        <v>4132</v>
      </c>
      <c r="C1945" s="23" t="s">
        <v>4133</v>
      </c>
      <c r="D1945" s="23" t="s">
        <v>319</v>
      </c>
      <c r="E1945" s="23" t="s">
        <v>99</v>
      </c>
      <c r="F1945" s="23" t="s">
        <v>320</v>
      </c>
      <c r="G1945" s="23" t="s">
        <v>4686</v>
      </c>
      <c r="H1945" s="23" t="s">
        <v>4687</v>
      </c>
      <c r="J1945" s="24" t="n">
        <v>25</v>
      </c>
      <c r="K1945" s="0" t="n">
        <v>17408</v>
      </c>
      <c r="L1945" s="23" t="s">
        <v>1694</v>
      </c>
      <c r="M1945" s="0" t="n">
        <v>3</v>
      </c>
      <c r="N1945" s="23" t="s">
        <v>93</v>
      </c>
      <c r="O1945" s="0" t="n">
        <v>201</v>
      </c>
      <c r="P1945" s="23" t="s">
        <v>94</v>
      </c>
      <c r="Q1945" s="23" t="s">
        <v>4665</v>
      </c>
      <c r="R1945" s="23" t="n">
        <f aca="false">YEAR(A1945)</f>
        <v>2020</v>
      </c>
      <c r="S1945" s="23" t="n">
        <f aca="false">IF(R1945=2026,1,0)</f>
        <v>0</v>
      </c>
      <c r="T1945" s="23" t="n">
        <f aca="false">IF(OR(P1945="Individual",P1945="Committee",P1945="Union/Association",P1945="Aggregated Unitemized Receipts"),1,0)</f>
        <v>1</v>
      </c>
      <c r="U1945" s="0" t="str">
        <f aca="false">UPPER(TRIM(E1945))</f>
        <v>MA</v>
      </c>
      <c r="V1945" s="23" t="n">
        <f aca="false">IF(U1945="MA",1,0)</f>
        <v>1</v>
      </c>
      <c r="W1945" s="23" t="n">
        <f aca="false">IF(OR(ISNUMBER(SEARCH("malden",G1945)),ISNUMBER(SEARCH("malden",H1945))),1,0)</f>
        <v>0</v>
      </c>
      <c r="X1945" s="23" t="n">
        <f aca="false">IF(AND(TRIM(G1945)="",TRIM(H1945)=""),1,0)</f>
        <v>0</v>
      </c>
    </row>
    <row r="1946" customFormat="false" ht="15" hidden="false" customHeight="false" outlineLevel="0" collapsed="false">
      <c r="A1946" s="22" t="n">
        <v>44062</v>
      </c>
      <c r="B1946" s="23" t="s">
        <v>4688</v>
      </c>
      <c r="C1946" s="23" t="s">
        <v>4689</v>
      </c>
      <c r="D1946" s="23" t="s">
        <v>4654</v>
      </c>
      <c r="E1946" s="23" t="s">
        <v>1253</v>
      </c>
      <c r="F1946" s="23" t="s">
        <v>4690</v>
      </c>
      <c r="G1946" s="23" t="s">
        <v>3530</v>
      </c>
      <c r="H1946" s="23" t="s">
        <v>4691</v>
      </c>
      <c r="J1946" s="24" t="n">
        <v>25</v>
      </c>
      <c r="K1946" s="0" t="n">
        <v>17408</v>
      </c>
      <c r="L1946" s="23" t="s">
        <v>1694</v>
      </c>
      <c r="M1946" s="0" t="n">
        <v>3</v>
      </c>
      <c r="N1946" s="23" t="s">
        <v>93</v>
      </c>
      <c r="O1946" s="0" t="n">
        <v>201</v>
      </c>
      <c r="P1946" s="23" t="s">
        <v>94</v>
      </c>
      <c r="Q1946" s="23" t="s">
        <v>4665</v>
      </c>
      <c r="R1946" s="23" t="n">
        <f aca="false">YEAR(A1946)</f>
        <v>2020</v>
      </c>
      <c r="S1946" s="23" t="n">
        <f aca="false">IF(R1946=2026,1,0)</f>
        <v>0</v>
      </c>
      <c r="T1946" s="23" t="n">
        <f aca="false">IF(OR(P1946="Individual",P1946="Committee",P1946="Union/Association",P1946="Aggregated Unitemized Receipts"),1,0)</f>
        <v>1</v>
      </c>
      <c r="U1946" s="0" t="str">
        <f aca="false">UPPER(TRIM(E1946))</f>
        <v>VA</v>
      </c>
      <c r="V1946" s="23" t="n">
        <f aca="false">IF(U1946="MA",1,0)</f>
        <v>0</v>
      </c>
      <c r="W1946" s="23" t="n">
        <f aca="false">IF(OR(ISNUMBER(SEARCH("malden",G1946)),ISNUMBER(SEARCH("malden",H1946))),1,0)</f>
        <v>0</v>
      </c>
      <c r="X1946" s="23" t="n">
        <f aca="false">IF(AND(TRIM(G1946)="",TRIM(H1946)=""),1,0)</f>
        <v>0</v>
      </c>
    </row>
    <row r="1947" customFormat="false" ht="15" hidden="false" customHeight="false" outlineLevel="0" collapsed="false">
      <c r="A1947" s="22" t="n">
        <v>44062</v>
      </c>
      <c r="B1947" s="23" t="s">
        <v>4692</v>
      </c>
      <c r="C1947" s="23" t="s">
        <v>4693</v>
      </c>
      <c r="D1947" s="23" t="s">
        <v>319</v>
      </c>
      <c r="E1947" s="23" t="s">
        <v>99</v>
      </c>
      <c r="F1947" s="23" t="s">
        <v>320</v>
      </c>
      <c r="G1947" s="23" t="s">
        <v>4694</v>
      </c>
      <c r="H1947" s="23" t="s">
        <v>1177</v>
      </c>
      <c r="J1947" s="24" t="n">
        <v>100</v>
      </c>
      <c r="K1947" s="0" t="n">
        <v>17408</v>
      </c>
      <c r="L1947" s="23" t="s">
        <v>1694</v>
      </c>
      <c r="M1947" s="0" t="n">
        <v>3</v>
      </c>
      <c r="N1947" s="23" t="s">
        <v>93</v>
      </c>
      <c r="O1947" s="0" t="n">
        <v>201</v>
      </c>
      <c r="P1947" s="23" t="s">
        <v>94</v>
      </c>
      <c r="Q1947" s="23" t="s">
        <v>4665</v>
      </c>
      <c r="R1947" s="23" t="n">
        <f aca="false">YEAR(A1947)</f>
        <v>2020</v>
      </c>
      <c r="S1947" s="23" t="n">
        <f aca="false">IF(R1947=2026,1,0)</f>
        <v>0</v>
      </c>
      <c r="T1947" s="23" t="n">
        <f aca="false">IF(OR(P1947="Individual",P1947="Committee",P1947="Union/Association",P1947="Aggregated Unitemized Receipts"),1,0)</f>
        <v>1</v>
      </c>
      <c r="U1947" s="0" t="str">
        <f aca="false">UPPER(TRIM(E1947))</f>
        <v>MA</v>
      </c>
      <c r="V1947" s="23" t="n">
        <f aca="false">IF(U1947="MA",1,0)</f>
        <v>1</v>
      </c>
      <c r="W1947" s="23" t="n">
        <f aca="false">IF(OR(ISNUMBER(SEARCH("malden",G1947)),ISNUMBER(SEARCH("malden",H1947))),1,0)</f>
        <v>0</v>
      </c>
      <c r="X1947" s="23" t="n">
        <f aca="false">IF(AND(TRIM(G1947)="",TRIM(H1947)=""),1,0)</f>
        <v>0</v>
      </c>
    </row>
    <row r="1948" customFormat="false" ht="15" hidden="false" customHeight="false" outlineLevel="0" collapsed="false">
      <c r="A1948" s="22" t="n">
        <v>44062</v>
      </c>
      <c r="B1948" s="23" t="s">
        <v>2216</v>
      </c>
      <c r="C1948" s="23" t="s">
        <v>2217</v>
      </c>
      <c r="D1948" s="23" t="s">
        <v>607</v>
      </c>
      <c r="E1948" s="23" t="s">
        <v>99</v>
      </c>
      <c r="F1948" s="23" t="s">
        <v>608</v>
      </c>
      <c r="G1948" s="23" t="s">
        <v>4695</v>
      </c>
      <c r="H1948" s="23" t="s">
        <v>4696</v>
      </c>
      <c r="J1948" s="24" t="n">
        <v>100</v>
      </c>
      <c r="K1948" s="0" t="n">
        <v>17408</v>
      </c>
      <c r="L1948" s="23" t="s">
        <v>1694</v>
      </c>
      <c r="M1948" s="0" t="n">
        <v>3</v>
      </c>
      <c r="N1948" s="23" t="s">
        <v>93</v>
      </c>
      <c r="O1948" s="0" t="n">
        <v>201</v>
      </c>
      <c r="P1948" s="23" t="s">
        <v>94</v>
      </c>
      <c r="Q1948" s="23" t="s">
        <v>4665</v>
      </c>
      <c r="R1948" s="23" t="n">
        <f aca="false">YEAR(A1948)</f>
        <v>2020</v>
      </c>
      <c r="S1948" s="23" t="n">
        <f aca="false">IF(R1948=2026,1,0)</f>
        <v>0</v>
      </c>
      <c r="T1948" s="23" t="n">
        <f aca="false">IF(OR(P1948="Individual",P1948="Committee",P1948="Union/Association",P1948="Aggregated Unitemized Receipts"),1,0)</f>
        <v>1</v>
      </c>
      <c r="U1948" s="0" t="str">
        <f aca="false">UPPER(TRIM(E1948))</f>
        <v>MA</v>
      </c>
      <c r="V1948" s="23" t="n">
        <f aca="false">IF(U1948="MA",1,0)</f>
        <v>1</v>
      </c>
      <c r="W1948" s="23" t="n">
        <f aca="false">IF(OR(ISNUMBER(SEARCH("malden",G1948)),ISNUMBER(SEARCH("malden",H1948))),1,0)</f>
        <v>0</v>
      </c>
      <c r="X1948" s="23" t="n">
        <f aca="false">IF(AND(TRIM(G1948)="",TRIM(H1948)=""),1,0)</f>
        <v>0</v>
      </c>
    </row>
    <row r="1949" customFormat="false" ht="15" hidden="false" customHeight="false" outlineLevel="0" collapsed="false">
      <c r="A1949" s="22" t="n">
        <v>44062</v>
      </c>
      <c r="B1949" s="23" t="s">
        <v>4579</v>
      </c>
      <c r="C1949" s="23" t="s">
        <v>4194</v>
      </c>
      <c r="D1949" s="23" t="s">
        <v>319</v>
      </c>
      <c r="E1949" s="23" t="s">
        <v>99</v>
      </c>
      <c r="F1949" s="23" t="s">
        <v>320</v>
      </c>
      <c r="G1949" s="23" t="s">
        <v>180</v>
      </c>
      <c r="H1949" s="23" t="s">
        <v>4195</v>
      </c>
      <c r="J1949" s="24" t="n">
        <v>250</v>
      </c>
      <c r="K1949" s="0" t="n">
        <v>17408</v>
      </c>
      <c r="L1949" s="23" t="s">
        <v>1694</v>
      </c>
      <c r="M1949" s="0" t="n">
        <v>3</v>
      </c>
      <c r="N1949" s="23" t="s">
        <v>93</v>
      </c>
      <c r="O1949" s="0" t="n">
        <v>201</v>
      </c>
      <c r="P1949" s="23" t="s">
        <v>94</v>
      </c>
      <c r="Q1949" s="23" t="s">
        <v>4665</v>
      </c>
      <c r="R1949" s="23" t="n">
        <f aca="false">YEAR(A1949)</f>
        <v>2020</v>
      </c>
      <c r="S1949" s="23" t="n">
        <f aca="false">IF(R1949=2026,1,0)</f>
        <v>0</v>
      </c>
      <c r="T1949" s="23" t="n">
        <f aca="false">IF(OR(P1949="Individual",P1949="Committee",P1949="Union/Association",P1949="Aggregated Unitemized Receipts"),1,0)</f>
        <v>1</v>
      </c>
      <c r="U1949" s="0" t="str">
        <f aca="false">UPPER(TRIM(E1949))</f>
        <v>MA</v>
      </c>
      <c r="V1949" s="23" t="n">
        <f aca="false">IF(U1949="MA",1,0)</f>
        <v>1</v>
      </c>
      <c r="W1949" s="23" t="n">
        <f aca="false">IF(OR(ISNUMBER(SEARCH("malden",G1949)),ISNUMBER(SEARCH("malden",H1949))),1,0)</f>
        <v>0</v>
      </c>
      <c r="X1949" s="23" t="n">
        <f aca="false">IF(AND(TRIM(G1949)="",TRIM(H1949)=""),1,0)</f>
        <v>0</v>
      </c>
    </row>
    <row r="1950" customFormat="false" ht="15" hidden="false" customHeight="false" outlineLevel="0" collapsed="false">
      <c r="A1950" s="22" t="n">
        <v>44062</v>
      </c>
      <c r="B1950" s="23" t="s">
        <v>3301</v>
      </c>
      <c r="C1950" s="23" t="s">
        <v>3302</v>
      </c>
      <c r="D1950" s="23" t="s">
        <v>319</v>
      </c>
      <c r="E1950" s="23" t="s">
        <v>99</v>
      </c>
      <c r="F1950" s="23" t="s">
        <v>320</v>
      </c>
      <c r="G1950" s="23" t="s">
        <v>4697</v>
      </c>
      <c r="H1950" s="23" t="s">
        <v>4698</v>
      </c>
      <c r="J1950" s="24" t="n">
        <v>100</v>
      </c>
      <c r="K1950" s="0" t="n">
        <v>17408</v>
      </c>
      <c r="L1950" s="23" t="s">
        <v>1694</v>
      </c>
      <c r="M1950" s="0" t="n">
        <v>3</v>
      </c>
      <c r="N1950" s="23" t="s">
        <v>93</v>
      </c>
      <c r="O1950" s="0" t="n">
        <v>201</v>
      </c>
      <c r="P1950" s="23" t="s">
        <v>94</v>
      </c>
      <c r="Q1950" s="23" t="s">
        <v>4665</v>
      </c>
      <c r="R1950" s="23" t="n">
        <f aca="false">YEAR(A1950)</f>
        <v>2020</v>
      </c>
      <c r="S1950" s="23" t="n">
        <f aca="false">IF(R1950=2026,1,0)</f>
        <v>0</v>
      </c>
      <c r="T1950" s="23" t="n">
        <f aca="false">IF(OR(P1950="Individual",P1950="Committee",P1950="Union/Association",P1950="Aggregated Unitemized Receipts"),1,0)</f>
        <v>1</v>
      </c>
      <c r="U1950" s="0" t="str">
        <f aca="false">UPPER(TRIM(E1950))</f>
        <v>MA</v>
      </c>
      <c r="V1950" s="23" t="n">
        <f aca="false">IF(U1950="MA",1,0)</f>
        <v>1</v>
      </c>
      <c r="W1950" s="23" t="n">
        <f aca="false">IF(OR(ISNUMBER(SEARCH("malden",G1950)),ISNUMBER(SEARCH("malden",H1950))),1,0)</f>
        <v>1</v>
      </c>
      <c r="X1950" s="23" t="n">
        <f aca="false">IF(AND(TRIM(G1950)="",TRIM(H1950)=""),1,0)</f>
        <v>0</v>
      </c>
    </row>
    <row r="1951" customFormat="false" ht="15" hidden="false" customHeight="false" outlineLevel="0" collapsed="false">
      <c r="A1951" s="22" t="n">
        <v>44062</v>
      </c>
      <c r="B1951" s="23" t="s">
        <v>3839</v>
      </c>
      <c r="C1951" s="23" t="s">
        <v>3840</v>
      </c>
      <c r="D1951" s="23" t="s">
        <v>319</v>
      </c>
      <c r="E1951" s="23" t="s">
        <v>99</v>
      </c>
      <c r="F1951" s="23" t="s">
        <v>320</v>
      </c>
      <c r="G1951" s="23" t="s">
        <v>4699</v>
      </c>
      <c r="H1951" s="23" t="s">
        <v>4700</v>
      </c>
      <c r="J1951" s="24" t="n">
        <v>10</v>
      </c>
      <c r="K1951" s="0" t="n">
        <v>17408</v>
      </c>
      <c r="L1951" s="23" t="s">
        <v>1694</v>
      </c>
      <c r="M1951" s="0" t="n">
        <v>3</v>
      </c>
      <c r="N1951" s="23" t="s">
        <v>93</v>
      </c>
      <c r="O1951" s="0" t="n">
        <v>201</v>
      </c>
      <c r="P1951" s="23" t="s">
        <v>94</v>
      </c>
      <c r="Q1951" s="23" t="s">
        <v>4665</v>
      </c>
      <c r="R1951" s="23" t="n">
        <f aca="false">YEAR(A1951)</f>
        <v>2020</v>
      </c>
      <c r="S1951" s="23" t="n">
        <f aca="false">IF(R1951=2026,1,0)</f>
        <v>0</v>
      </c>
      <c r="T1951" s="23" t="n">
        <f aca="false">IF(OR(P1951="Individual",P1951="Committee",P1951="Union/Association",P1951="Aggregated Unitemized Receipts"),1,0)</f>
        <v>1</v>
      </c>
      <c r="U1951" s="0" t="str">
        <f aca="false">UPPER(TRIM(E1951))</f>
        <v>MA</v>
      </c>
      <c r="V1951" s="23" t="n">
        <f aca="false">IF(U1951="MA",1,0)</f>
        <v>1</v>
      </c>
      <c r="W1951" s="23" t="n">
        <f aca="false">IF(OR(ISNUMBER(SEARCH("malden",G1951)),ISNUMBER(SEARCH("malden",H1951))),1,0)</f>
        <v>0</v>
      </c>
      <c r="X1951" s="23" t="n">
        <f aca="false">IF(AND(TRIM(G1951)="",TRIM(H1951)=""),1,0)</f>
        <v>0</v>
      </c>
    </row>
    <row r="1952" customFormat="false" ht="15" hidden="false" customHeight="false" outlineLevel="0" collapsed="false">
      <c r="A1952" s="22" t="n">
        <v>44062</v>
      </c>
      <c r="B1952" s="23" t="s">
        <v>4701</v>
      </c>
      <c r="C1952" s="23" t="s">
        <v>4702</v>
      </c>
      <c r="D1952" s="23" t="s">
        <v>319</v>
      </c>
      <c r="E1952" s="23" t="s">
        <v>99</v>
      </c>
      <c r="F1952" s="23" t="s">
        <v>4703</v>
      </c>
      <c r="G1952" s="23" t="s">
        <v>609</v>
      </c>
      <c r="H1952" s="23" t="s">
        <v>4704</v>
      </c>
      <c r="J1952" s="24" t="n">
        <v>100</v>
      </c>
      <c r="K1952" s="0" t="n">
        <v>17408</v>
      </c>
      <c r="L1952" s="23" t="s">
        <v>1694</v>
      </c>
      <c r="M1952" s="0" t="n">
        <v>3</v>
      </c>
      <c r="N1952" s="23" t="s">
        <v>93</v>
      </c>
      <c r="O1952" s="0" t="n">
        <v>201</v>
      </c>
      <c r="P1952" s="23" t="s">
        <v>94</v>
      </c>
      <c r="Q1952" s="23" t="s">
        <v>4665</v>
      </c>
      <c r="R1952" s="23" t="n">
        <f aca="false">YEAR(A1952)</f>
        <v>2020</v>
      </c>
      <c r="S1952" s="23" t="n">
        <f aca="false">IF(R1952=2026,1,0)</f>
        <v>0</v>
      </c>
      <c r="T1952" s="23" t="n">
        <f aca="false">IF(OR(P1952="Individual",P1952="Committee",P1952="Union/Association",P1952="Aggregated Unitemized Receipts"),1,0)</f>
        <v>1</v>
      </c>
      <c r="U1952" s="0" t="str">
        <f aca="false">UPPER(TRIM(E1952))</f>
        <v>MA</v>
      </c>
      <c r="V1952" s="23" t="n">
        <f aca="false">IF(U1952="MA",1,0)</f>
        <v>1</v>
      </c>
      <c r="W1952" s="23" t="n">
        <f aca="false">IF(OR(ISNUMBER(SEARCH("malden",G1952)),ISNUMBER(SEARCH("malden",H1952))),1,0)</f>
        <v>0</v>
      </c>
      <c r="X1952" s="23" t="n">
        <f aca="false">IF(AND(TRIM(G1952)="",TRIM(H1952)=""),1,0)</f>
        <v>0</v>
      </c>
    </row>
    <row r="1953" customFormat="false" ht="15" hidden="false" customHeight="false" outlineLevel="0" collapsed="false">
      <c r="A1953" s="22" t="n">
        <v>44062</v>
      </c>
      <c r="B1953" s="23" t="s">
        <v>4705</v>
      </c>
      <c r="C1953" s="23" t="s">
        <v>4706</v>
      </c>
      <c r="D1953" s="23" t="s">
        <v>319</v>
      </c>
      <c r="E1953" s="23" t="s">
        <v>99</v>
      </c>
      <c r="F1953" s="23" t="s">
        <v>320</v>
      </c>
      <c r="G1953" s="23" t="s">
        <v>2095</v>
      </c>
      <c r="H1953" s="23" t="s">
        <v>2095</v>
      </c>
      <c r="J1953" s="24" t="n">
        <v>25</v>
      </c>
      <c r="K1953" s="0" t="n">
        <v>17408</v>
      </c>
      <c r="L1953" s="23" t="s">
        <v>1694</v>
      </c>
      <c r="M1953" s="0" t="n">
        <v>3</v>
      </c>
      <c r="N1953" s="23" t="s">
        <v>93</v>
      </c>
      <c r="O1953" s="0" t="n">
        <v>201</v>
      </c>
      <c r="P1953" s="23" t="s">
        <v>94</v>
      </c>
      <c r="Q1953" s="23" t="s">
        <v>4665</v>
      </c>
      <c r="R1953" s="23" t="n">
        <f aca="false">YEAR(A1953)</f>
        <v>2020</v>
      </c>
      <c r="S1953" s="23" t="n">
        <f aca="false">IF(R1953=2026,1,0)</f>
        <v>0</v>
      </c>
      <c r="T1953" s="23" t="n">
        <f aca="false">IF(OR(P1953="Individual",P1953="Committee",P1953="Union/Association",P1953="Aggregated Unitemized Receipts"),1,0)</f>
        <v>1</v>
      </c>
      <c r="U1953" s="0" t="str">
        <f aca="false">UPPER(TRIM(E1953))</f>
        <v>MA</v>
      </c>
      <c r="V1953" s="23" t="n">
        <f aca="false">IF(U1953="MA",1,0)</f>
        <v>1</v>
      </c>
      <c r="W1953" s="23" t="n">
        <f aca="false">IF(OR(ISNUMBER(SEARCH("malden",G1953)),ISNUMBER(SEARCH("malden",H1953))),1,0)</f>
        <v>0</v>
      </c>
      <c r="X1953" s="23" t="n">
        <f aca="false">IF(AND(TRIM(G1953)="",TRIM(H1953)=""),1,0)</f>
        <v>0</v>
      </c>
    </row>
    <row r="1954" customFormat="false" ht="15" hidden="false" customHeight="false" outlineLevel="0" collapsed="false">
      <c r="A1954" s="22" t="n">
        <v>44062</v>
      </c>
      <c r="B1954" s="23" t="s">
        <v>4707</v>
      </c>
      <c r="C1954" s="23" t="s">
        <v>4708</v>
      </c>
      <c r="D1954" s="23" t="s">
        <v>319</v>
      </c>
      <c r="E1954" s="23" t="s">
        <v>99</v>
      </c>
      <c r="F1954" s="23" t="s">
        <v>320</v>
      </c>
      <c r="G1954" s="23" t="s">
        <v>4709</v>
      </c>
      <c r="H1954" s="23" t="s">
        <v>4710</v>
      </c>
      <c r="J1954" s="24" t="n">
        <v>100</v>
      </c>
      <c r="K1954" s="0" t="n">
        <v>17408</v>
      </c>
      <c r="L1954" s="23" t="s">
        <v>1694</v>
      </c>
      <c r="M1954" s="0" t="n">
        <v>3</v>
      </c>
      <c r="N1954" s="23" t="s">
        <v>93</v>
      </c>
      <c r="O1954" s="0" t="n">
        <v>201</v>
      </c>
      <c r="P1954" s="23" t="s">
        <v>94</v>
      </c>
      <c r="Q1954" s="23" t="s">
        <v>4665</v>
      </c>
      <c r="R1954" s="23" t="n">
        <f aca="false">YEAR(A1954)</f>
        <v>2020</v>
      </c>
      <c r="S1954" s="23" t="n">
        <f aca="false">IF(R1954=2026,1,0)</f>
        <v>0</v>
      </c>
      <c r="T1954" s="23" t="n">
        <f aca="false">IF(OR(P1954="Individual",P1954="Committee",P1954="Union/Association",P1954="Aggregated Unitemized Receipts"),1,0)</f>
        <v>1</v>
      </c>
      <c r="U1954" s="0" t="str">
        <f aca="false">UPPER(TRIM(E1954))</f>
        <v>MA</v>
      </c>
      <c r="V1954" s="23" t="n">
        <f aca="false">IF(U1954="MA",1,0)</f>
        <v>1</v>
      </c>
      <c r="W1954" s="23" t="n">
        <f aca="false">IF(OR(ISNUMBER(SEARCH("malden",G1954)),ISNUMBER(SEARCH("malden",H1954))),1,0)</f>
        <v>0</v>
      </c>
      <c r="X1954" s="23" t="n">
        <f aca="false">IF(AND(TRIM(G1954)="",TRIM(H1954)=""),1,0)</f>
        <v>0</v>
      </c>
    </row>
    <row r="1955" customFormat="false" ht="15" hidden="false" customHeight="false" outlineLevel="0" collapsed="false">
      <c r="A1955" s="22" t="n">
        <v>44062</v>
      </c>
      <c r="B1955" s="23" t="s">
        <v>2151</v>
      </c>
      <c r="C1955" s="23" t="s">
        <v>2152</v>
      </c>
      <c r="D1955" s="23" t="s">
        <v>319</v>
      </c>
      <c r="E1955" s="23" t="s">
        <v>99</v>
      </c>
      <c r="F1955" s="23" t="s">
        <v>320</v>
      </c>
      <c r="G1955" s="23" t="s">
        <v>3959</v>
      </c>
      <c r="H1955" s="23" t="s">
        <v>4711</v>
      </c>
      <c r="J1955" s="24" t="n">
        <v>25</v>
      </c>
      <c r="K1955" s="0" t="n">
        <v>17408</v>
      </c>
      <c r="L1955" s="23" t="s">
        <v>1694</v>
      </c>
      <c r="M1955" s="0" t="n">
        <v>3</v>
      </c>
      <c r="N1955" s="23" t="s">
        <v>93</v>
      </c>
      <c r="O1955" s="0" t="n">
        <v>201</v>
      </c>
      <c r="P1955" s="23" t="s">
        <v>94</v>
      </c>
      <c r="Q1955" s="23" t="s">
        <v>4665</v>
      </c>
      <c r="R1955" s="23" t="n">
        <f aca="false">YEAR(A1955)</f>
        <v>2020</v>
      </c>
      <c r="S1955" s="23" t="n">
        <f aca="false">IF(R1955=2026,1,0)</f>
        <v>0</v>
      </c>
      <c r="T1955" s="23" t="n">
        <f aca="false">IF(OR(P1955="Individual",P1955="Committee",P1955="Union/Association",P1955="Aggregated Unitemized Receipts"),1,0)</f>
        <v>1</v>
      </c>
      <c r="U1955" s="0" t="str">
        <f aca="false">UPPER(TRIM(E1955))</f>
        <v>MA</v>
      </c>
      <c r="V1955" s="23" t="n">
        <f aca="false">IF(U1955="MA",1,0)</f>
        <v>1</v>
      </c>
      <c r="W1955" s="23" t="n">
        <f aca="false">IF(OR(ISNUMBER(SEARCH("malden",G1955)),ISNUMBER(SEARCH("malden",H1955))),1,0)</f>
        <v>0</v>
      </c>
      <c r="X1955" s="23" t="n">
        <f aca="false">IF(AND(TRIM(G1955)="",TRIM(H1955)=""),1,0)</f>
        <v>0</v>
      </c>
    </row>
    <row r="1956" customFormat="false" ht="15" hidden="false" customHeight="false" outlineLevel="0" collapsed="false">
      <c r="A1956" s="22" t="n">
        <v>44062</v>
      </c>
      <c r="B1956" s="23" t="s">
        <v>2659</v>
      </c>
      <c r="C1956" s="23" t="s">
        <v>2660</v>
      </c>
      <c r="D1956" s="23" t="s">
        <v>319</v>
      </c>
      <c r="E1956" s="23" t="s">
        <v>99</v>
      </c>
      <c r="F1956" s="23" t="s">
        <v>320</v>
      </c>
      <c r="G1956" s="23" t="s">
        <v>454</v>
      </c>
      <c r="H1956" s="23" t="s">
        <v>4712</v>
      </c>
      <c r="J1956" s="24" t="n">
        <v>100</v>
      </c>
      <c r="K1956" s="0" t="n">
        <v>17408</v>
      </c>
      <c r="L1956" s="23" t="s">
        <v>1694</v>
      </c>
      <c r="M1956" s="0" t="n">
        <v>3</v>
      </c>
      <c r="N1956" s="23" t="s">
        <v>93</v>
      </c>
      <c r="O1956" s="0" t="n">
        <v>201</v>
      </c>
      <c r="P1956" s="23" t="s">
        <v>94</v>
      </c>
      <c r="Q1956" s="23" t="s">
        <v>4665</v>
      </c>
      <c r="R1956" s="23" t="n">
        <f aca="false">YEAR(A1956)</f>
        <v>2020</v>
      </c>
      <c r="S1956" s="23" t="n">
        <f aca="false">IF(R1956=2026,1,0)</f>
        <v>0</v>
      </c>
      <c r="T1956" s="23" t="n">
        <f aca="false">IF(OR(P1956="Individual",P1956="Committee",P1956="Union/Association",P1956="Aggregated Unitemized Receipts"),1,0)</f>
        <v>1</v>
      </c>
      <c r="U1956" s="0" t="str">
        <f aca="false">UPPER(TRIM(E1956))</f>
        <v>MA</v>
      </c>
      <c r="V1956" s="23" t="n">
        <f aca="false">IF(U1956="MA",1,0)</f>
        <v>1</v>
      </c>
      <c r="W1956" s="23" t="n">
        <f aca="false">IF(OR(ISNUMBER(SEARCH("malden",G1956)),ISNUMBER(SEARCH("malden",H1956))),1,0)</f>
        <v>0</v>
      </c>
      <c r="X1956" s="23" t="n">
        <f aca="false">IF(AND(TRIM(G1956)="",TRIM(H1956)=""),1,0)</f>
        <v>0</v>
      </c>
    </row>
    <row r="1957" customFormat="false" ht="15" hidden="false" customHeight="false" outlineLevel="0" collapsed="false">
      <c r="A1957" s="22" t="n">
        <v>44054</v>
      </c>
      <c r="B1957" s="23" t="s">
        <v>4713</v>
      </c>
      <c r="C1957" s="23" t="s">
        <v>4714</v>
      </c>
      <c r="D1957" s="23" t="s">
        <v>450</v>
      </c>
      <c r="E1957" s="23" t="s">
        <v>99</v>
      </c>
      <c r="F1957" s="23" t="s">
        <v>2117</v>
      </c>
      <c r="J1957" s="24" t="n">
        <v>50</v>
      </c>
      <c r="K1957" s="0" t="n">
        <v>17408</v>
      </c>
      <c r="L1957" s="23" t="s">
        <v>1694</v>
      </c>
      <c r="M1957" s="0" t="n">
        <v>1</v>
      </c>
      <c r="N1957" s="23" t="s">
        <v>182</v>
      </c>
      <c r="O1957" s="0" t="n">
        <v>202</v>
      </c>
      <c r="P1957" s="23" t="s">
        <v>206</v>
      </c>
      <c r="Q1957" s="23" t="s">
        <v>4715</v>
      </c>
      <c r="R1957" s="23" t="n">
        <f aca="false">YEAR(A1957)</f>
        <v>2020</v>
      </c>
      <c r="S1957" s="23" t="n">
        <f aca="false">IF(R1957=2026,1,0)</f>
        <v>0</v>
      </c>
      <c r="T1957" s="23" t="n">
        <f aca="false">IF(OR(P1957="Individual",P1957="Committee",P1957="Union/Association",P1957="Aggregated Unitemized Receipts"),1,0)</f>
        <v>1</v>
      </c>
      <c r="U1957" s="0" t="str">
        <f aca="false">UPPER(TRIM(E1957))</f>
        <v>MA</v>
      </c>
      <c r="V1957" s="23" t="n">
        <f aca="false">IF(U1957="MA",1,0)</f>
        <v>1</v>
      </c>
      <c r="W1957" s="23" t="n">
        <f aca="false">IF(OR(ISNUMBER(SEARCH("malden",G1957)),ISNUMBER(SEARCH("malden",H1957))),1,0)</f>
        <v>0</v>
      </c>
      <c r="X1957" s="23" t="n">
        <f aca="false">IF(AND(TRIM(G1957)="",TRIM(H1957)=""),1,0)</f>
        <v>1</v>
      </c>
    </row>
    <row r="1958" customFormat="false" ht="15" hidden="false" customHeight="false" outlineLevel="0" collapsed="false">
      <c r="A1958" s="22" t="n">
        <v>44049</v>
      </c>
      <c r="B1958" s="23" t="s">
        <v>4716</v>
      </c>
      <c r="C1958" s="23" t="s">
        <v>4717</v>
      </c>
      <c r="D1958" s="23" t="s">
        <v>607</v>
      </c>
      <c r="E1958" s="23" t="s">
        <v>99</v>
      </c>
      <c r="F1958" s="23" t="s">
        <v>608</v>
      </c>
      <c r="G1958" s="23" t="s">
        <v>2201</v>
      </c>
      <c r="H1958" s="23" t="s">
        <v>4718</v>
      </c>
      <c r="J1958" s="24" t="n">
        <v>100</v>
      </c>
      <c r="K1958" s="0" t="n">
        <v>17408</v>
      </c>
      <c r="L1958" s="23" t="s">
        <v>1694</v>
      </c>
      <c r="M1958" s="0" t="n">
        <v>3</v>
      </c>
      <c r="N1958" s="23" t="s">
        <v>93</v>
      </c>
      <c r="O1958" s="0" t="n">
        <v>201</v>
      </c>
      <c r="P1958" s="23" t="s">
        <v>94</v>
      </c>
      <c r="Q1958" s="23" t="s">
        <v>4719</v>
      </c>
      <c r="R1958" s="23" t="n">
        <f aca="false">YEAR(A1958)</f>
        <v>2020</v>
      </c>
      <c r="S1958" s="23" t="n">
        <f aca="false">IF(R1958=2026,1,0)</f>
        <v>0</v>
      </c>
      <c r="T1958" s="23" t="n">
        <f aca="false">IF(OR(P1958="Individual",P1958="Committee",P1958="Union/Association",P1958="Aggregated Unitemized Receipts"),1,0)</f>
        <v>1</v>
      </c>
      <c r="U1958" s="0" t="str">
        <f aca="false">UPPER(TRIM(E1958))</f>
        <v>MA</v>
      </c>
      <c r="V1958" s="23" t="n">
        <f aca="false">IF(U1958="MA",1,0)</f>
        <v>1</v>
      </c>
      <c r="W1958" s="23" t="n">
        <f aca="false">IF(OR(ISNUMBER(SEARCH("malden",G1958)),ISNUMBER(SEARCH("malden",H1958))),1,0)</f>
        <v>0</v>
      </c>
      <c r="X1958" s="23" t="n">
        <f aca="false">IF(AND(TRIM(G1958)="",TRIM(H1958)=""),1,0)</f>
        <v>0</v>
      </c>
    </row>
    <row r="1959" customFormat="false" ht="15" hidden="false" customHeight="false" outlineLevel="0" collapsed="false">
      <c r="A1959" s="22" t="n">
        <v>44021</v>
      </c>
      <c r="B1959" s="23" t="s">
        <v>4295</v>
      </c>
      <c r="C1959" s="23" t="s">
        <v>4296</v>
      </c>
      <c r="D1959" s="23" t="s">
        <v>1837</v>
      </c>
      <c r="E1959" s="23" t="s">
        <v>89</v>
      </c>
      <c r="F1959" s="23" t="s">
        <v>4297</v>
      </c>
      <c r="J1959" s="24" t="n">
        <v>500</v>
      </c>
      <c r="K1959" s="0" t="n">
        <v>17408</v>
      </c>
      <c r="L1959" s="23" t="s">
        <v>1694</v>
      </c>
      <c r="M1959" s="0" t="n">
        <v>1</v>
      </c>
      <c r="N1959" s="23" t="s">
        <v>182</v>
      </c>
      <c r="O1959" s="0" t="n">
        <v>202</v>
      </c>
      <c r="P1959" s="23" t="s">
        <v>206</v>
      </c>
      <c r="Q1959" s="23" t="s">
        <v>4720</v>
      </c>
      <c r="R1959" s="23" t="n">
        <f aca="false">YEAR(A1959)</f>
        <v>2020</v>
      </c>
      <c r="S1959" s="23" t="n">
        <f aca="false">IF(R1959=2026,1,0)</f>
        <v>0</v>
      </c>
      <c r="T1959" s="23" t="n">
        <f aca="false">IF(OR(P1959="Individual",P1959="Committee",P1959="Union/Association",P1959="Aggregated Unitemized Receipts"),1,0)</f>
        <v>1</v>
      </c>
      <c r="U1959" s="0" t="str">
        <f aca="false">UPPER(TRIM(E1959))</f>
        <v>NY</v>
      </c>
      <c r="V1959" s="23" t="n">
        <f aca="false">IF(U1959="MA",1,0)</f>
        <v>0</v>
      </c>
      <c r="W1959" s="23" t="n">
        <f aca="false">IF(OR(ISNUMBER(SEARCH("malden",G1959)),ISNUMBER(SEARCH("malden",H1959))),1,0)</f>
        <v>0</v>
      </c>
      <c r="X1959" s="23" t="n">
        <f aca="false">IF(AND(TRIM(G1959)="",TRIM(H1959)=""),1,0)</f>
        <v>1</v>
      </c>
    </row>
    <row r="1960" customFormat="false" ht="15" hidden="false" customHeight="false" outlineLevel="0" collapsed="false">
      <c r="A1960" s="22" t="n">
        <v>44021</v>
      </c>
      <c r="B1960" s="23" t="s">
        <v>1694</v>
      </c>
      <c r="C1960" s="23" t="s">
        <v>2172</v>
      </c>
      <c r="D1960" s="23" t="s">
        <v>319</v>
      </c>
      <c r="E1960" s="23" t="s">
        <v>99</v>
      </c>
      <c r="F1960" s="23" t="s">
        <v>320</v>
      </c>
      <c r="J1960" s="24" t="n">
        <v>236.06</v>
      </c>
      <c r="K1960" s="0" t="n">
        <v>17408</v>
      </c>
      <c r="L1960" s="23" t="s">
        <v>1694</v>
      </c>
      <c r="M1960" s="0" t="n">
        <v>1</v>
      </c>
      <c r="N1960" s="23" t="s">
        <v>182</v>
      </c>
      <c r="O1960" s="0" t="n">
        <v>204</v>
      </c>
      <c r="P1960" s="23" t="s">
        <v>1007</v>
      </c>
      <c r="Q1960" s="23" t="s">
        <v>4720</v>
      </c>
      <c r="R1960" s="23" t="n">
        <f aca="false">YEAR(A1960)</f>
        <v>2020</v>
      </c>
      <c r="S1960" s="23" t="n">
        <f aca="false">IF(R1960=2026,1,0)</f>
        <v>0</v>
      </c>
      <c r="T1960" s="23" t="n">
        <f aca="false">IF(OR(P1960="Individual",P1960="Committee",P1960="Union/Association",P1960="Aggregated Unitemized Receipts"),1,0)</f>
        <v>0</v>
      </c>
      <c r="U1960" s="0" t="str">
        <f aca="false">UPPER(TRIM(E1960))</f>
        <v>MA</v>
      </c>
      <c r="V1960" s="23" t="n">
        <f aca="false">IF(U1960="MA",1,0)</f>
        <v>1</v>
      </c>
      <c r="W1960" s="23" t="n">
        <f aca="false">IF(OR(ISNUMBER(SEARCH("malden",G1960)),ISNUMBER(SEARCH("malden",H1960))),1,0)</f>
        <v>0</v>
      </c>
      <c r="X1960" s="23" t="n">
        <f aca="false">IF(AND(TRIM(G1960)="",TRIM(H1960)=""),1,0)</f>
        <v>1</v>
      </c>
    </row>
    <row r="1961" customFormat="false" ht="15" hidden="false" customHeight="false" outlineLevel="0" collapsed="false">
      <c r="A1961" s="22" t="n">
        <v>44018</v>
      </c>
      <c r="B1961" s="23" t="s">
        <v>1694</v>
      </c>
      <c r="C1961" s="23" t="s">
        <v>2172</v>
      </c>
      <c r="D1961" s="23" t="s">
        <v>319</v>
      </c>
      <c r="E1961" s="23" t="s">
        <v>99</v>
      </c>
      <c r="F1961" s="23" t="s">
        <v>320</v>
      </c>
      <c r="J1961" s="24" t="n">
        <v>632.38</v>
      </c>
      <c r="K1961" s="0" t="n">
        <v>17408</v>
      </c>
      <c r="L1961" s="23" t="s">
        <v>1694</v>
      </c>
      <c r="M1961" s="0" t="n">
        <v>1</v>
      </c>
      <c r="N1961" s="23" t="s">
        <v>182</v>
      </c>
      <c r="O1961" s="0" t="n">
        <v>204</v>
      </c>
      <c r="P1961" s="23" t="s">
        <v>1007</v>
      </c>
      <c r="Q1961" s="23" t="s">
        <v>4721</v>
      </c>
      <c r="R1961" s="23" t="n">
        <f aca="false">YEAR(A1961)</f>
        <v>2020</v>
      </c>
      <c r="S1961" s="23" t="n">
        <f aca="false">IF(R1961=2026,1,0)</f>
        <v>0</v>
      </c>
      <c r="T1961" s="23" t="n">
        <f aca="false">IF(OR(P1961="Individual",P1961="Committee",P1961="Union/Association",P1961="Aggregated Unitemized Receipts"),1,0)</f>
        <v>0</v>
      </c>
      <c r="U1961" s="0" t="str">
        <f aca="false">UPPER(TRIM(E1961))</f>
        <v>MA</v>
      </c>
      <c r="V1961" s="23" t="n">
        <f aca="false">IF(U1961="MA",1,0)</f>
        <v>1</v>
      </c>
      <c r="W1961" s="23" t="n">
        <f aca="false">IF(OR(ISNUMBER(SEARCH("malden",G1961)),ISNUMBER(SEARCH("malden",H1961))),1,0)</f>
        <v>0</v>
      </c>
      <c r="X1961" s="23" t="n">
        <f aca="false">IF(AND(TRIM(G1961)="",TRIM(H1961)=""),1,0)</f>
        <v>1</v>
      </c>
    </row>
    <row r="1962" customFormat="false" ht="15" hidden="false" customHeight="false" outlineLevel="0" collapsed="false">
      <c r="A1962" s="22" t="n">
        <v>43998</v>
      </c>
      <c r="B1962" s="23" t="s">
        <v>4722</v>
      </c>
      <c r="E1962" s="23" t="s">
        <v>99</v>
      </c>
      <c r="J1962" s="24" t="n">
        <v>170.48</v>
      </c>
      <c r="K1962" s="0" t="n">
        <v>17408</v>
      </c>
      <c r="L1962" s="23" t="s">
        <v>1694</v>
      </c>
      <c r="M1962" s="0" t="n">
        <v>4</v>
      </c>
      <c r="N1962" s="23" t="s">
        <v>1378</v>
      </c>
      <c r="O1962" s="0" t="n">
        <v>204</v>
      </c>
      <c r="P1962" s="23" t="s">
        <v>1007</v>
      </c>
      <c r="Q1962" s="23" t="s">
        <v>4723</v>
      </c>
      <c r="R1962" s="23" t="n">
        <f aca="false">YEAR(A1962)</f>
        <v>2020</v>
      </c>
      <c r="S1962" s="23" t="n">
        <f aca="false">IF(R1962=2026,1,0)</f>
        <v>0</v>
      </c>
      <c r="T1962" s="23" t="n">
        <f aca="false">IF(OR(P1962="Individual",P1962="Committee",P1962="Union/Association",P1962="Aggregated Unitemized Receipts"),1,0)</f>
        <v>0</v>
      </c>
      <c r="U1962" s="0" t="str">
        <f aca="false">UPPER(TRIM(E1962))</f>
        <v>MA</v>
      </c>
      <c r="V1962" s="23" t="n">
        <f aca="false">IF(U1962="MA",1,0)</f>
        <v>1</v>
      </c>
      <c r="W1962" s="23" t="n">
        <f aca="false">IF(OR(ISNUMBER(SEARCH("malden",G1962)),ISNUMBER(SEARCH("malden",H1962))),1,0)</f>
        <v>0</v>
      </c>
      <c r="X1962" s="23" t="n">
        <f aca="false">IF(AND(TRIM(G1962)="",TRIM(H1962)=""),1,0)</f>
        <v>1</v>
      </c>
    </row>
    <row r="1963" customFormat="false" ht="15" hidden="false" customHeight="false" outlineLevel="0" collapsed="false">
      <c r="A1963" s="22" t="n">
        <v>43979</v>
      </c>
      <c r="B1963" s="23" t="s">
        <v>3560</v>
      </c>
      <c r="C1963" s="23" t="s">
        <v>3561</v>
      </c>
      <c r="D1963" s="23" t="s">
        <v>319</v>
      </c>
      <c r="E1963" s="23" t="s">
        <v>99</v>
      </c>
      <c r="F1963" s="23" t="s">
        <v>320</v>
      </c>
      <c r="G1963" s="23" t="s">
        <v>1680</v>
      </c>
      <c r="H1963" s="23" t="s">
        <v>3562</v>
      </c>
      <c r="J1963" s="24" t="n">
        <v>150</v>
      </c>
      <c r="K1963" s="0" t="n">
        <v>17408</v>
      </c>
      <c r="L1963" s="23" t="s">
        <v>1694</v>
      </c>
      <c r="M1963" s="0" t="n">
        <v>3</v>
      </c>
      <c r="N1963" s="23" t="s">
        <v>93</v>
      </c>
      <c r="O1963" s="0" t="n">
        <v>201</v>
      </c>
      <c r="P1963" s="23" t="s">
        <v>94</v>
      </c>
      <c r="Q1963" s="23" t="s">
        <v>4724</v>
      </c>
      <c r="R1963" s="23" t="n">
        <f aca="false">YEAR(A1963)</f>
        <v>2020</v>
      </c>
      <c r="S1963" s="23" t="n">
        <f aca="false">IF(R1963=2026,1,0)</f>
        <v>0</v>
      </c>
      <c r="T1963" s="23" t="n">
        <f aca="false">IF(OR(P1963="Individual",P1963="Committee",P1963="Union/Association",P1963="Aggregated Unitemized Receipts"),1,0)</f>
        <v>1</v>
      </c>
      <c r="U1963" s="0" t="str">
        <f aca="false">UPPER(TRIM(E1963))</f>
        <v>MA</v>
      </c>
      <c r="V1963" s="23" t="n">
        <f aca="false">IF(U1963="MA",1,0)</f>
        <v>1</v>
      </c>
      <c r="W1963" s="23" t="n">
        <f aca="false">IF(OR(ISNUMBER(SEARCH("malden",G1963)),ISNUMBER(SEARCH("malden",H1963))),1,0)</f>
        <v>0</v>
      </c>
      <c r="X1963" s="23" t="n">
        <f aca="false">IF(AND(TRIM(G1963)="",TRIM(H1963)=""),1,0)</f>
        <v>0</v>
      </c>
    </row>
    <row r="1964" customFormat="false" ht="15" hidden="false" customHeight="false" outlineLevel="0" collapsed="false">
      <c r="A1964" s="22" t="n">
        <v>43956</v>
      </c>
      <c r="B1964" s="23" t="s">
        <v>1270</v>
      </c>
      <c r="C1964" s="23" t="s">
        <v>570</v>
      </c>
      <c r="D1964" s="23" t="s">
        <v>571</v>
      </c>
      <c r="E1964" s="23" t="s">
        <v>99</v>
      </c>
      <c r="F1964" s="23" t="s">
        <v>572</v>
      </c>
      <c r="J1964" s="24" t="n">
        <v>500</v>
      </c>
      <c r="K1964" s="0" t="n">
        <v>17408</v>
      </c>
      <c r="L1964" s="23" t="s">
        <v>1694</v>
      </c>
      <c r="M1964" s="0" t="n">
        <v>1</v>
      </c>
      <c r="N1964" s="23" t="s">
        <v>182</v>
      </c>
      <c r="O1964" s="0" t="n">
        <v>202</v>
      </c>
      <c r="P1964" s="23" t="s">
        <v>206</v>
      </c>
      <c r="Q1964" s="23" t="s">
        <v>4725</v>
      </c>
      <c r="R1964" s="23" t="n">
        <f aca="false">YEAR(A1964)</f>
        <v>2020</v>
      </c>
      <c r="S1964" s="23" t="n">
        <f aca="false">IF(R1964=2026,1,0)</f>
        <v>0</v>
      </c>
      <c r="T1964" s="23" t="n">
        <f aca="false">IF(OR(P1964="Individual",P1964="Committee",P1964="Union/Association",P1964="Aggregated Unitemized Receipts"),1,0)</f>
        <v>1</v>
      </c>
      <c r="U1964" s="0" t="str">
        <f aca="false">UPPER(TRIM(E1964))</f>
        <v>MA</v>
      </c>
      <c r="V1964" s="23" t="n">
        <f aca="false">IF(U1964="MA",1,0)</f>
        <v>1</v>
      </c>
      <c r="W1964" s="23" t="n">
        <f aca="false">IF(OR(ISNUMBER(SEARCH("malden",G1964)),ISNUMBER(SEARCH("malden",H1964))),1,0)</f>
        <v>0</v>
      </c>
      <c r="X1964" s="23" t="n">
        <f aca="false">IF(AND(TRIM(G1964)="",TRIM(H1964)=""),1,0)</f>
        <v>1</v>
      </c>
    </row>
    <row r="1965" customFormat="false" ht="15" hidden="false" customHeight="false" outlineLevel="0" collapsed="false">
      <c r="A1965" s="22" t="n">
        <v>43956</v>
      </c>
      <c r="B1965" s="23" t="s">
        <v>3070</v>
      </c>
      <c r="C1965" s="23" t="s">
        <v>1496</v>
      </c>
      <c r="D1965" s="23" t="s">
        <v>1497</v>
      </c>
      <c r="E1965" s="23" t="s">
        <v>99</v>
      </c>
      <c r="F1965" s="23" t="s">
        <v>1498</v>
      </c>
      <c r="J1965" s="24" t="n">
        <v>500</v>
      </c>
      <c r="K1965" s="0" t="n">
        <v>17408</v>
      </c>
      <c r="L1965" s="23" t="s">
        <v>1694</v>
      </c>
      <c r="M1965" s="0" t="n">
        <v>1</v>
      </c>
      <c r="N1965" s="23" t="s">
        <v>182</v>
      </c>
      <c r="O1965" s="0" t="n">
        <v>202</v>
      </c>
      <c r="P1965" s="23" t="s">
        <v>206</v>
      </c>
      <c r="Q1965" s="23" t="s">
        <v>4725</v>
      </c>
      <c r="R1965" s="23" t="n">
        <f aca="false">YEAR(A1965)</f>
        <v>2020</v>
      </c>
      <c r="S1965" s="23" t="n">
        <f aca="false">IF(R1965=2026,1,0)</f>
        <v>0</v>
      </c>
      <c r="T1965" s="23" t="n">
        <f aca="false">IF(OR(P1965="Individual",P1965="Committee",P1965="Union/Association",P1965="Aggregated Unitemized Receipts"),1,0)</f>
        <v>1</v>
      </c>
      <c r="U1965" s="0" t="str">
        <f aca="false">UPPER(TRIM(E1965))</f>
        <v>MA</v>
      </c>
      <c r="V1965" s="23" t="n">
        <f aca="false">IF(U1965="MA",1,0)</f>
        <v>1</v>
      </c>
      <c r="W1965" s="23" t="n">
        <f aca="false">IF(OR(ISNUMBER(SEARCH("malden",G1965)),ISNUMBER(SEARCH("malden",H1965))),1,0)</f>
        <v>0</v>
      </c>
      <c r="X1965" s="23" t="n">
        <f aca="false">IF(AND(TRIM(G1965)="",TRIM(H1965)=""),1,0)</f>
        <v>1</v>
      </c>
    </row>
    <row r="1966" customFormat="false" ht="15" hidden="false" customHeight="false" outlineLevel="0" collapsed="false">
      <c r="A1966" s="22" t="n">
        <v>43950</v>
      </c>
      <c r="B1966" s="23" t="s">
        <v>2216</v>
      </c>
      <c r="C1966" s="23" t="s">
        <v>2217</v>
      </c>
      <c r="D1966" s="23" t="s">
        <v>607</v>
      </c>
      <c r="E1966" s="23" t="s">
        <v>99</v>
      </c>
      <c r="F1966" s="23" t="s">
        <v>608</v>
      </c>
      <c r="G1966" s="23" t="s">
        <v>4576</v>
      </c>
      <c r="H1966" s="23" t="s">
        <v>4577</v>
      </c>
      <c r="J1966" s="24" t="n">
        <v>100</v>
      </c>
      <c r="K1966" s="0" t="n">
        <v>17408</v>
      </c>
      <c r="L1966" s="23" t="s">
        <v>1694</v>
      </c>
      <c r="M1966" s="0" t="n">
        <v>3</v>
      </c>
      <c r="N1966" s="23" t="s">
        <v>93</v>
      </c>
      <c r="O1966" s="0" t="n">
        <v>201</v>
      </c>
      <c r="P1966" s="23" t="s">
        <v>94</v>
      </c>
      <c r="Q1966" s="23" t="s">
        <v>4726</v>
      </c>
      <c r="R1966" s="23" t="n">
        <f aca="false">YEAR(A1966)</f>
        <v>2020</v>
      </c>
      <c r="S1966" s="23" t="n">
        <f aca="false">IF(R1966=2026,1,0)</f>
        <v>0</v>
      </c>
      <c r="T1966" s="23" t="n">
        <f aca="false">IF(OR(P1966="Individual",P1966="Committee",P1966="Union/Association",P1966="Aggregated Unitemized Receipts"),1,0)</f>
        <v>1</v>
      </c>
      <c r="U1966" s="0" t="str">
        <f aca="false">UPPER(TRIM(E1966))</f>
        <v>MA</v>
      </c>
      <c r="V1966" s="23" t="n">
        <f aca="false">IF(U1966="MA",1,0)</f>
        <v>1</v>
      </c>
      <c r="W1966" s="23" t="n">
        <f aca="false">IF(OR(ISNUMBER(SEARCH("malden",G1966)),ISNUMBER(SEARCH("malden",H1966))),1,0)</f>
        <v>0</v>
      </c>
      <c r="X1966" s="23" t="n">
        <f aca="false">IF(AND(TRIM(G1966)="",TRIM(H1966)=""),1,0)</f>
        <v>0</v>
      </c>
    </row>
    <row r="1967" customFormat="false" ht="15" hidden="false" customHeight="false" outlineLevel="0" collapsed="false">
      <c r="A1967" s="22" t="n">
        <v>43929</v>
      </c>
      <c r="B1967" s="23" t="s">
        <v>3218</v>
      </c>
      <c r="C1967" s="23" t="s">
        <v>3219</v>
      </c>
      <c r="D1967" s="23" t="s">
        <v>733</v>
      </c>
      <c r="E1967" s="23" t="s">
        <v>99</v>
      </c>
      <c r="F1967" s="23" t="s">
        <v>2716</v>
      </c>
      <c r="G1967" s="23" t="s">
        <v>3220</v>
      </c>
      <c r="H1967" s="23" t="s">
        <v>3221</v>
      </c>
      <c r="J1967" s="24" t="n">
        <v>25</v>
      </c>
      <c r="K1967" s="0" t="n">
        <v>17408</v>
      </c>
      <c r="L1967" s="23" t="s">
        <v>1694</v>
      </c>
      <c r="M1967" s="0" t="n">
        <v>3</v>
      </c>
      <c r="N1967" s="23" t="s">
        <v>93</v>
      </c>
      <c r="O1967" s="0" t="n">
        <v>201</v>
      </c>
      <c r="P1967" s="23" t="s">
        <v>94</v>
      </c>
      <c r="Q1967" s="23" t="s">
        <v>4727</v>
      </c>
      <c r="R1967" s="23" t="n">
        <f aca="false">YEAR(A1967)</f>
        <v>2020</v>
      </c>
      <c r="S1967" s="23" t="n">
        <f aca="false">IF(R1967=2026,1,0)</f>
        <v>0</v>
      </c>
      <c r="T1967" s="23" t="n">
        <f aca="false">IF(OR(P1967="Individual",P1967="Committee",P1967="Union/Association",P1967="Aggregated Unitemized Receipts"),1,0)</f>
        <v>1</v>
      </c>
      <c r="U1967" s="0" t="str">
        <f aca="false">UPPER(TRIM(E1967))</f>
        <v>MA</v>
      </c>
      <c r="V1967" s="23" t="n">
        <f aca="false">IF(U1967="MA",1,0)</f>
        <v>1</v>
      </c>
      <c r="W1967" s="23" t="n">
        <f aca="false">IF(OR(ISNUMBER(SEARCH("malden",G1967)),ISNUMBER(SEARCH("malden",H1967))),1,0)</f>
        <v>0</v>
      </c>
      <c r="X1967" s="23" t="n">
        <f aca="false">IF(AND(TRIM(G1967)="",TRIM(H1967)=""),1,0)</f>
        <v>0</v>
      </c>
    </row>
    <row r="1968" customFormat="false" ht="15" hidden="false" customHeight="false" outlineLevel="0" collapsed="false">
      <c r="A1968" s="22" t="n">
        <v>43920</v>
      </c>
      <c r="B1968" s="23" t="s">
        <v>4728</v>
      </c>
      <c r="J1968" s="24" t="n">
        <v>50</v>
      </c>
      <c r="K1968" s="0" t="n">
        <v>17408</v>
      </c>
      <c r="L1968" s="23" t="s">
        <v>1694</v>
      </c>
      <c r="M1968" s="0" t="n">
        <v>0</v>
      </c>
      <c r="O1968" s="0" t="n">
        <v>220</v>
      </c>
      <c r="P1968" s="23" t="s">
        <v>4728</v>
      </c>
      <c r="Q1968" s="23" t="s">
        <v>4729</v>
      </c>
      <c r="R1968" s="23" t="n">
        <f aca="false">YEAR(A1968)</f>
        <v>2020</v>
      </c>
      <c r="S1968" s="23" t="n">
        <f aca="false">IF(R1968=2026,1,0)</f>
        <v>0</v>
      </c>
      <c r="T1968" s="23" t="n">
        <f aca="false">IF(OR(P1968="Individual",P1968="Committee",P1968="Union/Association",P1968="Aggregated Unitemized Receipts"),1,0)</f>
        <v>1</v>
      </c>
      <c r="U1968" s="0" t="str">
        <f aca="false">UPPER(TRIM(E1968))</f>
        <v/>
      </c>
      <c r="V1968" s="23" t="n">
        <f aca="false">IF(U1968="MA",1,0)</f>
        <v>0</v>
      </c>
      <c r="W1968" s="23" t="n">
        <f aca="false">IF(OR(ISNUMBER(SEARCH("malden",G1968)),ISNUMBER(SEARCH("malden",H1968))),1,0)</f>
        <v>0</v>
      </c>
      <c r="X1968" s="23" t="n">
        <f aca="false">IF(AND(TRIM(G1968)="",TRIM(H1968)=""),1,0)</f>
        <v>1</v>
      </c>
    </row>
    <row r="1969" customFormat="false" ht="15" hidden="false" customHeight="false" outlineLevel="0" collapsed="false">
      <c r="A1969" s="22" t="n">
        <v>43906</v>
      </c>
      <c r="B1969" s="23" t="s">
        <v>4730</v>
      </c>
      <c r="C1969" s="23" t="s">
        <v>4731</v>
      </c>
      <c r="D1969" s="23" t="s">
        <v>295</v>
      </c>
      <c r="E1969" s="23" t="s">
        <v>296</v>
      </c>
      <c r="F1969" s="23" t="s">
        <v>4732</v>
      </c>
      <c r="G1969" s="23" t="s">
        <v>1096</v>
      </c>
      <c r="H1969" s="23" t="s">
        <v>4733</v>
      </c>
      <c r="J1969" s="24" t="n">
        <v>100</v>
      </c>
      <c r="K1969" s="0" t="n">
        <v>17408</v>
      </c>
      <c r="L1969" s="23" t="s">
        <v>1694</v>
      </c>
      <c r="M1969" s="0" t="n">
        <v>3</v>
      </c>
      <c r="N1969" s="23" t="s">
        <v>93</v>
      </c>
      <c r="O1969" s="0" t="n">
        <v>201</v>
      </c>
      <c r="P1969" s="23" t="s">
        <v>94</v>
      </c>
      <c r="Q1969" s="23" t="s">
        <v>4734</v>
      </c>
      <c r="R1969" s="23" t="n">
        <f aca="false">YEAR(A1969)</f>
        <v>2020</v>
      </c>
      <c r="S1969" s="23" t="n">
        <f aca="false">IF(R1969=2026,1,0)</f>
        <v>0</v>
      </c>
      <c r="T1969" s="23" t="n">
        <f aca="false">IF(OR(P1969="Individual",P1969="Committee",P1969="Union/Association",P1969="Aggregated Unitemized Receipts"),1,0)</f>
        <v>1</v>
      </c>
      <c r="U1969" s="0" t="str">
        <f aca="false">UPPER(TRIM(E1969))</f>
        <v>DC</v>
      </c>
      <c r="V1969" s="23" t="n">
        <f aca="false">IF(U1969="MA",1,0)</f>
        <v>0</v>
      </c>
      <c r="W1969" s="23" t="n">
        <f aca="false">IF(OR(ISNUMBER(SEARCH("malden",G1969)),ISNUMBER(SEARCH("malden",H1969))),1,0)</f>
        <v>0</v>
      </c>
      <c r="X1969" s="23" t="n">
        <f aca="false">IF(AND(TRIM(G1969)="",TRIM(H1969)=""),1,0)</f>
        <v>0</v>
      </c>
    </row>
    <row r="1970" customFormat="false" ht="15" hidden="false" customHeight="false" outlineLevel="0" collapsed="false">
      <c r="A1970" s="22" t="n">
        <v>43906</v>
      </c>
      <c r="B1970" s="23" t="s">
        <v>2207</v>
      </c>
      <c r="C1970" s="23" t="s">
        <v>2208</v>
      </c>
      <c r="D1970" s="23" t="s">
        <v>2209</v>
      </c>
      <c r="E1970" s="23" t="s">
        <v>99</v>
      </c>
      <c r="F1970" s="23" t="s">
        <v>518</v>
      </c>
      <c r="J1970" s="24" t="n">
        <v>500</v>
      </c>
      <c r="K1970" s="0" t="n">
        <v>17408</v>
      </c>
      <c r="L1970" s="23" t="s">
        <v>1694</v>
      </c>
      <c r="M1970" s="0" t="n">
        <v>1</v>
      </c>
      <c r="N1970" s="23" t="s">
        <v>182</v>
      </c>
      <c r="O1970" s="0" t="n">
        <v>202</v>
      </c>
      <c r="P1970" s="23" t="s">
        <v>206</v>
      </c>
      <c r="Q1970" s="23" t="s">
        <v>4734</v>
      </c>
      <c r="R1970" s="23" t="n">
        <f aca="false">YEAR(A1970)</f>
        <v>2020</v>
      </c>
      <c r="S1970" s="23" t="n">
        <f aca="false">IF(R1970=2026,1,0)</f>
        <v>0</v>
      </c>
      <c r="T1970" s="23" t="n">
        <f aca="false">IF(OR(P1970="Individual",P1970="Committee",P1970="Union/Association",P1970="Aggregated Unitemized Receipts"),1,0)</f>
        <v>1</v>
      </c>
      <c r="U1970" s="0" t="str">
        <f aca="false">UPPER(TRIM(E1970))</f>
        <v>MA</v>
      </c>
      <c r="V1970" s="23" t="n">
        <f aca="false">IF(U1970="MA",1,0)</f>
        <v>1</v>
      </c>
      <c r="W1970" s="23" t="n">
        <f aca="false">IF(OR(ISNUMBER(SEARCH("malden",G1970)),ISNUMBER(SEARCH("malden",H1970))),1,0)</f>
        <v>0</v>
      </c>
      <c r="X1970" s="23" t="n">
        <f aca="false">IF(AND(TRIM(G1970)="",TRIM(H1970)=""),1,0)</f>
        <v>1</v>
      </c>
    </row>
    <row r="1971" customFormat="false" ht="15" hidden="false" customHeight="false" outlineLevel="0" collapsed="false">
      <c r="A1971" s="22" t="n">
        <v>43906</v>
      </c>
      <c r="B1971" s="23" t="s">
        <v>2910</v>
      </c>
      <c r="C1971" s="23" t="s">
        <v>2911</v>
      </c>
      <c r="D1971" s="23" t="s">
        <v>1060</v>
      </c>
      <c r="E1971" s="23" t="s">
        <v>99</v>
      </c>
      <c r="F1971" s="23" t="s">
        <v>1061</v>
      </c>
      <c r="G1971" s="23" t="s">
        <v>354</v>
      </c>
      <c r="H1971" s="23" t="s">
        <v>3903</v>
      </c>
      <c r="J1971" s="24" t="n">
        <v>200</v>
      </c>
      <c r="K1971" s="0" t="n">
        <v>17408</v>
      </c>
      <c r="L1971" s="23" t="s">
        <v>1694</v>
      </c>
      <c r="M1971" s="0" t="n">
        <v>3</v>
      </c>
      <c r="N1971" s="23" t="s">
        <v>93</v>
      </c>
      <c r="O1971" s="0" t="n">
        <v>201</v>
      </c>
      <c r="P1971" s="23" t="s">
        <v>94</v>
      </c>
      <c r="Q1971" s="23" t="s">
        <v>4734</v>
      </c>
      <c r="R1971" s="23" t="n">
        <f aca="false">YEAR(A1971)</f>
        <v>2020</v>
      </c>
      <c r="S1971" s="23" t="n">
        <f aca="false">IF(R1971=2026,1,0)</f>
        <v>0</v>
      </c>
      <c r="T1971" s="23" t="n">
        <f aca="false">IF(OR(P1971="Individual",P1971="Committee",P1971="Union/Association",P1971="Aggregated Unitemized Receipts"),1,0)</f>
        <v>1</v>
      </c>
      <c r="U1971" s="0" t="str">
        <f aca="false">UPPER(TRIM(E1971))</f>
        <v>MA</v>
      </c>
      <c r="V1971" s="23" t="n">
        <f aca="false">IF(U1971="MA",1,0)</f>
        <v>1</v>
      </c>
      <c r="W1971" s="23" t="n">
        <f aca="false">IF(OR(ISNUMBER(SEARCH("malden",G1971)),ISNUMBER(SEARCH("malden",H1971))),1,0)</f>
        <v>0</v>
      </c>
      <c r="X1971" s="23" t="n">
        <f aca="false">IF(AND(TRIM(G1971)="",TRIM(H1971)=""),1,0)</f>
        <v>0</v>
      </c>
    </row>
    <row r="1972" customFormat="false" ht="15" hidden="false" customHeight="false" outlineLevel="0" collapsed="false">
      <c r="A1972" s="22" t="n">
        <v>43906</v>
      </c>
      <c r="B1972" s="23" t="s">
        <v>4735</v>
      </c>
      <c r="C1972" s="23" t="s">
        <v>4736</v>
      </c>
      <c r="D1972" s="23" t="s">
        <v>1990</v>
      </c>
      <c r="E1972" s="23" t="s">
        <v>99</v>
      </c>
      <c r="F1972" s="23" t="s">
        <v>1991</v>
      </c>
      <c r="G1972" s="23" t="s">
        <v>200</v>
      </c>
      <c r="H1972" s="23" t="s">
        <v>4737</v>
      </c>
      <c r="J1972" s="24" t="n">
        <v>150</v>
      </c>
      <c r="K1972" s="0" t="n">
        <v>17408</v>
      </c>
      <c r="L1972" s="23" t="s">
        <v>1694</v>
      </c>
      <c r="M1972" s="0" t="n">
        <v>3</v>
      </c>
      <c r="N1972" s="23" t="s">
        <v>93</v>
      </c>
      <c r="O1972" s="0" t="n">
        <v>201</v>
      </c>
      <c r="P1972" s="23" t="s">
        <v>94</v>
      </c>
      <c r="Q1972" s="23" t="s">
        <v>4734</v>
      </c>
      <c r="R1972" s="23" t="n">
        <f aca="false">YEAR(A1972)</f>
        <v>2020</v>
      </c>
      <c r="S1972" s="23" t="n">
        <f aca="false">IF(R1972=2026,1,0)</f>
        <v>0</v>
      </c>
      <c r="T1972" s="23" t="n">
        <f aca="false">IF(OR(P1972="Individual",P1972="Committee",P1972="Union/Association",P1972="Aggregated Unitemized Receipts"),1,0)</f>
        <v>1</v>
      </c>
      <c r="U1972" s="0" t="str">
        <f aca="false">UPPER(TRIM(E1972))</f>
        <v>MA</v>
      </c>
      <c r="V1972" s="23" t="n">
        <f aca="false">IF(U1972="MA",1,0)</f>
        <v>1</v>
      </c>
      <c r="W1972" s="23" t="n">
        <f aca="false">IF(OR(ISNUMBER(SEARCH("malden",G1972)),ISNUMBER(SEARCH("malden",H1972))),1,0)</f>
        <v>0</v>
      </c>
      <c r="X1972" s="23" t="n">
        <f aca="false">IF(AND(TRIM(G1972)="",TRIM(H1972)=""),1,0)</f>
        <v>0</v>
      </c>
    </row>
    <row r="1973" customFormat="false" ht="15" hidden="false" customHeight="false" outlineLevel="0" collapsed="false">
      <c r="A1973" s="22" t="n">
        <v>43894</v>
      </c>
      <c r="B1973" s="23" t="s">
        <v>4559</v>
      </c>
      <c r="C1973" s="23" t="s">
        <v>4560</v>
      </c>
      <c r="D1973" s="23" t="s">
        <v>450</v>
      </c>
      <c r="E1973" s="23" t="s">
        <v>99</v>
      </c>
      <c r="F1973" s="23" t="s">
        <v>3875</v>
      </c>
      <c r="G1973" s="23" t="s">
        <v>454</v>
      </c>
      <c r="H1973" s="23" t="s">
        <v>1244</v>
      </c>
      <c r="J1973" s="24" t="n">
        <v>50</v>
      </c>
      <c r="K1973" s="0" t="n">
        <v>17408</v>
      </c>
      <c r="L1973" s="23" t="s">
        <v>1694</v>
      </c>
      <c r="M1973" s="0" t="n">
        <v>3</v>
      </c>
      <c r="N1973" s="23" t="s">
        <v>93</v>
      </c>
      <c r="O1973" s="0" t="n">
        <v>201</v>
      </c>
      <c r="P1973" s="23" t="s">
        <v>94</v>
      </c>
      <c r="Q1973" s="23" t="s">
        <v>4738</v>
      </c>
      <c r="R1973" s="23" t="n">
        <f aca="false">YEAR(A1973)</f>
        <v>2020</v>
      </c>
      <c r="S1973" s="23" t="n">
        <f aca="false">IF(R1973=2026,1,0)</f>
        <v>0</v>
      </c>
      <c r="T1973" s="23" t="n">
        <f aca="false">IF(OR(P1973="Individual",P1973="Committee",P1973="Union/Association",P1973="Aggregated Unitemized Receipts"),1,0)</f>
        <v>1</v>
      </c>
      <c r="U1973" s="0" t="str">
        <f aca="false">UPPER(TRIM(E1973))</f>
        <v>MA</v>
      </c>
      <c r="V1973" s="23" t="n">
        <f aca="false">IF(U1973="MA",1,0)</f>
        <v>1</v>
      </c>
      <c r="W1973" s="23" t="n">
        <f aca="false">IF(OR(ISNUMBER(SEARCH("malden",G1973)),ISNUMBER(SEARCH("malden",H1973))),1,0)</f>
        <v>0</v>
      </c>
      <c r="X1973" s="23" t="n">
        <f aca="false">IF(AND(TRIM(G1973)="",TRIM(H1973)=""),1,0)</f>
        <v>0</v>
      </c>
    </row>
    <row r="1974" customFormat="false" ht="15" hidden="false" customHeight="false" outlineLevel="0" collapsed="false">
      <c r="A1974" s="22" t="n">
        <v>43894</v>
      </c>
      <c r="B1974" s="23" t="s">
        <v>2438</v>
      </c>
      <c r="C1974" s="23" t="s">
        <v>2439</v>
      </c>
      <c r="D1974" s="23" t="s">
        <v>319</v>
      </c>
      <c r="E1974" s="23" t="s">
        <v>99</v>
      </c>
      <c r="F1974" s="23" t="s">
        <v>320</v>
      </c>
      <c r="G1974" s="23" t="s">
        <v>2440</v>
      </c>
      <c r="H1974" s="23" t="s">
        <v>2441</v>
      </c>
      <c r="J1974" s="24" t="n">
        <v>100</v>
      </c>
      <c r="K1974" s="0" t="n">
        <v>17408</v>
      </c>
      <c r="L1974" s="23" t="s">
        <v>1694</v>
      </c>
      <c r="M1974" s="0" t="n">
        <v>3</v>
      </c>
      <c r="N1974" s="23" t="s">
        <v>93</v>
      </c>
      <c r="O1974" s="0" t="n">
        <v>201</v>
      </c>
      <c r="P1974" s="23" t="s">
        <v>94</v>
      </c>
      <c r="Q1974" s="23" t="s">
        <v>4738</v>
      </c>
      <c r="R1974" s="23" t="n">
        <f aca="false">YEAR(A1974)</f>
        <v>2020</v>
      </c>
      <c r="S1974" s="23" t="n">
        <f aca="false">IF(R1974=2026,1,0)</f>
        <v>0</v>
      </c>
      <c r="T1974" s="23" t="n">
        <f aca="false">IF(OR(P1974="Individual",P1974="Committee",P1974="Union/Association",P1974="Aggregated Unitemized Receipts"),1,0)</f>
        <v>1</v>
      </c>
      <c r="U1974" s="0" t="str">
        <f aca="false">UPPER(TRIM(E1974))</f>
        <v>MA</v>
      </c>
      <c r="V1974" s="23" t="n">
        <f aca="false">IF(U1974="MA",1,0)</f>
        <v>1</v>
      </c>
      <c r="W1974" s="23" t="n">
        <f aca="false">IF(OR(ISNUMBER(SEARCH("malden",G1974)),ISNUMBER(SEARCH("malden",H1974))),1,0)</f>
        <v>0</v>
      </c>
      <c r="X1974" s="23" t="n">
        <f aca="false">IF(AND(TRIM(G1974)="",TRIM(H1974)=""),1,0)</f>
        <v>0</v>
      </c>
    </row>
    <row r="1975" customFormat="false" ht="15" hidden="false" customHeight="false" outlineLevel="0" collapsed="false">
      <c r="A1975" s="22" t="n">
        <v>43894</v>
      </c>
      <c r="B1975" s="23" t="s">
        <v>4739</v>
      </c>
      <c r="C1975" s="23" t="s">
        <v>4740</v>
      </c>
      <c r="D1975" s="23" t="s">
        <v>2209</v>
      </c>
      <c r="E1975" s="23" t="s">
        <v>99</v>
      </c>
      <c r="F1975" s="23" t="s">
        <v>518</v>
      </c>
      <c r="G1975" s="23" t="s">
        <v>4741</v>
      </c>
      <c r="H1975" s="23" t="s">
        <v>4742</v>
      </c>
      <c r="J1975" s="24" t="n">
        <v>100</v>
      </c>
      <c r="K1975" s="0" t="n">
        <v>17408</v>
      </c>
      <c r="L1975" s="23" t="s">
        <v>1694</v>
      </c>
      <c r="M1975" s="0" t="n">
        <v>3</v>
      </c>
      <c r="N1975" s="23" t="s">
        <v>93</v>
      </c>
      <c r="O1975" s="0" t="n">
        <v>201</v>
      </c>
      <c r="P1975" s="23" t="s">
        <v>94</v>
      </c>
      <c r="Q1975" s="23" t="s">
        <v>4738</v>
      </c>
      <c r="R1975" s="23" t="n">
        <f aca="false">YEAR(A1975)</f>
        <v>2020</v>
      </c>
      <c r="S1975" s="23" t="n">
        <f aca="false">IF(R1975=2026,1,0)</f>
        <v>0</v>
      </c>
      <c r="T1975" s="23" t="n">
        <f aca="false">IF(OR(P1975="Individual",P1975="Committee",P1975="Union/Association",P1975="Aggregated Unitemized Receipts"),1,0)</f>
        <v>1</v>
      </c>
      <c r="U1975" s="0" t="str">
        <f aca="false">UPPER(TRIM(E1975))</f>
        <v>MA</v>
      </c>
      <c r="V1975" s="23" t="n">
        <f aca="false">IF(U1975="MA",1,0)</f>
        <v>1</v>
      </c>
      <c r="W1975" s="23" t="n">
        <f aca="false">IF(OR(ISNUMBER(SEARCH("malden",G1975)),ISNUMBER(SEARCH("malden",H1975))),1,0)</f>
        <v>0</v>
      </c>
      <c r="X1975" s="23" t="n">
        <f aca="false">IF(AND(TRIM(G1975)="",TRIM(H1975)=""),1,0)</f>
        <v>0</v>
      </c>
    </row>
    <row r="1976" customFormat="false" ht="15" hidden="false" customHeight="false" outlineLevel="0" collapsed="false">
      <c r="A1976" s="22" t="n">
        <v>43894</v>
      </c>
      <c r="B1976" s="23" t="s">
        <v>4743</v>
      </c>
      <c r="C1976" s="23" t="s">
        <v>4744</v>
      </c>
      <c r="D1976" s="23" t="s">
        <v>4745</v>
      </c>
      <c r="E1976" s="23" t="s">
        <v>1253</v>
      </c>
      <c r="F1976" s="23" t="s">
        <v>4746</v>
      </c>
      <c r="G1976" s="23" t="s">
        <v>4490</v>
      </c>
      <c r="H1976" s="23" t="s">
        <v>4747</v>
      </c>
      <c r="J1976" s="24" t="n">
        <v>250</v>
      </c>
      <c r="K1976" s="0" t="n">
        <v>17408</v>
      </c>
      <c r="L1976" s="23" t="s">
        <v>1694</v>
      </c>
      <c r="M1976" s="0" t="n">
        <v>3</v>
      </c>
      <c r="N1976" s="23" t="s">
        <v>93</v>
      </c>
      <c r="O1976" s="0" t="n">
        <v>201</v>
      </c>
      <c r="P1976" s="23" t="s">
        <v>94</v>
      </c>
      <c r="Q1976" s="23" t="s">
        <v>4738</v>
      </c>
      <c r="R1976" s="23" t="n">
        <f aca="false">YEAR(A1976)</f>
        <v>2020</v>
      </c>
      <c r="S1976" s="23" t="n">
        <f aca="false">IF(R1976=2026,1,0)</f>
        <v>0</v>
      </c>
      <c r="T1976" s="23" t="n">
        <f aca="false">IF(OR(P1976="Individual",P1976="Committee",P1976="Union/Association",P1976="Aggregated Unitemized Receipts"),1,0)</f>
        <v>1</v>
      </c>
      <c r="U1976" s="0" t="str">
        <f aca="false">UPPER(TRIM(E1976))</f>
        <v>VA</v>
      </c>
      <c r="V1976" s="23" t="n">
        <f aca="false">IF(U1976="MA",1,0)</f>
        <v>0</v>
      </c>
      <c r="W1976" s="23" t="n">
        <f aca="false">IF(OR(ISNUMBER(SEARCH("malden",G1976)),ISNUMBER(SEARCH("malden",H1976))),1,0)</f>
        <v>0</v>
      </c>
      <c r="X1976" s="23" t="n">
        <f aca="false">IF(AND(TRIM(G1976)="",TRIM(H1976)=""),1,0)</f>
        <v>0</v>
      </c>
    </row>
    <row r="1977" customFormat="false" ht="15" hidden="false" customHeight="false" outlineLevel="0" collapsed="false">
      <c r="A1977" s="22" t="n">
        <v>43894</v>
      </c>
      <c r="B1977" s="23" t="s">
        <v>4748</v>
      </c>
      <c r="C1977" s="23" t="s">
        <v>4749</v>
      </c>
      <c r="D1977" s="23" t="s">
        <v>344</v>
      </c>
      <c r="E1977" s="23" t="s">
        <v>99</v>
      </c>
      <c r="F1977" s="23" t="s">
        <v>4750</v>
      </c>
      <c r="G1977" s="23" t="s">
        <v>2333</v>
      </c>
      <c r="H1977" s="23" t="s">
        <v>4751</v>
      </c>
      <c r="J1977" s="24" t="n">
        <v>100</v>
      </c>
      <c r="K1977" s="0" t="n">
        <v>17408</v>
      </c>
      <c r="L1977" s="23" t="s">
        <v>1694</v>
      </c>
      <c r="M1977" s="0" t="n">
        <v>3</v>
      </c>
      <c r="N1977" s="23" t="s">
        <v>93</v>
      </c>
      <c r="O1977" s="0" t="n">
        <v>201</v>
      </c>
      <c r="P1977" s="23" t="s">
        <v>94</v>
      </c>
      <c r="Q1977" s="23" t="s">
        <v>4738</v>
      </c>
      <c r="R1977" s="23" t="n">
        <f aca="false">YEAR(A1977)</f>
        <v>2020</v>
      </c>
      <c r="S1977" s="23" t="n">
        <f aca="false">IF(R1977=2026,1,0)</f>
        <v>0</v>
      </c>
      <c r="T1977" s="23" t="n">
        <f aca="false">IF(OR(P1977="Individual",P1977="Committee",P1977="Union/Association",P1977="Aggregated Unitemized Receipts"),1,0)</f>
        <v>1</v>
      </c>
      <c r="U1977" s="0" t="str">
        <f aca="false">UPPER(TRIM(E1977))</f>
        <v>MA</v>
      </c>
      <c r="V1977" s="23" t="n">
        <f aca="false">IF(U1977="MA",1,0)</f>
        <v>1</v>
      </c>
      <c r="W1977" s="23" t="n">
        <f aca="false">IF(OR(ISNUMBER(SEARCH("malden",G1977)),ISNUMBER(SEARCH("malden",H1977))),1,0)</f>
        <v>0</v>
      </c>
      <c r="X1977" s="23" t="n">
        <f aca="false">IF(AND(TRIM(G1977)="",TRIM(H1977)=""),1,0)</f>
        <v>0</v>
      </c>
    </row>
    <row r="1978" customFormat="false" ht="15" hidden="false" customHeight="false" outlineLevel="0" collapsed="false">
      <c r="A1978" s="22" t="n">
        <v>43894</v>
      </c>
      <c r="B1978" s="23" t="s">
        <v>4752</v>
      </c>
      <c r="C1978" s="23" t="s">
        <v>4753</v>
      </c>
      <c r="D1978" s="23" t="s">
        <v>4754</v>
      </c>
      <c r="E1978" s="23" t="s">
        <v>99</v>
      </c>
      <c r="F1978" s="23" t="s">
        <v>4755</v>
      </c>
      <c r="G1978" s="23" t="s">
        <v>4756</v>
      </c>
      <c r="H1978" s="23" t="s">
        <v>4757</v>
      </c>
      <c r="J1978" s="24" t="n">
        <v>50</v>
      </c>
      <c r="K1978" s="0" t="n">
        <v>17408</v>
      </c>
      <c r="L1978" s="23" t="s">
        <v>1694</v>
      </c>
      <c r="M1978" s="0" t="n">
        <v>3</v>
      </c>
      <c r="N1978" s="23" t="s">
        <v>93</v>
      </c>
      <c r="O1978" s="0" t="n">
        <v>201</v>
      </c>
      <c r="P1978" s="23" t="s">
        <v>94</v>
      </c>
      <c r="Q1978" s="23" t="s">
        <v>4738</v>
      </c>
      <c r="R1978" s="23" t="n">
        <f aca="false">YEAR(A1978)</f>
        <v>2020</v>
      </c>
      <c r="S1978" s="23" t="n">
        <f aca="false">IF(R1978=2026,1,0)</f>
        <v>0</v>
      </c>
      <c r="T1978" s="23" t="n">
        <f aca="false">IF(OR(P1978="Individual",P1978="Committee",P1978="Union/Association",P1978="Aggregated Unitemized Receipts"),1,0)</f>
        <v>1</v>
      </c>
      <c r="U1978" s="0" t="str">
        <f aca="false">UPPER(TRIM(E1978))</f>
        <v>MA</v>
      </c>
      <c r="V1978" s="23" t="n">
        <f aca="false">IF(U1978="MA",1,0)</f>
        <v>1</v>
      </c>
      <c r="W1978" s="23" t="n">
        <f aca="false">IF(OR(ISNUMBER(SEARCH("malden",G1978)),ISNUMBER(SEARCH("malden",H1978))),1,0)</f>
        <v>0</v>
      </c>
      <c r="X1978" s="23" t="n">
        <f aca="false">IF(AND(TRIM(G1978)="",TRIM(H1978)=""),1,0)</f>
        <v>0</v>
      </c>
    </row>
    <row r="1979" customFormat="false" ht="15" hidden="false" customHeight="false" outlineLevel="0" collapsed="false">
      <c r="A1979" s="22" t="n">
        <v>43894</v>
      </c>
      <c r="B1979" s="23" t="s">
        <v>3052</v>
      </c>
      <c r="C1979" s="23" t="s">
        <v>3053</v>
      </c>
      <c r="D1979" s="23" t="s">
        <v>3054</v>
      </c>
      <c r="E1979" s="23" t="s">
        <v>99</v>
      </c>
      <c r="F1979" s="23" t="s">
        <v>3055</v>
      </c>
      <c r="G1979" s="23" t="s">
        <v>1774</v>
      </c>
      <c r="H1979" s="23" t="s">
        <v>3908</v>
      </c>
      <c r="J1979" s="24" t="n">
        <v>200</v>
      </c>
      <c r="K1979" s="0" t="n">
        <v>17408</v>
      </c>
      <c r="L1979" s="23" t="s">
        <v>1694</v>
      </c>
      <c r="M1979" s="0" t="n">
        <v>3</v>
      </c>
      <c r="N1979" s="23" t="s">
        <v>93</v>
      </c>
      <c r="O1979" s="0" t="n">
        <v>201</v>
      </c>
      <c r="P1979" s="23" t="s">
        <v>94</v>
      </c>
      <c r="Q1979" s="23" t="s">
        <v>4738</v>
      </c>
      <c r="R1979" s="23" t="n">
        <f aca="false">YEAR(A1979)</f>
        <v>2020</v>
      </c>
      <c r="S1979" s="23" t="n">
        <f aca="false">IF(R1979=2026,1,0)</f>
        <v>0</v>
      </c>
      <c r="T1979" s="23" t="n">
        <f aca="false">IF(OR(P1979="Individual",P1979="Committee",P1979="Union/Association",P1979="Aggregated Unitemized Receipts"),1,0)</f>
        <v>1</v>
      </c>
      <c r="U1979" s="0" t="str">
        <f aca="false">UPPER(TRIM(E1979))</f>
        <v>MA</v>
      </c>
      <c r="V1979" s="23" t="n">
        <f aca="false">IF(U1979="MA",1,0)</f>
        <v>1</v>
      </c>
      <c r="W1979" s="23" t="n">
        <f aca="false">IF(OR(ISNUMBER(SEARCH("malden",G1979)),ISNUMBER(SEARCH("malden",H1979))),1,0)</f>
        <v>0</v>
      </c>
      <c r="X1979" s="23" t="n">
        <f aca="false">IF(AND(TRIM(G1979)="",TRIM(H1979)=""),1,0)</f>
        <v>0</v>
      </c>
    </row>
    <row r="1980" customFormat="false" ht="15" hidden="false" customHeight="false" outlineLevel="0" collapsed="false">
      <c r="A1980" s="22" t="n">
        <v>43894</v>
      </c>
      <c r="B1980" s="23" t="s">
        <v>4488</v>
      </c>
      <c r="C1980" s="23" t="s">
        <v>4489</v>
      </c>
      <c r="D1980" s="23" t="s">
        <v>762</v>
      </c>
      <c r="E1980" s="23" t="s">
        <v>99</v>
      </c>
      <c r="F1980" s="23" t="s">
        <v>763</v>
      </c>
      <c r="G1980" s="23" t="s">
        <v>4490</v>
      </c>
      <c r="H1980" s="23" t="s">
        <v>2270</v>
      </c>
      <c r="J1980" s="24" t="n">
        <v>100</v>
      </c>
      <c r="K1980" s="0" t="n">
        <v>17408</v>
      </c>
      <c r="L1980" s="23" t="s">
        <v>1694</v>
      </c>
      <c r="M1980" s="0" t="n">
        <v>3</v>
      </c>
      <c r="N1980" s="23" t="s">
        <v>93</v>
      </c>
      <c r="O1980" s="0" t="n">
        <v>201</v>
      </c>
      <c r="P1980" s="23" t="s">
        <v>94</v>
      </c>
      <c r="Q1980" s="23" t="s">
        <v>4738</v>
      </c>
      <c r="R1980" s="23" t="n">
        <f aca="false">YEAR(A1980)</f>
        <v>2020</v>
      </c>
      <c r="S1980" s="23" t="n">
        <f aca="false">IF(R1980=2026,1,0)</f>
        <v>0</v>
      </c>
      <c r="T1980" s="23" t="n">
        <f aca="false">IF(OR(P1980="Individual",P1980="Committee",P1980="Union/Association",P1980="Aggregated Unitemized Receipts"),1,0)</f>
        <v>1</v>
      </c>
      <c r="U1980" s="0" t="str">
        <f aca="false">UPPER(TRIM(E1980))</f>
        <v>MA</v>
      </c>
      <c r="V1980" s="23" t="n">
        <f aca="false">IF(U1980="MA",1,0)</f>
        <v>1</v>
      </c>
      <c r="W1980" s="23" t="n">
        <f aca="false">IF(OR(ISNUMBER(SEARCH("malden",G1980)),ISNUMBER(SEARCH("malden",H1980))),1,0)</f>
        <v>0</v>
      </c>
      <c r="X1980" s="23" t="n">
        <f aca="false">IF(AND(TRIM(G1980)="",TRIM(H1980)=""),1,0)</f>
        <v>0</v>
      </c>
    </row>
    <row r="1981" customFormat="false" ht="15" hidden="false" customHeight="false" outlineLevel="0" collapsed="false">
      <c r="A1981" s="22" t="n">
        <v>43894</v>
      </c>
      <c r="B1981" s="23" t="s">
        <v>2852</v>
      </c>
      <c r="C1981" s="23" t="s">
        <v>4758</v>
      </c>
      <c r="D1981" s="23" t="s">
        <v>4759</v>
      </c>
      <c r="E1981" s="23" t="s">
        <v>4760</v>
      </c>
      <c r="F1981" s="23" t="s">
        <v>4761</v>
      </c>
      <c r="G1981" s="23" t="s">
        <v>3025</v>
      </c>
      <c r="H1981" s="23" t="s">
        <v>4762</v>
      </c>
      <c r="J1981" s="24" t="n">
        <v>250</v>
      </c>
      <c r="K1981" s="0" t="n">
        <v>17408</v>
      </c>
      <c r="L1981" s="23" t="s">
        <v>1694</v>
      </c>
      <c r="M1981" s="0" t="n">
        <v>3</v>
      </c>
      <c r="N1981" s="23" t="s">
        <v>93</v>
      </c>
      <c r="O1981" s="0" t="n">
        <v>201</v>
      </c>
      <c r="P1981" s="23" t="s">
        <v>94</v>
      </c>
      <c r="Q1981" s="23" t="s">
        <v>4738</v>
      </c>
      <c r="R1981" s="23" t="n">
        <f aca="false">YEAR(A1981)</f>
        <v>2020</v>
      </c>
      <c r="S1981" s="23" t="n">
        <f aca="false">IF(R1981=2026,1,0)</f>
        <v>0</v>
      </c>
      <c r="T1981" s="23" t="n">
        <f aca="false">IF(OR(P1981="Individual",P1981="Committee",P1981="Union/Association",P1981="Aggregated Unitemized Receipts"),1,0)</f>
        <v>1</v>
      </c>
      <c r="U1981" s="0" t="str">
        <f aca="false">UPPER(TRIM(E1981))</f>
        <v>KS</v>
      </c>
      <c r="V1981" s="23" t="n">
        <f aca="false">IF(U1981="MA",1,0)</f>
        <v>0</v>
      </c>
      <c r="W1981" s="23" t="n">
        <f aca="false">IF(OR(ISNUMBER(SEARCH("malden",G1981)),ISNUMBER(SEARCH("malden",H1981))),1,0)</f>
        <v>0</v>
      </c>
      <c r="X1981" s="23" t="n">
        <f aca="false">IF(AND(TRIM(G1981)="",TRIM(H1981)=""),1,0)</f>
        <v>0</v>
      </c>
    </row>
    <row r="1982" customFormat="false" ht="15" hidden="false" customHeight="false" outlineLevel="0" collapsed="false">
      <c r="A1982" s="22" t="n">
        <v>43894</v>
      </c>
      <c r="B1982" s="23" t="s">
        <v>3413</v>
      </c>
      <c r="C1982" s="23" t="s">
        <v>3414</v>
      </c>
      <c r="D1982" s="23" t="s">
        <v>494</v>
      </c>
      <c r="E1982" s="23" t="s">
        <v>99</v>
      </c>
      <c r="F1982" s="23" t="s">
        <v>3415</v>
      </c>
      <c r="G1982" s="23" t="s">
        <v>3416</v>
      </c>
      <c r="H1982" s="23" t="s">
        <v>3417</v>
      </c>
      <c r="J1982" s="24" t="n">
        <v>200</v>
      </c>
      <c r="K1982" s="0" t="n">
        <v>17408</v>
      </c>
      <c r="L1982" s="23" t="s">
        <v>1694</v>
      </c>
      <c r="M1982" s="0" t="n">
        <v>3</v>
      </c>
      <c r="N1982" s="23" t="s">
        <v>93</v>
      </c>
      <c r="O1982" s="0" t="n">
        <v>201</v>
      </c>
      <c r="P1982" s="23" t="s">
        <v>94</v>
      </c>
      <c r="Q1982" s="23" t="s">
        <v>4738</v>
      </c>
      <c r="R1982" s="23" t="n">
        <f aca="false">YEAR(A1982)</f>
        <v>2020</v>
      </c>
      <c r="S1982" s="23" t="n">
        <f aca="false">IF(R1982=2026,1,0)</f>
        <v>0</v>
      </c>
      <c r="T1982" s="23" t="n">
        <f aca="false">IF(OR(P1982="Individual",P1982="Committee",P1982="Union/Association",P1982="Aggregated Unitemized Receipts"),1,0)</f>
        <v>1</v>
      </c>
      <c r="U1982" s="0" t="str">
        <f aca="false">UPPER(TRIM(E1982))</f>
        <v>MA</v>
      </c>
      <c r="V1982" s="23" t="n">
        <f aca="false">IF(U1982="MA",1,0)</f>
        <v>1</v>
      </c>
      <c r="W1982" s="23" t="n">
        <f aca="false">IF(OR(ISNUMBER(SEARCH("malden",G1982)),ISNUMBER(SEARCH("malden",H1982))),1,0)</f>
        <v>0</v>
      </c>
      <c r="X1982" s="23" t="n">
        <f aca="false">IF(AND(TRIM(G1982)="",TRIM(H1982)=""),1,0)</f>
        <v>0</v>
      </c>
    </row>
    <row r="1983" customFormat="false" ht="15" hidden="false" customHeight="false" outlineLevel="0" collapsed="false">
      <c r="A1983" s="22" t="n">
        <v>43894</v>
      </c>
      <c r="B1983" s="23" t="s">
        <v>3011</v>
      </c>
      <c r="C1983" s="23" t="s">
        <v>3262</v>
      </c>
      <c r="D1983" s="23" t="s">
        <v>2209</v>
      </c>
      <c r="E1983" s="23" t="s">
        <v>99</v>
      </c>
      <c r="F1983" s="23" t="s">
        <v>518</v>
      </c>
      <c r="G1983" s="23" t="s">
        <v>110</v>
      </c>
      <c r="H1983" s="23" t="s">
        <v>3263</v>
      </c>
      <c r="J1983" s="24" t="n">
        <v>100</v>
      </c>
      <c r="K1983" s="0" t="n">
        <v>17408</v>
      </c>
      <c r="L1983" s="23" t="s">
        <v>1694</v>
      </c>
      <c r="M1983" s="0" t="n">
        <v>3</v>
      </c>
      <c r="N1983" s="23" t="s">
        <v>93</v>
      </c>
      <c r="O1983" s="0" t="n">
        <v>201</v>
      </c>
      <c r="P1983" s="23" t="s">
        <v>94</v>
      </c>
      <c r="Q1983" s="23" t="s">
        <v>4738</v>
      </c>
      <c r="R1983" s="23" t="n">
        <f aca="false">YEAR(A1983)</f>
        <v>2020</v>
      </c>
      <c r="S1983" s="23" t="n">
        <f aca="false">IF(R1983=2026,1,0)</f>
        <v>0</v>
      </c>
      <c r="T1983" s="23" t="n">
        <f aca="false">IF(OR(P1983="Individual",P1983="Committee",P1983="Union/Association",P1983="Aggregated Unitemized Receipts"),1,0)</f>
        <v>1</v>
      </c>
      <c r="U1983" s="0" t="str">
        <f aca="false">UPPER(TRIM(E1983))</f>
        <v>MA</v>
      </c>
      <c r="V1983" s="23" t="n">
        <f aca="false">IF(U1983="MA",1,0)</f>
        <v>1</v>
      </c>
      <c r="W1983" s="23" t="n">
        <f aca="false">IF(OR(ISNUMBER(SEARCH("malden",G1983)),ISNUMBER(SEARCH("malden",H1983))),1,0)</f>
        <v>0</v>
      </c>
      <c r="X1983" s="23" t="n">
        <f aca="false">IF(AND(TRIM(G1983)="",TRIM(H1983)=""),1,0)</f>
        <v>0</v>
      </c>
    </row>
    <row r="1984" customFormat="false" ht="15" hidden="false" customHeight="false" outlineLevel="0" collapsed="false">
      <c r="A1984" s="22" t="n">
        <v>43893</v>
      </c>
      <c r="B1984" s="23" t="s">
        <v>3706</v>
      </c>
      <c r="C1984" s="23" t="s">
        <v>3707</v>
      </c>
      <c r="D1984" s="23" t="s">
        <v>319</v>
      </c>
      <c r="E1984" s="23" t="s">
        <v>99</v>
      </c>
      <c r="F1984" s="23" t="s">
        <v>320</v>
      </c>
      <c r="J1984" s="24" t="n">
        <v>100</v>
      </c>
      <c r="K1984" s="0" t="n">
        <v>17408</v>
      </c>
      <c r="L1984" s="23" t="s">
        <v>1694</v>
      </c>
      <c r="M1984" s="0" t="n">
        <v>1</v>
      </c>
      <c r="N1984" s="23" t="s">
        <v>182</v>
      </c>
      <c r="O1984" s="0" t="n">
        <v>201</v>
      </c>
      <c r="P1984" s="23" t="s">
        <v>94</v>
      </c>
      <c r="Q1984" s="23" t="s">
        <v>4763</v>
      </c>
      <c r="R1984" s="23" t="n">
        <f aca="false">YEAR(A1984)</f>
        <v>2020</v>
      </c>
      <c r="S1984" s="23" t="n">
        <f aca="false">IF(R1984=2026,1,0)</f>
        <v>0</v>
      </c>
      <c r="T1984" s="23" t="n">
        <f aca="false">IF(OR(P1984="Individual",P1984="Committee",P1984="Union/Association",P1984="Aggregated Unitemized Receipts"),1,0)</f>
        <v>1</v>
      </c>
      <c r="U1984" s="0" t="str">
        <f aca="false">UPPER(TRIM(E1984))</f>
        <v>MA</v>
      </c>
      <c r="V1984" s="23" t="n">
        <f aca="false">IF(U1984="MA",1,0)</f>
        <v>1</v>
      </c>
      <c r="W1984" s="23" t="n">
        <f aca="false">IF(OR(ISNUMBER(SEARCH("malden",G1984)),ISNUMBER(SEARCH("malden",H1984))),1,0)</f>
        <v>0</v>
      </c>
      <c r="X1984" s="23" t="n">
        <f aca="false">IF(AND(TRIM(G1984)="",TRIM(H1984)=""),1,0)</f>
        <v>1</v>
      </c>
    </row>
    <row r="1985" customFormat="false" ht="15" hidden="false" customHeight="false" outlineLevel="0" collapsed="false">
      <c r="A1985" s="22" t="n">
        <v>43893</v>
      </c>
      <c r="B1985" s="23" t="s">
        <v>2427</v>
      </c>
      <c r="C1985" s="23" t="s">
        <v>2428</v>
      </c>
      <c r="D1985" s="23" t="s">
        <v>2209</v>
      </c>
      <c r="E1985" s="23" t="s">
        <v>99</v>
      </c>
      <c r="F1985" s="23" t="s">
        <v>518</v>
      </c>
      <c r="G1985" s="23" t="s">
        <v>2900</v>
      </c>
      <c r="H1985" s="23" t="s">
        <v>3608</v>
      </c>
      <c r="J1985" s="24" t="n">
        <v>200</v>
      </c>
      <c r="K1985" s="0" t="n">
        <v>17408</v>
      </c>
      <c r="L1985" s="23" t="s">
        <v>1694</v>
      </c>
      <c r="M1985" s="0" t="n">
        <v>1</v>
      </c>
      <c r="N1985" s="23" t="s">
        <v>182</v>
      </c>
      <c r="O1985" s="0" t="n">
        <v>201</v>
      </c>
      <c r="P1985" s="23" t="s">
        <v>94</v>
      </c>
      <c r="Q1985" s="23" t="s">
        <v>4763</v>
      </c>
      <c r="R1985" s="23" t="n">
        <f aca="false">YEAR(A1985)</f>
        <v>2020</v>
      </c>
      <c r="S1985" s="23" t="n">
        <f aca="false">IF(R1985=2026,1,0)</f>
        <v>0</v>
      </c>
      <c r="T1985" s="23" t="n">
        <f aca="false">IF(OR(P1985="Individual",P1985="Committee",P1985="Union/Association",P1985="Aggregated Unitemized Receipts"),1,0)</f>
        <v>1</v>
      </c>
      <c r="U1985" s="0" t="str">
        <f aca="false">UPPER(TRIM(E1985))</f>
        <v>MA</v>
      </c>
      <c r="V1985" s="23" t="n">
        <f aca="false">IF(U1985="MA",1,0)</f>
        <v>1</v>
      </c>
      <c r="W1985" s="23" t="n">
        <f aca="false">IF(OR(ISNUMBER(SEARCH("malden",G1985)),ISNUMBER(SEARCH("malden",H1985))),1,0)</f>
        <v>0</v>
      </c>
      <c r="X1985" s="23" t="n">
        <f aca="false">IF(AND(TRIM(G1985)="",TRIM(H1985)=""),1,0)</f>
        <v>0</v>
      </c>
    </row>
    <row r="1986" customFormat="false" ht="15" hidden="false" customHeight="false" outlineLevel="0" collapsed="false">
      <c r="A1986" s="22" t="n">
        <v>43893</v>
      </c>
      <c r="B1986" s="23" t="s">
        <v>3395</v>
      </c>
      <c r="C1986" s="23" t="s">
        <v>3396</v>
      </c>
      <c r="D1986" s="23" t="s">
        <v>450</v>
      </c>
      <c r="E1986" s="23" t="s">
        <v>99</v>
      </c>
      <c r="F1986" s="23" t="s">
        <v>2117</v>
      </c>
      <c r="G1986" s="23" t="s">
        <v>2900</v>
      </c>
      <c r="H1986" s="23" t="s">
        <v>1796</v>
      </c>
      <c r="J1986" s="24" t="n">
        <v>150</v>
      </c>
      <c r="K1986" s="0" t="n">
        <v>17408</v>
      </c>
      <c r="L1986" s="23" t="s">
        <v>1694</v>
      </c>
      <c r="M1986" s="0" t="n">
        <v>1</v>
      </c>
      <c r="N1986" s="23" t="s">
        <v>182</v>
      </c>
      <c r="O1986" s="0" t="n">
        <v>201</v>
      </c>
      <c r="P1986" s="23" t="s">
        <v>94</v>
      </c>
      <c r="Q1986" s="23" t="s">
        <v>4763</v>
      </c>
      <c r="R1986" s="23" t="n">
        <f aca="false">YEAR(A1986)</f>
        <v>2020</v>
      </c>
      <c r="S1986" s="23" t="n">
        <f aca="false">IF(R1986=2026,1,0)</f>
        <v>0</v>
      </c>
      <c r="T1986" s="23" t="n">
        <f aca="false">IF(OR(P1986="Individual",P1986="Committee",P1986="Union/Association",P1986="Aggregated Unitemized Receipts"),1,0)</f>
        <v>1</v>
      </c>
      <c r="U1986" s="0" t="str">
        <f aca="false">UPPER(TRIM(E1986))</f>
        <v>MA</v>
      </c>
      <c r="V1986" s="23" t="n">
        <f aca="false">IF(U1986="MA",1,0)</f>
        <v>1</v>
      </c>
      <c r="W1986" s="23" t="n">
        <f aca="false">IF(OR(ISNUMBER(SEARCH("malden",G1986)),ISNUMBER(SEARCH("malden",H1986))),1,0)</f>
        <v>0</v>
      </c>
      <c r="X1986" s="23" t="n">
        <f aca="false">IF(AND(TRIM(G1986)="",TRIM(H1986)=""),1,0)</f>
        <v>0</v>
      </c>
    </row>
    <row r="1987" customFormat="false" ht="15" hidden="false" customHeight="false" outlineLevel="0" collapsed="false">
      <c r="A1987" s="22" t="n">
        <v>43893</v>
      </c>
      <c r="B1987" s="23" t="s">
        <v>2074</v>
      </c>
      <c r="C1987" s="23" t="s">
        <v>2075</v>
      </c>
      <c r="D1987" s="23" t="s">
        <v>450</v>
      </c>
      <c r="E1987" s="23" t="s">
        <v>99</v>
      </c>
      <c r="F1987" s="23" t="s">
        <v>1164</v>
      </c>
      <c r="G1987" s="23" t="s">
        <v>3030</v>
      </c>
      <c r="H1987" s="23" t="s">
        <v>2076</v>
      </c>
      <c r="J1987" s="24" t="n">
        <v>200</v>
      </c>
      <c r="K1987" s="0" t="n">
        <v>17408</v>
      </c>
      <c r="L1987" s="23" t="s">
        <v>1694</v>
      </c>
      <c r="M1987" s="0" t="n">
        <v>1</v>
      </c>
      <c r="N1987" s="23" t="s">
        <v>182</v>
      </c>
      <c r="O1987" s="0" t="n">
        <v>201</v>
      </c>
      <c r="P1987" s="23" t="s">
        <v>94</v>
      </c>
      <c r="Q1987" s="23" t="s">
        <v>4763</v>
      </c>
      <c r="R1987" s="23" t="n">
        <f aca="false">YEAR(A1987)</f>
        <v>2020</v>
      </c>
      <c r="S1987" s="23" t="n">
        <f aca="false">IF(R1987=2026,1,0)</f>
        <v>0</v>
      </c>
      <c r="T1987" s="23" t="n">
        <f aca="false">IF(OR(P1987="Individual",P1987="Committee",P1987="Union/Association",P1987="Aggregated Unitemized Receipts"),1,0)</f>
        <v>1</v>
      </c>
      <c r="U1987" s="0" t="str">
        <f aca="false">UPPER(TRIM(E1987))</f>
        <v>MA</v>
      </c>
      <c r="V1987" s="23" t="n">
        <f aca="false">IF(U1987="MA",1,0)</f>
        <v>1</v>
      </c>
      <c r="W1987" s="23" t="n">
        <f aca="false">IF(OR(ISNUMBER(SEARCH("malden",G1987)),ISNUMBER(SEARCH("malden",H1987))),1,0)</f>
        <v>0</v>
      </c>
      <c r="X1987" s="23" t="n">
        <f aca="false">IF(AND(TRIM(G1987)="",TRIM(H1987)=""),1,0)</f>
        <v>0</v>
      </c>
    </row>
    <row r="1988" customFormat="false" ht="15" hidden="false" customHeight="false" outlineLevel="0" collapsed="false">
      <c r="A1988" s="22" t="n">
        <v>43893</v>
      </c>
      <c r="B1988" s="23" t="s">
        <v>2077</v>
      </c>
      <c r="C1988" s="23" t="s">
        <v>2078</v>
      </c>
      <c r="D1988" s="23" t="s">
        <v>1492</v>
      </c>
      <c r="E1988" s="23" t="s">
        <v>99</v>
      </c>
      <c r="F1988" s="23" t="s">
        <v>1493</v>
      </c>
      <c r="J1988" s="24" t="n">
        <v>100</v>
      </c>
      <c r="K1988" s="0" t="n">
        <v>17408</v>
      </c>
      <c r="L1988" s="23" t="s">
        <v>1694</v>
      </c>
      <c r="M1988" s="0" t="n">
        <v>1</v>
      </c>
      <c r="N1988" s="23" t="s">
        <v>182</v>
      </c>
      <c r="O1988" s="0" t="n">
        <v>201</v>
      </c>
      <c r="P1988" s="23" t="s">
        <v>94</v>
      </c>
      <c r="Q1988" s="23" t="s">
        <v>4763</v>
      </c>
      <c r="R1988" s="23" t="n">
        <f aca="false">YEAR(A1988)</f>
        <v>2020</v>
      </c>
      <c r="S1988" s="23" t="n">
        <f aca="false">IF(R1988=2026,1,0)</f>
        <v>0</v>
      </c>
      <c r="T1988" s="23" t="n">
        <f aca="false">IF(OR(P1988="Individual",P1988="Committee",P1988="Union/Association",P1988="Aggregated Unitemized Receipts"),1,0)</f>
        <v>1</v>
      </c>
      <c r="U1988" s="0" t="str">
        <f aca="false">UPPER(TRIM(E1988))</f>
        <v>MA</v>
      </c>
      <c r="V1988" s="23" t="n">
        <f aca="false">IF(U1988="MA",1,0)</f>
        <v>1</v>
      </c>
      <c r="W1988" s="23" t="n">
        <f aca="false">IF(OR(ISNUMBER(SEARCH("malden",G1988)),ISNUMBER(SEARCH("malden",H1988))),1,0)</f>
        <v>0</v>
      </c>
      <c r="X1988" s="23" t="n">
        <f aca="false">IF(AND(TRIM(G1988)="",TRIM(H1988)=""),1,0)</f>
        <v>1</v>
      </c>
    </row>
    <row r="1989" customFormat="false" ht="15" hidden="false" customHeight="false" outlineLevel="0" collapsed="false">
      <c r="A1989" s="22" t="n">
        <v>43893</v>
      </c>
      <c r="B1989" s="23" t="s">
        <v>1917</v>
      </c>
      <c r="C1989" s="23" t="s">
        <v>1918</v>
      </c>
      <c r="D1989" s="23" t="s">
        <v>1919</v>
      </c>
      <c r="E1989" s="23" t="s">
        <v>1253</v>
      </c>
      <c r="F1989" s="23" t="s">
        <v>1920</v>
      </c>
      <c r="J1989" s="24" t="n">
        <v>35</v>
      </c>
      <c r="K1989" s="0" t="n">
        <v>17408</v>
      </c>
      <c r="L1989" s="23" t="s">
        <v>1694</v>
      </c>
      <c r="M1989" s="0" t="n">
        <v>1</v>
      </c>
      <c r="N1989" s="23" t="s">
        <v>182</v>
      </c>
      <c r="O1989" s="0" t="n">
        <v>201</v>
      </c>
      <c r="P1989" s="23" t="s">
        <v>94</v>
      </c>
      <c r="Q1989" s="23" t="s">
        <v>4763</v>
      </c>
      <c r="R1989" s="23" t="n">
        <f aca="false">YEAR(A1989)</f>
        <v>2020</v>
      </c>
      <c r="S1989" s="23" t="n">
        <f aca="false">IF(R1989=2026,1,0)</f>
        <v>0</v>
      </c>
      <c r="T1989" s="23" t="n">
        <f aca="false">IF(OR(P1989="Individual",P1989="Committee",P1989="Union/Association",P1989="Aggregated Unitemized Receipts"),1,0)</f>
        <v>1</v>
      </c>
      <c r="U1989" s="0" t="str">
        <f aca="false">UPPER(TRIM(E1989))</f>
        <v>VA</v>
      </c>
      <c r="V1989" s="23" t="n">
        <f aca="false">IF(U1989="MA",1,0)</f>
        <v>0</v>
      </c>
      <c r="W1989" s="23" t="n">
        <f aca="false">IF(OR(ISNUMBER(SEARCH("malden",G1989)),ISNUMBER(SEARCH("malden",H1989))),1,0)</f>
        <v>0</v>
      </c>
      <c r="X1989" s="23" t="n">
        <f aca="false">IF(AND(TRIM(G1989)="",TRIM(H1989)=""),1,0)</f>
        <v>1</v>
      </c>
    </row>
    <row r="1990" customFormat="false" ht="15" hidden="false" customHeight="false" outlineLevel="0" collapsed="false">
      <c r="A1990" s="22" t="n">
        <v>43893</v>
      </c>
      <c r="B1990" s="23" t="s">
        <v>3609</v>
      </c>
      <c r="C1990" s="23" t="s">
        <v>3610</v>
      </c>
      <c r="D1990" s="23" t="s">
        <v>3611</v>
      </c>
      <c r="E1990" s="23" t="s">
        <v>99</v>
      </c>
      <c r="F1990" s="23" t="s">
        <v>3612</v>
      </c>
      <c r="G1990" s="23" t="s">
        <v>454</v>
      </c>
      <c r="H1990" s="23" t="s">
        <v>3613</v>
      </c>
      <c r="J1990" s="24" t="n">
        <v>100</v>
      </c>
      <c r="K1990" s="0" t="n">
        <v>17408</v>
      </c>
      <c r="L1990" s="23" t="s">
        <v>1694</v>
      </c>
      <c r="M1990" s="0" t="n">
        <v>1</v>
      </c>
      <c r="N1990" s="23" t="s">
        <v>182</v>
      </c>
      <c r="O1990" s="0" t="n">
        <v>201</v>
      </c>
      <c r="P1990" s="23" t="s">
        <v>94</v>
      </c>
      <c r="Q1990" s="23" t="s">
        <v>4763</v>
      </c>
      <c r="R1990" s="23" t="n">
        <f aca="false">YEAR(A1990)</f>
        <v>2020</v>
      </c>
      <c r="S1990" s="23" t="n">
        <f aca="false">IF(R1990=2026,1,0)</f>
        <v>0</v>
      </c>
      <c r="T1990" s="23" t="n">
        <f aca="false">IF(OR(P1990="Individual",P1990="Committee",P1990="Union/Association",P1990="Aggregated Unitemized Receipts"),1,0)</f>
        <v>1</v>
      </c>
      <c r="U1990" s="0" t="str">
        <f aca="false">UPPER(TRIM(E1990))</f>
        <v>MA</v>
      </c>
      <c r="V1990" s="23" t="n">
        <f aca="false">IF(U1990="MA",1,0)</f>
        <v>1</v>
      </c>
      <c r="W1990" s="23" t="n">
        <f aca="false">IF(OR(ISNUMBER(SEARCH("malden",G1990)),ISNUMBER(SEARCH("malden",H1990))),1,0)</f>
        <v>0</v>
      </c>
      <c r="X1990" s="23" t="n">
        <f aca="false">IF(AND(TRIM(G1990)="",TRIM(H1990)=""),1,0)</f>
        <v>0</v>
      </c>
    </row>
    <row r="1991" customFormat="false" ht="15" hidden="false" customHeight="false" outlineLevel="0" collapsed="false">
      <c r="A1991" s="22" t="n">
        <v>43893</v>
      </c>
      <c r="B1991" s="23" t="s">
        <v>4764</v>
      </c>
      <c r="C1991" s="23" t="s">
        <v>4765</v>
      </c>
      <c r="D1991" s="23" t="s">
        <v>319</v>
      </c>
      <c r="E1991" s="23" t="s">
        <v>99</v>
      </c>
      <c r="F1991" s="23" t="s">
        <v>320</v>
      </c>
      <c r="J1991" s="24" t="n">
        <v>200</v>
      </c>
      <c r="K1991" s="0" t="n">
        <v>17408</v>
      </c>
      <c r="L1991" s="23" t="s">
        <v>1694</v>
      </c>
      <c r="M1991" s="0" t="n">
        <v>1</v>
      </c>
      <c r="N1991" s="23" t="s">
        <v>182</v>
      </c>
      <c r="O1991" s="0" t="n">
        <v>202</v>
      </c>
      <c r="P1991" s="23" t="s">
        <v>206</v>
      </c>
      <c r="Q1991" s="23" t="s">
        <v>4763</v>
      </c>
      <c r="R1991" s="23" t="n">
        <f aca="false">YEAR(A1991)</f>
        <v>2020</v>
      </c>
      <c r="S1991" s="23" t="n">
        <f aca="false">IF(R1991=2026,1,0)</f>
        <v>0</v>
      </c>
      <c r="T1991" s="23" t="n">
        <f aca="false">IF(OR(P1991="Individual",P1991="Committee",P1991="Union/Association",P1991="Aggregated Unitemized Receipts"),1,0)</f>
        <v>1</v>
      </c>
      <c r="U1991" s="0" t="str">
        <f aca="false">UPPER(TRIM(E1991))</f>
        <v>MA</v>
      </c>
      <c r="V1991" s="23" t="n">
        <f aca="false">IF(U1991="MA",1,0)</f>
        <v>1</v>
      </c>
      <c r="W1991" s="23" t="n">
        <f aca="false">IF(OR(ISNUMBER(SEARCH("malden",G1991)),ISNUMBER(SEARCH("malden",H1991))),1,0)</f>
        <v>0</v>
      </c>
      <c r="X1991" s="23" t="n">
        <f aca="false">IF(AND(TRIM(G1991)="",TRIM(H1991)=""),1,0)</f>
        <v>1</v>
      </c>
    </row>
    <row r="1992" customFormat="false" ht="15" hidden="false" customHeight="false" outlineLevel="0" collapsed="false">
      <c r="A1992" s="22" t="n">
        <v>43893</v>
      </c>
      <c r="B1992" s="23" t="s">
        <v>4403</v>
      </c>
      <c r="C1992" s="23" t="s">
        <v>4404</v>
      </c>
      <c r="D1992" s="23" t="s">
        <v>450</v>
      </c>
      <c r="E1992" s="23" t="s">
        <v>99</v>
      </c>
      <c r="F1992" s="23" t="s">
        <v>3062</v>
      </c>
      <c r="J1992" s="24" t="n">
        <v>100</v>
      </c>
      <c r="K1992" s="0" t="n">
        <v>17408</v>
      </c>
      <c r="L1992" s="23" t="s">
        <v>1694</v>
      </c>
      <c r="M1992" s="0" t="n">
        <v>1</v>
      </c>
      <c r="N1992" s="23" t="s">
        <v>182</v>
      </c>
      <c r="O1992" s="0" t="n">
        <v>201</v>
      </c>
      <c r="P1992" s="23" t="s">
        <v>94</v>
      </c>
      <c r="Q1992" s="23" t="s">
        <v>4763</v>
      </c>
      <c r="R1992" s="23" t="n">
        <f aca="false">YEAR(A1992)</f>
        <v>2020</v>
      </c>
      <c r="S1992" s="23" t="n">
        <f aca="false">IF(R1992=2026,1,0)</f>
        <v>0</v>
      </c>
      <c r="T1992" s="23" t="n">
        <f aca="false">IF(OR(P1992="Individual",P1992="Committee",P1992="Union/Association",P1992="Aggregated Unitemized Receipts"),1,0)</f>
        <v>1</v>
      </c>
      <c r="U1992" s="0" t="str">
        <f aca="false">UPPER(TRIM(E1992))</f>
        <v>MA</v>
      </c>
      <c r="V1992" s="23" t="n">
        <f aca="false">IF(U1992="MA",1,0)</f>
        <v>1</v>
      </c>
      <c r="W1992" s="23" t="n">
        <f aca="false">IF(OR(ISNUMBER(SEARCH("malden",G1992)),ISNUMBER(SEARCH("malden",H1992))),1,0)</f>
        <v>0</v>
      </c>
      <c r="X1992" s="23" t="n">
        <f aca="false">IF(AND(TRIM(G1992)="",TRIM(H1992)=""),1,0)</f>
        <v>1</v>
      </c>
    </row>
    <row r="1993" customFormat="false" ht="15" hidden="false" customHeight="false" outlineLevel="0" collapsed="false">
      <c r="A1993" s="22" t="n">
        <v>43893</v>
      </c>
      <c r="B1993" s="23" t="s">
        <v>4612</v>
      </c>
      <c r="C1993" s="23" t="s">
        <v>4613</v>
      </c>
      <c r="D1993" s="23" t="s">
        <v>125</v>
      </c>
      <c r="E1993" s="23" t="s">
        <v>4028</v>
      </c>
      <c r="F1993" s="23" t="s">
        <v>4029</v>
      </c>
      <c r="J1993" s="24" t="n">
        <v>100</v>
      </c>
      <c r="K1993" s="0" t="n">
        <v>17408</v>
      </c>
      <c r="L1993" s="23" t="s">
        <v>1694</v>
      </c>
      <c r="M1993" s="0" t="n">
        <v>1</v>
      </c>
      <c r="N1993" s="23" t="s">
        <v>182</v>
      </c>
      <c r="O1993" s="0" t="n">
        <v>202</v>
      </c>
      <c r="P1993" s="23" t="s">
        <v>206</v>
      </c>
      <c r="Q1993" s="23" t="s">
        <v>4763</v>
      </c>
      <c r="R1993" s="23" t="n">
        <f aca="false">YEAR(A1993)</f>
        <v>2020</v>
      </c>
      <c r="S1993" s="23" t="n">
        <f aca="false">IF(R1993=2026,1,0)</f>
        <v>0</v>
      </c>
      <c r="T1993" s="23" t="n">
        <f aca="false">IF(OR(P1993="Individual",P1993="Committee",P1993="Union/Association",P1993="Aggregated Unitemized Receipts"),1,0)</f>
        <v>1</v>
      </c>
      <c r="U1993" s="0" t="str">
        <f aca="false">UPPER(TRIM(E1993))</f>
        <v>SC</v>
      </c>
      <c r="V1993" s="23" t="n">
        <f aca="false">IF(U1993="MA",1,0)</f>
        <v>0</v>
      </c>
      <c r="W1993" s="23" t="n">
        <f aca="false">IF(OR(ISNUMBER(SEARCH("malden",G1993)),ISNUMBER(SEARCH("malden",H1993))),1,0)</f>
        <v>0</v>
      </c>
      <c r="X1993" s="23" t="n">
        <f aca="false">IF(AND(TRIM(G1993)="",TRIM(H1993)=""),1,0)</f>
        <v>1</v>
      </c>
    </row>
    <row r="1994" customFormat="false" ht="15" hidden="false" customHeight="false" outlineLevel="0" collapsed="false">
      <c r="A1994" s="22" t="n">
        <v>43893</v>
      </c>
      <c r="B1994" s="23" t="s">
        <v>2089</v>
      </c>
      <c r="C1994" s="23" t="s">
        <v>2090</v>
      </c>
      <c r="D1994" s="23" t="s">
        <v>450</v>
      </c>
      <c r="E1994" s="23" t="s">
        <v>99</v>
      </c>
      <c r="F1994" s="23" t="s">
        <v>1164</v>
      </c>
      <c r="J1994" s="24" t="n">
        <v>100</v>
      </c>
      <c r="K1994" s="0" t="n">
        <v>17408</v>
      </c>
      <c r="L1994" s="23" t="s">
        <v>1694</v>
      </c>
      <c r="M1994" s="0" t="n">
        <v>1</v>
      </c>
      <c r="N1994" s="23" t="s">
        <v>182</v>
      </c>
      <c r="O1994" s="0" t="n">
        <v>201</v>
      </c>
      <c r="P1994" s="23" t="s">
        <v>94</v>
      </c>
      <c r="Q1994" s="23" t="s">
        <v>4763</v>
      </c>
      <c r="R1994" s="23" t="n">
        <f aca="false">YEAR(A1994)</f>
        <v>2020</v>
      </c>
      <c r="S1994" s="23" t="n">
        <f aca="false">IF(R1994=2026,1,0)</f>
        <v>0</v>
      </c>
      <c r="T1994" s="23" t="n">
        <f aca="false">IF(OR(P1994="Individual",P1994="Committee",P1994="Union/Association",P1994="Aggregated Unitemized Receipts"),1,0)</f>
        <v>1</v>
      </c>
      <c r="U1994" s="0" t="str">
        <f aca="false">UPPER(TRIM(E1994))</f>
        <v>MA</v>
      </c>
      <c r="V1994" s="23" t="n">
        <f aca="false">IF(U1994="MA",1,0)</f>
        <v>1</v>
      </c>
      <c r="W1994" s="23" t="n">
        <f aca="false">IF(OR(ISNUMBER(SEARCH("malden",G1994)),ISNUMBER(SEARCH("malden",H1994))),1,0)</f>
        <v>0</v>
      </c>
      <c r="X1994" s="23" t="n">
        <f aca="false">IF(AND(TRIM(G1994)="",TRIM(H1994)=""),1,0)</f>
        <v>1</v>
      </c>
    </row>
    <row r="1995" customFormat="false" ht="15" hidden="false" customHeight="false" outlineLevel="0" collapsed="false">
      <c r="A1995" s="22" t="n">
        <v>43893</v>
      </c>
      <c r="B1995" s="23" t="s">
        <v>4766</v>
      </c>
      <c r="C1995" s="23" t="s">
        <v>4767</v>
      </c>
      <c r="D1995" s="23" t="s">
        <v>413</v>
      </c>
      <c r="E1995" s="23" t="s">
        <v>99</v>
      </c>
      <c r="F1995" s="23" t="s">
        <v>557</v>
      </c>
      <c r="J1995" s="24" t="n">
        <v>50</v>
      </c>
      <c r="K1995" s="0" t="n">
        <v>17408</v>
      </c>
      <c r="L1995" s="23" t="s">
        <v>1694</v>
      </c>
      <c r="M1995" s="0" t="n">
        <v>1</v>
      </c>
      <c r="N1995" s="23" t="s">
        <v>182</v>
      </c>
      <c r="O1995" s="0" t="n">
        <v>201</v>
      </c>
      <c r="P1995" s="23" t="s">
        <v>94</v>
      </c>
      <c r="Q1995" s="23" t="s">
        <v>4763</v>
      </c>
      <c r="R1995" s="23" t="n">
        <f aca="false">YEAR(A1995)</f>
        <v>2020</v>
      </c>
      <c r="S1995" s="23" t="n">
        <f aca="false">IF(R1995=2026,1,0)</f>
        <v>0</v>
      </c>
      <c r="T1995" s="23" t="n">
        <f aca="false">IF(OR(P1995="Individual",P1995="Committee",P1995="Union/Association",P1995="Aggregated Unitemized Receipts"),1,0)</f>
        <v>1</v>
      </c>
      <c r="U1995" s="0" t="str">
        <f aca="false">UPPER(TRIM(E1995))</f>
        <v>MA</v>
      </c>
      <c r="V1995" s="23" t="n">
        <f aca="false">IF(U1995="MA",1,0)</f>
        <v>1</v>
      </c>
      <c r="W1995" s="23" t="n">
        <f aca="false">IF(OR(ISNUMBER(SEARCH("malden",G1995)),ISNUMBER(SEARCH("malden",H1995))),1,0)</f>
        <v>0</v>
      </c>
      <c r="X1995" s="23" t="n">
        <f aca="false">IF(AND(TRIM(G1995)="",TRIM(H1995)=""),1,0)</f>
        <v>1</v>
      </c>
    </row>
    <row r="1996" customFormat="false" ht="15" hidden="false" customHeight="false" outlineLevel="0" collapsed="false">
      <c r="A1996" s="22" t="n">
        <v>43893</v>
      </c>
      <c r="B1996" s="23" t="s">
        <v>3058</v>
      </c>
      <c r="C1996" s="23" t="s">
        <v>3904</v>
      </c>
      <c r="D1996" s="23" t="s">
        <v>450</v>
      </c>
      <c r="E1996" s="23" t="s">
        <v>99</v>
      </c>
      <c r="F1996" s="23" t="s">
        <v>1164</v>
      </c>
      <c r="J1996" s="24" t="n">
        <v>300</v>
      </c>
      <c r="K1996" s="0" t="n">
        <v>17408</v>
      </c>
      <c r="L1996" s="23" t="s">
        <v>1694</v>
      </c>
      <c r="M1996" s="0" t="n">
        <v>1</v>
      </c>
      <c r="N1996" s="23" t="s">
        <v>182</v>
      </c>
      <c r="O1996" s="0" t="n">
        <v>202</v>
      </c>
      <c r="P1996" s="23" t="s">
        <v>206</v>
      </c>
      <c r="Q1996" s="23" t="s">
        <v>4763</v>
      </c>
      <c r="R1996" s="23" t="n">
        <f aca="false">YEAR(A1996)</f>
        <v>2020</v>
      </c>
      <c r="S1996" s="23" t="n">
        <f aca="false">IF(R1996=2026,1,0)</f>
        <v>0</v>
      </c>
      <c r="T1996" s="23" t="n">
        <f aca="false">IF(OR(P1996="Individual",P1996="Committee",P1996="Union/Association",P1996="Aggregated Unitemized Receipts"),1,0)</f>
        <v>1</v>
      </c>
      <c r="U1996" s="0" t="str">
        <f aca="false">UPPER(TRIM(E1996))</f>
        <v>MA</v>
      </c>
      <c r="V1996" s="23" t="n">
        <f aca="false">IF(U1996="MA",1,0)</f>
        <v>1</v>
      </c>
      <c r="W1996" s="23" t="n">
        <f aca="false">IF(OR(ISNUMBER(SEARCH("malden",G1996)),ISNUMBER(SEARCH("malden",H1996))),1,0)</f>
        <v>0</v>
      </c>
      <c r="X1996" s="23" t="n">
        <f aca="false">IF(AND(TRIM(G1996)="",TRIM(H1996)=""),1,0)</f>
        <v>1</v>
      </c>
    </row>
    <row r="1997" customFormat="false" ht="15" hidden="false" customHeight="false" outlineLevel="0" collapsed="false">
      <c r="A1997" s="22" t="n">
        <v>43893</v>
      </c>
      <c r="B1997" s="23" t="s">
        <v>2098</v>
      </c>
      <c r="C1997" s="23" t="s">
        <v>1692</v>
      </c>
      <c r="D1997" s="23" t="s">
        <v>450</v>
      </c>
      <c r="E1997" s="23" t="s">
        <v>99</v>
      </c>
      <c r="F1997" s="23" t="s">
        <v>1693</v>
      </c>
      <c r="J1997" s="24" t="n">
        <v>100</v>
      </c>
      <c r="K1997" s="0" t="n">
        <v>17408</v>
      </c>
      <c r="L1997" s="23" t="s">
        <v>1694</v>
      </c>
      <c r="M1997" s="0" t="n">
        <v>1</v>
      </c>
      <c r="N1997" s="23" t="s">
        <v>182</v>
      </c>
      <c r="O1997" s="0" t="n">
        <v>202</v>
      </c>
      <c r="P1997" s="23" t="s">
        <v>206</v>
      </c>
      <c r="Q1997" s="23" t="s">
        <v>4763</v>
      </c>
      <c r="R1997" s="23" t="n">
        <f aca="false">YEAR(A1997)</f>
        <v>2020</v>
      </c>
      <c r="S1997" s="23" t="n">
        <f aca="false">IF(R1997=2026,1,0)</f>
        <v>0</v>
      </c>
      <c r="T1997" s="23" t="n">
        <f aca="false">IF(OR(P1997="Individual",P1997="Committee",P1997="Union/Association",P1997="Aggregated Unitemized Receipts"),1,0)</f>
        <v>1</v>
      </c>
      <c r="U1997" s="0" t="str">
        <f aca="false">UPPER(TRIM(E1997))</f>
        <v>MA</v>
      </c>
      <c r="V1997" s="23" t="n">
        <f aca="false">IF(U1997="MA",1,0)</f>
        <v>1</v>
      </c>
      <c r="W1997" s="23" t="n">
        <f aca="false">IF(OR(ISNUMBER(SEARCH("malden",G1997)),ISNUMBER(SEARCH("malden",H1997))),1,0)</f>
        <v>0</v>
      </c>
      <c r="X1997" s="23" t="n">
        <f aca="false">IF(AND(TRIM(G1997)="",TRIM(H1997)=""),1,0)</f>
        <v>1</v>
      </c>
    </row>
    <row r="1998" customFormat="false" ht="15" hidden="false" customHeight="false" outlineLevel="0" collapsed="false">
      <c r="A1998" s="22" t="n">
        <v>43893</v>
      </c>
      <c r="B1998" s="23" t="s">
        <v>2982</v>
      </c>
      <c r="C1998" s="23" t="s">
        <v>4768</v>
      </c>
      <c r="D1998" s="23" t="s">
        <v>450</v>
      </c>
      <c r="E1998" s="23" t="s">
        <v>99</v>
      </c>
      <c r="F1998" s="23" t="s">
        <v>1164</v>
      </c>
      <c r="G1998" s="23" t="s">
        <v>1774</v>
      </c>
      <c r="H1998" s="23" t="s">
        <v>2984</v>
      </c>
      <c r="J1998" s="24" t="n">
        <v>100</v>
      </c>
      <c r="K1998" s="0" t="n">
        <v>17408</v>
      </c>
      <c r="L1998" s="23" t="s">
        <v>1694</v>
      </c>
      <c r="M1998" s="0" t="n">
        <v>1</v>
      </c>
      <c r="N1998" s="23" t="s">
        <v>182</v>
      </c>
      <c r="O1998" s="0" t="n">
        <v>201</v>
      </c>
      <c r="P1998" s="23" t="s">
        <v>94</v>
      </c>
      <c r="Q1998" s="23" t="s">
        <v>4763</v>
      </c>
      <c r="R1998" s="23" t="n">
        <f aca="false">YEAR(A1998)</f>
        <v>2020</v>
      </c>
      <c r="S1998" s="23" t="n">
        <f aca="false">IF(R1998=2026,1,0)</f>
        <v>0</v>
      </c>
      <c r="T1998" s="23" t="n">
        <f aca="false">IF(OR(P1998="Individual",P1998="Committee",P1998="Union/Association",P1998="Aggregated Unitemized Receipts"),1,0)</f>
        <v>1</v>
      </c>
      <c r="U1998" s="0" t="str">
        <f aca="false">UPPER(TRIM(E1998))</f>
        <v>MA</v>
      </c>
      <c r="V1998" s="23" t="n">
        <f aca="false">IF(U1998="MA",1,0)</f>
        <v>1</v>
      </c>
      <c r="W1998" s="23" t="n">
        <f aca="false">IF(OR(ISNUMBER(SEARCH("malden",G1998)),ISNUMBER(SEARCH("malden",H1998))),1,0)</f>
        <v>0</v>
      </c>
      <c r="X1998" s="23" t="n">
        <f aca="false">IF(AND(TRIM(G1998)="",TRIM(H1998)=""),1,0)</f>
        <v>0</v>
      </c>
    </row>
    <row r="1999" customFormat="false" ht="15" hidden="false" customHeight="false" outlineLevel="0" collapsed="false">
      <c r="A1999" s="22" t="n">
        <v>43893</v>
      </c>
      <c r="B1999" s="23" t="s">
        <v>2880</v>
      </c>
      <c r="C1999" s="23" t="s">
        <v>3120</v>
      </c>
      <c r="D1999" s="23" t="s">
        <v>2209</v>
      </c>
      <c r="E1999" s="23" t="s">
        <v>99</v>
      </c>
      <c r="F1999" s="23" t="s">
        <v>518</v>
      </c>
      <c r="G1999" s="23" t="s">
        <v>1774</v>
      </c>
      <c r="H1999" s="23" t="s">
        <v>2984</v>
      </c>
      <c r="J1999" s="24" t="n">
        <v>100</v>
      </c>
      <c r="K1999" s="0" t="n">
        <v>17408</v>
      </c>
      <c r="L1999" s="23" t="s">
        <v>1694</v>
      </c>
      <c r="M1999" s="0" t="n">
        <v>1</v>
      </c>
      <c r="N1999" s="23" t="s">
        <v>182</v>
      </c>
      <c r="O1999" s="0" t="n">
        <v>201</v>
      </c>
      <c r="P1999" s="23" t="s">
        <v>94</v>
      </c>
      <c r="Q1999" s="23" t="s">
        <v>4763</v>
      </c>
      <c r="R1999" s="23" t="n">
        <f aca="false">YEAR(A1999)</f>
        <v>2020</v>
      </c>
      <c r="S1999" s="23" t="n">
        <f aca="false">IF(R1999=2026,1,0)</f>
        <v>0</v>
      </c>
      <c r="T1999" s="23" t="n">
        <f aca="false">IF(OR(P1999="Individual",P1999="Committee",P1999="Union/Association",P1999="Aggregated Unitemized Receipts"),1,0)</f>
        <v>1</v>
      </c>
      <c r="U1999" s="0" t="str">
        <f aca="false">UPPER(TRIM(E1999))</f>
        <v>MA</v>
      </c>
      <c r="V1999" s="23" t="n">
        <f aca="false">IF(U1999="MA",1,0)</f>
        <v>1</v>
      </c>
      <c r="W1999" s="23" t="n">
        <f aca="false">IF(OR(ISNUMBER(SEARCH("malden",G1999)),ISNUMBER(SEARCH("malden",H1999))),1,0)</f>
        <v>0</v>
      </c>
      <c r="X1999" s="23" t="n">
        <f aca="false">IF(AND(TRIM(G1999)="",TRIM(H1999)=""),1,0)</f>
        <v>0</v>
      </c>
    </row>
    <row r="2000" customFormat="false" ht="15" hidden="false" customHeight="false" outlineLevel="0" collapsed="false">
      <c r="A2000" s="22" t="n">
        <v>43893</v>
      </c>
      <c r="B2000" s="23" t="s">
        <v>1933</v>
      </c>
      <c r="C2000" s="23" t="s">
        <v>1934</v>
      </c>
      <c r="D2000" s="23" t="s">
        <v>1935</v>
      </c>
      <c r="E2000" s="23" t="s">
        <v>99</v>
      </c>
      <c r="F2000" s="23" t="s">
        <v>1936</v>
      </c>
      <c r="G2000" s="23" t="s">
        <v>943</v>
      </c>
      <c r="H2000" s="23" t="s">
        <v>1937</v>
      </c>
      <c r="J2000" s="24" t="n">
        <v>200</v>
      </c>
      <c r="K2000" s="0" t="n">
        <v>17408</v>
      </c>
      <c r="L2000" s="23" t="s">
        <v>1694</v>
      </c>
      <c r="M2000" s="0" t="n">
        <v>1</v>
      </c>
      <c r="N2000" s="23" t="s">
        <v>182</v>
      </c>
      <c r="O2000" s="0" t="n">
        <v>201</v>
      </c>
      <c r="P2000" s="23" t="s">
        <v>94</v>
      </c>
      <c r="Q2000" s="23" t="s">
        <v>4763</v>
      </c>
      <c r="R2000" s="23" t="n">
        <f aca="false">YEAR(A2000)</f>
        <v>2020</v>
      </c>
      <c r="S2000" s="23" t="n">
        <f aca="false">IF(R2000=2026,1,0)</f>
        <v>0</v>
      </c>
      <c r="T2000" s="23" t="n">
        <f aca="false">IF(OR(P2000="Individual",P2000="Committee",P2000="Union/Association",P2000="Aggregated Unitemized Receipts"),1,0)</f>
        <v>1</v>
      </c>
      <c r="U2000" s="0" t="str">
        <f aca="false">UPPER(TRIM(E2000))</f>
        <v>MA</v>
      </c>
      <c r="V2000" s="23" t="n">
        <f aca="false">IF(U2000="MA",1,0)</f>
        <v>1</v>
      </c>
      <c r="W2000" s="23" t="n">
        <f aca="false">IF(OR(ISNUMBER(SEARCH("malden",G2000)),ISNUMBER(SEARCH("malden",H2000))),1,0)</f>
        <v>0</v>
      </c>
      <c r="X2000" s="23" t="n">
        <f aca="false">IF(AND(TRIM(G2000)="",TRIM(H2000)=""),1,0)</f>
        <v>0</v>
      </c>
    </row>
    <row r="2001" customFormat="false" ht="15" hidden="false" customHeight="false" outlineLevel="0" collapsed="false">
      <c r="A2001" s="22" t="n">
        <v>43893</v>
      </c>
      <c r="B2001" s="23" t="s">
        <v>3424</v>
      </c>
      <c r="C2001" s="23" t="s">
        <v>3425</v>
      </c>
      <c r="D2001" s="23" t="s">
        <v>2935</v>
      </c>
      <c r="E2001" s="23" t="s">
        <v>99</v>
      </c>
      <c r="F2001" s="23" t="s">
        <v>2936</v>
      </c>
      <c r="G2001" s="23" t="s">
        <v>943</v>
      </c>
      <c r="H2001" s="23" t="s">
        <v>3426</v>
      </c>
      <c r="J2001" s="24" t="n">
        <v>100</v>
      </c>
      <c r="K2001" s="0" t="n">
        <v>17408</v>
      </c>
      <c r="L2001" s="23" t="s">
        <v>1694</v>
      </c>
      <c r="M2001" s="0" t="n">
        <v>1</v>
      </c>
      <c r="N2001" s="23" t="s">
        <v>182</v>
      </c>
      <c r="O2001" s="0" t="n">
        <v>201</v>
      </c>
      <c r="P2001" s="23" t="s">
        <v>94</v>
      </c>
      <c r="Q2001" s="23" t="s">
        <v>4763</v>
      </c>
      <c r="R2001" s="23" t="n">
        <f aca="false">YEAR(A2001)</f>
        <v>2020</v>
      </c>
      <c r="S2001" s="23" t="n">
        <f aca="false">IF(R2001=2026,1,0)</f>
        <v>0</v>
      </c>
      <c r="T2001" s="23" t="n">
        <f aca="false">IF(OR(P2001="Individual",P2001="Committee",P2001="Union/Association",P2001="Aggregated Unitemized Receipts"),1,0)</f>
        <v>1</v>
      </c>
      <c r="U2001" s="0" t="str">
        <f aca="false">UPPER(TRIM(E2001))</f>
        <v>MA</v>
      </c>
      <c r="V2001" s="23" t="n">
        <f aca="false">IF(U2001="MA",1,0)</f>
        <v>1</v>
      </c>
      <c r="W2001" s="23" t="n">
        <f aca="false">IF(OR(ISNUMBER(SEARCH("malden",G2001)),ISNUMBER(SEARCH("malden",H2001))),1,0)</f>
        <v>0</v>
      </c>
      <c r="X2001" s="23" t="n">
        <f aca="false">IF(AND(TRIM(G2001)="",TRIM(H2001)=""),1,0)</f>
        <v>0</v>
      </c>
    </row>
    <row r="2002" customFormat="false" ht="15" hidden="false" customHeight="false" outlineLevel="0" collapsed="false">
      <c r="A2002" s="22" t="n">
        <v>43887</v>
      </c>
      <c r="B2002" s="23" t="s">
        <v>2397</v>
      </c>
      <c r="C2002" s="23" t="s">
        <v>2398</v>
      </c>
      <c r="D2002" s="23" t="s">
        <v>319</v>
      </c>
      <c r="E2002" s="23" t="s">
        <v>99</v>
      </c>
      <c r="F2002" s="23" t="s">
        <v>320</v>
      </c>
      <c r="G2002" s="23" t="s">
        <v>101</v>
      </c>
      <c r="H2002" s="23" t="s">
        <v>3496</v>
      </c>
      <c r="J2002" s="24" t="n">
        <v>250</v>
      </c>
      <c r="K2002" s="0" t="n">
        <v>17408</v>
      </c>
      <c r="L2002" s="23" t="s">
        <v>1694</v>
      </c>
      <c r="M2002" s="0" t="n">
        <v>3</v>
      </c>
      <c r="N2002" s="23" t="s">
        <v>93</v>
      </c>
      <c r="O2002" s="0" t="n">
        <v>201</v>
      </c>
      <c r="P2002" s="23" t="s">
        <v>94</v>
      </c>
      <c r="Q2002" s="23" t="s">
        <v>4769</v>
      </c>
      <c r="R2002" s="23" t="n">
        <f aca="false">YEAR(A2002)</f>
        <v>2020</v>
      </c>
      <c r="S2002" s="23" t="n">
        <f aca="false">IF(R2002=2026,1,0)</f>
        <v>0</v>
      </c>
      <c r="T2002" s="23" t="n">
        <f aca="false">IF(OR(P2002="Individual",P2002="Committee",P2002="Union/Association",P2002="Aggregated Unitemized Receipts"),1,0)</f>
        <v>1</v>
      </c>
      <c r="U2002" s="0" t="str">
        <f aca="false">UPPER(TRIM(E2002))</f>
        <v>MA</v>
      </c>
      <c r="V2002" s="23" t="n">
        <f aca="false">IF(U2002="MA",1,0)</f>
        <v>1</v>
      </c>
      <c r="W2002" s="23" t="n">
        <f aca="false">IF(OR(ISNUMBER(SEARCH("malden",G2002)),ISNUMBER(SEARCH("malden",H2002))),1,0)</f>
        <v>0</v>
      </c>
      <c r="X2002" s="23" t="n">
        <f aca="false">IF(AND(TRIM(G2002)="",TRIM(H2002)=""),1,0)</f>
        <v>0</v>
      </c>
    </row>
    <row r="2003" customFormat="false" ht="15" hidden="false" customHeight="false" outlineLevel="0" collapsed="false">
      <c r="A2003" s="22" t="n">
        <v>43887</v>
      </c>
      <c r="B2003" s="23" t="s">
        <v>4770</v>
      </c>
      <c r="C2003" s="23" t="s">
        <v>4771</v>
      </c>
      <c r="D2003" s="23" t="s">
        <v>1492</v>
      </c>
      <c r="E2003" s="23" t="s">
        <v>99</v>
      </c>
      <c r="F2003" s="23" t="s">
        <v>1493</v>
      </c>
      <c r="G2003" s="23" t="s">
        <v>454</v>
      </c>
      <c r="H2003" s="23" t="s">
        <v>4772</v>
      </c>
      <c r="J2003" s="24" t="n">
        <v>500</v>
      </c>
      <c r="K2003" s="0" t="n">
        <v>17408</v>
      </c>
      <c r="L2003" s="23" t="s">
        <v>1694</v>
      </c>
      <c r="M2003" s="0" t="n">
        <v>3</v>
      </c>
      <c r="N2003" s="23" t="s">
        <v>93</v>
      </c>
      <c r="O2003" s="0" t="n">
        <v>201</v>
      </c>
      <c r="P2003" s="23" t="s">
        <v>94</v>
      </c>
      <c r="Q2003" s="23" t="s">
        <v>4769</v>
      </c>
      <c r="R2003" s="23" t="n">
        <f aca="false">YEAR(A2003)</f>
        <v>2020</v>
      </c>
      <c r="S2003" s="23" t="n">
        <f aca="false">IF(R2003=2026,1,0)</f>
        <v>0</v>
      </c>
      <c r="T2003" s="23" t="n">
        <f aca="false">IF(OR(P2003="Individual",P2003="Committee",P2003="Union/Association",P2003="Aggregated Unitemized Receipts"),1,0)</f>
        <v>1</v>
      </c>
      <c r="U2003" s="0" t="str">
        <f aca="false">UPPER(TRIM(E2003))</f>
        <v>MA</v>
      </c>
      <c r="V2003" s="23" t="n">
        <f aca="false">IF(U2003="MA",1,0)</f>
        <v>1</v>
      </c>
      <c r="W2003" s="23" t="n">
        <f aca="false">IF(OR(ISNUMBER(SEARCH("malden",G2003)),ISNUMBER(SEARCH("malden",H2003))),1,0)</f>
        <v>0</v>
      </c>
      <c r="X2003" s="23" t="n">
        <f aca="false">IF(AND(TRIM(G2003)="",TRIM(H2003)=""),1,0)</f>
        <v>0</v>
      </c>
    </row>
    <row r="2004" customFormat="false" ht="15" hidden="false" customHeight="false" outlineLevel="0" collapsed="false">
      <c r="A2004" s="22" t="n">
        <v>43887</v>
      </c>
      <c r="B2004" s="23" t="s">
        <v>4773</v>
      </c>
      <c r="C2004" s="23" t="s">
        <v>4774</v>
      </c>
      <c r="D2004" s="23" t="s">
        <v>4775</v>
      </c>
      <c r="E2004" s="23" t="s">
        <v>1652</v>
      </c>
      <c r="F2004" s="23" t="s">
        <v>4776</v>
      </c>
      <c r="G2004" s="23" t="s">
        <v>4777</v>
      </c>
      <c r="H2004" s="23" t="s">
        <v>2901</v>
      </c>
      <c r="J2004" s="24" t="n">
        <v>150</v>
      </c>
      <c r="K2004" s="0" t="n">
        <v>17408</v>
      </c>
      <c r="L2004" s="23" t="s">
        <v>1694</v>
      </c>
      <c r="M2004" s="0" t="n">
        <v>3</v>
      </c>
      <c r="N2004" s="23" t="s">
        <v>93</v>
      </c>
      <c r="O2004" s="0" t="n">
        <v>201</v>
      </c>
      <c r="P2004" s="23" t="s">
        <v>94</v>
      </c>
      <c r="Q2004" s="23" t="s">
        <v>4769</v>
      </c>
      <c r="R2004" s="23" t="n">
        <f aca="false">YEAR(A2004)</f>
        <v>2020</v>
      </c>
      <c r="S2004" s="23" t="n">
        <f aca="false">IF(R2004=2026,1,0)</f>
        <v>0</v>
      </c>
      <c r="T2004" s="23" t="n">
        <f aca="false">IF(OR(P2004="Individual",P2004="Committee",P2004="Union/Association",P2004="Aggregated Unitemized Receipts"),1,0)</f>
        <v>1</v>
      </c>
      <c r="U2004" s="0" t="str">
        <f aca="false">UPPER(TRIM(E2004))</f>
        <v>FL</v>
      </c>
      <c r="V2004" s="23" t="n">
        <f aca="false">IF(U2004="MA",1,0)</f>
        <v>0</v>
      </c>
      <c r="W2004" s="23" t="n">
        <f aca="false">IF(OR(ISNUMBER(SEARCH("malden",G2004)),ISNUMBER(SEARCH("malden",H2004))),1,0)</f>
        <v>0</v>
      </c>
      <c r="X2004" s="23" t="n">
        <f aca="false">IF(AND(TRIM(G2004)="",TRIM(H2004)=""),1,0)</f>
        <v>0</v>
      </c>
    </row>
    <row r="2005" customFormat="false" ht="15" hidden="false" customHeight="false" outlineLevel="0" collapsed="false">
      <c r="A2005" s="22" t="n">
        <v>43887</v>
      </c>
      <c r="B2005" s="23" t="s">
        <v>4609</v>
      </c>
      <c r="C2005" s="23" t="s">
        <v>4610</v>
      </c>
      <c r="D2005" s="23" t="s">
        <v>319</v>
      </c>
      <c r="E2005" s="23" t="s">
        <v>99</v>
      </c>
      <c r="F2005" s="23" t="s">
        <v>320</v>
      </c>
      <c r="G2005" s="23" t="s">
        <v>454</v>
      </c>
      <c r="H2005" s="23" t="s">
        <v>455</v>
      </c>
      <c r="J2005" s="24" t="n">
        <v>50</v>
      </c>
      <c r="K2005" s="0" t="n">
        <v>17408</v>
      </c>
      <c r="L2005" s="23" t="s">
        <v>1694</v>
      </c>
      <c r="M2005" s="0" t="n">
        <v>3</v>
      </c>
      <c r="N2005" s="23" t="s">
        <v>93</v>
      </c>
      <c r="O2005" s="0" t="n">
        <v>201</v>
      </c>
      <c r="P2005" s="23" t="s">
        <v>94</v>
      </c>
      <c r="Q2005" s="23" t="s">
        <v>4769</v>
      </c>
      <c r="R2005" s="23" t="n">
        <f aca="false">YEAR(A2005)</f>
        <v>2020</v>
      </c>
      <c r="S2005" s="23" t="n">
        <f aca="false">IF(R2005=2026,1,0)</f>
        <v>0</v>
      </c>
      <c r="T2005" s="23" t="n">
        <f aca="false">IF(OR(P2005="Individual",P2005="Committee",P2005="Union/Association",P2005="Aggregated Unitemized Receipts"),1,0)</f>
        <v>1</v>
      </c>
      <c r="U2005" s="0" t="str">
        <f aca="false">UPPER(TRIM(E2005))</f>
        <v>MA</v>
      </c>
      <c r="V2005" s="23" t="n">
        <f aca="false">IF(U2005="MA",1,0)</f>
        <v>1</v>
      </c>
      <c r="W2005" s="23" t="n">
        <f aca="false">IF(OR(ISNUMBER(SEARCH("malden",G2005)),ISNUMBER(SEARCH("malden",H2005))),1,0)</f>
        <v>0</v>
      </c>
      <c r="X2005" s="23" t="n">
        <f aca="false">IF(AND(TRIM(G2005)="",TRIM(H2005)=""),1,0)</f>
        <v>0</v>
      </c>
    </row>
    <row r="2006" customFormat="false" ht="15" hidden="false" customHeight="false" outlineLevel="0" collapsed="false">
      <c r="A2006" s="22" t="n">
        <v>43887</v>
      </c>
      <c r="B2006" s="23" t="s">
        <v>2216</v>
      </c>
      <c r="C2006" s="23" t="s">
        <v>2217</v>
      </c>
      <c r="D2006" s="23" t="s">
        <v>607</v>
      </c>
      <c r="E2006" s="23" t="s">
        <v>99</v>
      </c>
      <c r="F2006" s="23" t="s">
        <v>608</v>
      </c>
      <c r="G2006" s="23" t="s">
        <v>4576</v>
      </c>
      <c r="H2006" s="23" t="s">
        <v>4577</v>
      </c>
      <c r="J2006" s="24" t="n">
        <v>100</v>
      </c>
      <c r="K2006" s="0" t="n">
        <v>17408</v>
      </c>
      <c r="L2006" s="23" t="s">
        <v>1694</v>
      </c>
      <c r="M2006" s="0" t="n">
        <v>3</v>
      </c>
      <c r="N2006" s="23" t="s">
        <v>93</v>
      </c>
      <c r="O2006" s="0" t="n">
        <v>201</v>
      </c>
      <c r="P2006" s="23" t="s">
        <v>94</v>
      </c>
      <c r="Q2006" s="23" t="s">
        <v>4769</v>
      </c>
      <c r="R2006" s="23" t="n">
        <f aca="false">YEAR(A2006)</f>
        <v>2020</v>
      </c>
      <c r="S2006" s="23" t="n">
        <f aca="false">IF(R2006=2026,1,0)</f>
        <v>0</v>
      </c>
      <c r="T2006" s="23" t="n">
        <f aca="false">IF(OR(P2006="Individual",P2006="Committee",P2006="Union/Association",P2006="Aggregated Unitemized Receipts"),1,0)</f>
        <v>1</v>
      </c>
      <c r="U2006" s="0" t="str">
        <f aca="false">UPPER(TRIM(E2006))</f>
        <v>MA</v>
      </c>
      <c r="V2006" s="23" t="n">
        <f aca="false">IF(U2006="MA",1,0)</f>
        <v>1</v>
      </c>
      <c r="W2006" s="23" t="n">
        <f aca="false">IF(OR(ISNUMBER(SEARCH("malden",G2006)),ISNUMBER(SEARCH("malden",H2006))),1,0)</f>
        <v>0</v>
      </c>
      <c r="X2006" s="23" t="n">
        <f aca="false">IF(AND(TRIM(G2006)="",TRIM(H2006)=""),1,0)</f>
        <v>0</v>
      </c>
    </row>
    <row r="2007" customFormat="false" ht="15" hidden="false" customHeight="false" outlineLevel="0" collapsed="false">
      <c r="A2007" s="22" t="n">
        <v>43887</v>
      </c>
      <c r="B2007" s="23" t="s">
        <v>4778</v>
      </c>
      <c r="C2007" s="23" t="s">
        <v>4779</v>
      </c>
      <c r="D2007" s="23" t="s">
        <v>319</v>
      </c>
      <c r="E2007" s="23" t="s">
        <v>99</v>
      </c>
      <c r="F2007" s="23" t="s">
        <v>320</v>
      </c>
      <c r="G2007" s="23" t="s">
        <v>166</v>
      </c>
      <c r="H2007" s="23" t="s">
        <v>4780</v>
      </c>
      <c r="J2007" s="24" t="n">
        <v>50</v>
      </c>
      <c r="K2007" s="0" t="n">
        <v>17408</v>
      </c>
      <c r="L2007" s="23" t="s">
        <v>1694</v>
      </c>
      <c r="M2007" s="0" t="n">
        <v>3</v>
      </c>
      <c r="N2007" s="23" t="s">
        <v>93</v>
      </c>
      <c r="O2007" s="0" t="n">
        <v>201</v>
      </c>
      <c r="P2007" s="23" t="s">
        <v>94</v>
      </c>
      <c r="Q2007" s="23" t="s">
        <v>4769</v>
      </c>
      <c r="R2007" s="23" t="n">
        <f aca="false">YEAR(A2007)</f>
        <v>2020</v>
      </c>
      <c r="S2007" s="23" t="n">
        <f aca="false">IF(R2007=2026,1,0)</f>
        <v>0</v>
      </c>
      <c r="T2007" s="23" t="n">
        <f aca="false">IF(OR(P2007="Individual",P2007="Committee",P2007="Union/Association",P2007="Aggregated Unitemized Receipts"),1,0)</f>
        <v>1</v>
      </c>
      <c r="U2007" s="0" t="str">
        <f aca="false">UPPER(TRIM(E2007))</f>
        <v>MA</v>
      </c>
      <c r="V2007" s="23" t="n">
        <f aca="false">IF(U2007="MA",1,0)</f>
        <v>1</v>
      </c>
      <c r="W2007" s="23" t="n">
        <f aca="false">IF(OR(ISNUMBER(SEARCH("malden",G2007)),ISNUMBER(SEARCH("malden",H2007))),1,0)</f>
        <v>0</v>
      </c>
      <c r="X2007" s="23" t="n">
        <f aca="false">IF(AND(TRIM(G2007)="",TRIM(H2007)=""),1,0)</f>
        <v>0</v>
      </c>
    </row>
    <row r="2008" customFormat="false" ht="15" hidden="false" customHeight="false" outlineLevel="0" collapsed="false">
      <c r="A2008" s="22" t="n">
        <v>43879</v>
      </c>
      <c r="B2008" s="23" t="s">
        <v>4781</v>
      </c>
      <c r="C2008" s="23" t="s">
        <v>4292</v>
      </c>
      <c r="D2008" s="23" t="s">
        <v>3480</v>
      </c>
      <c r="E2008" s="23" t="s">
        <v>99</v>
      </c>
      <c r="F2008" s="23" t="s">
        <v>3481</v>
      </c>
      <c r="J2008" s="24" t="n">
        <v>100</v>
      </c>
      <c r="K2008" s="0" t="n">
        <v>17408</v>
      </c>
      <c r="L2008" s="23" t="s">
        <v>1694</v>
      </c>
      <c r="M2008" s="0" t="n">
        <v>1</v>
      </c>
      <c r="N2008" s="23" t="s">
        <v>182</v>
      </c>
      <c r="O2008" s="0" t="n">
        <v>201</v>
      </c>
      <c r="P2008" s="23" t="s">
        <v>94</v>
      </c>
      <c r="Q2008" s="23" t="s">
        <v>4782</v>
      </c>
      <c r="R2008" s="23" t="n">
        <f aca="false">YEAR(A2008)</f>
        <v>2020</v>
      </c>
      <c r="S2008" s="23" t="n">
        <f aca="false">IF(R2008=2026,1,0)</f>
        <v>0</v>
      </c>
      <c r="T2008" s="23" t="n">
        <f aca="false">IF(OR(P2008="Individual",P2008="Committee",P2008="Union/Association",P2008="Aggregated Unitemized Receipts"),1,0)</f>
        <v>1</v>
      </c>
      <c r="U2008" s="0" t="str">
        <f aca="false">UPPER(TRIM(E2008))</f>
        <v>MA</v>
      </c>
      <c r="V2008" s="23" t="n">
        <f aca="false">IF(U2008="MA",1,0)</f>
        <v>1</v>
      </c>
      <c r="W2008" s="23" t="n">
        <f aca="false">IF(OR(ISNUMBER(SEARCH("malden",G2008)),ISNUMBER(SEARCH("malden",H2008))),1,0)</f>
        <v>0</v>
      </c>
      <c r="X2008" s="23" t="n">
        <f aca="false">IF(AND(TRIM(G2008)="",TRIM(H2008)=""),1,0)</f>
        <v>1</v>
      </c>
    </row>
    <row r="2009" customFormat="false" ht="15" hidden="false" customHeight="false" outlineLevel="0" collapsed="false">
      <c r="A2009" s="22" t="n">
        <v>43879</v>
      </c>
      <c r="B2009" s="23" t="s">
        <v>2309</v>
      </c>
      <c r="C2009" s="23" t="s">
        <v>2310</v>
      </c>
      <c r="D2009" s="23" t="s">
        <v>2311</v>
      </c>
      <c r="E2009" s="23" t="s">
        <v>2312</v>
      </c>
      <c r="F2009" s="23" t="s">
        <v>2313</v>
      </c>
      <c r="J2009" s="24" t="n">
        <v>50</v>
      </c>
      <c r="K2009" s="0" t="n">
        <v>17408</v>
      </c>
      <c r="L2009" s="23" t="s">
        <v>1694</v>
      </c>
      <c r="M2009" s="0" t="n">
        <v>1</v>
      </c>
      <c r="N2009" s="23" t="s">
        <v>182</v>
      </c>
      <c r="O2009" s="0" t="n">
        <v>201</v>
      </c>
      <c r="P2009" s="23" t="s">
        <v>94</v>
      </c>
      <c r="Q2009" s="23" t="s">
        <v>4782</v>
      </c>
      <c r="R2009" s="23" t="n">
        <f aca="false">YEAR(A2009)</f>
        <v>2020</v>
      </c>
      <c r="S2009" s="23" t="n">
        <f aca="false">IF(R2009=2026,1,0)</f>
        <v>0</v>
      </c>
      <c r="T2009" s="23" t="n">
        <f aca="false">IF(OR(P2009="Individual",P2009="Committee",P2009="Union/Association",P2009="Aggregated Unitemized Receipts"),1,0)</f>
        <v>1</v>
      </c>
      <c r="U2009" s="0" t="str">
        <f aca="false">UPPER(TRIM(E2009))</f>
        <v>TN</v>
      </c>
      <c r="V2009" s="23" t="n">
        <f aca="false">IF(U2009="MA",1,0)</f>
        <v>0</v>
      </c>
      <c r="W2009" s="23" t="n">
        <f aca="false">IF(OR(ISNUMBER(SEARCH("malden",G2009)),ISNUMBER(SEARCH("malden",H2009))),1,0)</f>
        <v>0</v>
      </c>
      <c r="X2009" s="23" t="n">
        <f aca="false">IF(AND(TRIM(G2009)="",TRIM(H2009)=""),1,0)</f>
        <v>1</v>
      </c>
    </row>
    <row r="2010" customFormat="false" ht="15" hidden="false" customHeight="false" outlineLevel="0" collapsed="false">
      <c r="A2010" s="22" t="n">
        <v>43879</v>
      </c>
      <c r="B2010" s="23" t="s">
        <v>3807</v>
      </c>
      <c r="C2010" s="23" t="s">
        <v>4110</v>
      </c>
      <c r="D2010" s="23" t="s">
        <v>319</v>
      </c>
      <c r="E2010" s="23" t="s">
        <v>99</v>
      </c>
      <c r="F2010" s="23" t="s">
        <v>320</v>
      </c>
      <c r="J2010" s="24" t="n">
        <v>50</v>
      </c>
      <c r="K2010" s="0" t="n">
        <v>17408</v>
      </c>
      <c r="L2010" s="23" t="s">
        <v>1694</v>
      </c>
      <c r="M2010" s="0" t="n">
        <v>1</v>
      </c>
      <c r="N2010" s="23" t="s">
        <v>182</v>
      </c>
      <c r="O2010" s="0" t="n">
        <v>201</v>
      </c>
      <c r="P2010" s="23" t="s">
        <v>94</v>
      </c>
      <c r="Q2010" s="23" t="s">
        <v>4782</v>
      </c>
      <c r="R2010" s="23" t="n">
        <f aca="false">YEAR(A2010)</f>
        <v>2020</v>
      </c>
      <c r="S2010" s="23" t="n">
        <f aca="false">IF(R2010=2026,1,0)</f>
        <v>0</v>
      </c>
      <c r="T2010" s="23" t="n">
        <f aca="false">IF(OR(P2010="Individual",P2010="Committee",P2010="Union/Association",P2010="Aggregated Unitemized Receipts"),1,0)</f>
        <v>1</v>
      </c>
      <c r="U2010" s="0" t="str">
        <f aca="false">UPPER(TRIM(E2010))</f>
        <v>MA</v>
      </c>
      <c r="V2010" s="23" t="n">
        <f aca="false">IF(U2010="MA",1,0)</f>
        <v>1</v>
      </c>
      <c r="W2010" s="23" t="n">
        <f aca="false">IF(OR(ISNUMBER(SEARCH("malden",G2010)),ISNUMBER(SEARCH("malden",H2010))),1,0)</f>
        <v>0</v>
      </c>
      <c r="X2010" s="23" t="n">
        <f aca="false">IF(AND(TRIM(G2010)="",TRIM(H2010)=""),1,0)</f>
        <v>1</v>
      </c>
    </row>
    <row r="2011" customFormat="false" ht="15" hidden="false" customHeight="false" outlineLevel="0" collapsed="false">
      <c r="A2011" s="22" t="n">
        <v>43874</v>
      </c>
      <c r="B2011" s="23" t="s">
        <v>4397</v>
      </c>
      <c r="C2011" s="23" t="s">
        <v>4398</v>
      </c>
      <c r="D2011" s="23" t="s">
        <v>319</v>
      </c>
      <c r="E2011" s="23" t="s">
        <v>99</v>
      </c>
      <c r="F2011" s="23" t="s">
        <v>320</v>
      </c>
      <c r="G2011" s="23" t="s">
        <v>4399</v>
      </c>
      <c r="H2011" s="23" t="s">
        <v>4400</v>
      </c>
      <c r="J2011" s="24" t="n">
        <v>250</v>
      </c>
      <c r="K2011" s="0" t="n">
        <v>17408</v>
      </c>
      <c r="L2011" s="23" t="s">
        <v>1694</v>
      </c>
      <c r="M2011" s="0" t="n">
        <v>1</v>
      </c>
      <c r="N2011" s="23" t="s">
        <v>182</v>
      </c>
      <c r="O2011" s="0" t="n">
        <v>201</v>
      </c>
      <c r="P2011" s="23" t="s">
        <v>94</v>
      </c>
      <c r="Q2011" s="23" t="s">
        <v>4783</v>
      </c>
      <c r="R2011" s="23" t="n">
        <f aca="false">YEAR(A2011)</f>
        <v>2020</v>
      </c>
      <c r="S2011" s="23" t="n">
        <f aca="false">IF(R2011=2026,1,0)</f>
        <v>0</v>
      </c>
      <c r="T2011" s="23" t="n">
        <f aca="false">IF(OR(P2011="Individual",P2011="Committee",P2011="Union/Association",P2011="Aggregated Unitemized Receipts"),1,0)</f>
        <v>1</v>
      </c>
      <c r="U2011" s="0" t="str">
        <f aca="false">UPPER(TRIM(E2011))</f>
        <v>MA</v>
      </c>
      <c r="V2011" s="23" t="n">
        <f aca="false">IF(U2011="MA",1,0)</f>
        <v>1</v>
      </c>
      <c r="W2011" s="23" t="n">
        <f aca="false">IF(OR(ISNUMBER(SEARCH("malden",G2011)),ISNUMBER(SEARCH("malden",H2011))),1,0)</f>
        <v>0</v>
      </c>
      <c r="X2011" s="23" t="n">
        <f aca="false">IF(AND(TRIM(G2011)="",TRIM(H2011)=""),1,0)</f>
        <v>0</v>
      </c>
    </row>
    <row r="2012" customFormat="false" ht="15" hidden="false" customHeight="false" outlineLevel="0" collapsed="false">
      <c r="A2012" s="22" t="n">
        <v>43874</v>
      </c>
      <c r="B2012" s="23" t="s">
        <v>3227</v>
      </c>
      <c r="C2012" s="23" t="s">
        <v>3228</v>
      </c>
      <c r="D2012" s="23" t="s">
        <v>2142</v>
      </c>
      <c r="E2012" s="23" t="s">
        <v>99</v>
      </c>
      <c r="F2012" s="23" t="s">
        <v>3229</v>
      </c>
      <c r="G2012" s="23" t="s">
        <v>1494</v>
      </c>
      <c r="H2012" s="23" t="s">
        <v>455</v>
      </c>
      <c r="J2012" s="24" t="n">
        <v>250</v>
      </c>
      <c r="K2012" s="0" t="n">
        <v>17408</v>
      </c>
      <c r="L2012" s="23" t="s">
        <v>1694</v>
      </c>
      <c r="M2012" s="0" t="n">
        <v>3</v>
      </c>
      <c r="N2012" s="23" t="s">
        <v>93</v>
      </c>
      <c r="O2012" s="0" t="n">
        <v>201</v>
      </c>
      <c r="P2012" s="23" t="s">
        <v>94</v>
      </c>
      <c r="Q2012" s="23" t="s">
        <v>4783</v>
      </c>
      <c r="R2012" s="23" t="n">
        <f aca="false">YEAR(A2012)</f>
        <v>2020</v>
      </c>
      <c r="S2012" s="23" t="n">
        <f aca="false">IF(R2012=2026,1,0)</f>
        <v>0</v>
      </c>
      <c r="T2012" s="23" t="n">
        <f aca="false">IF(OR(P2012="Individual",P2012="Committee",P2012="Union/Association",P2012="Aggregated Unitemized Receipts"),1,0)</f>
        <v>1</v>
      </c>
      <c r="U2012" s="0" t="str">
        <f aca="false">UPPER(TRIM(E2012))</f>
        <v>MA</v>
      </c>
      <c r="V2012" s="23" t="n">
        <f aca="false">IF(U2012="MA",1,0)</f>
        <v>1</v>
      </c>
      <c r="W2012" s="23" t="n">
        <f aca="false">IF(OR(ISNUMBER(SEARCH("malden",G2012)),ISNUMBER(SEARCH("malden",H2012))),1,0)</f>
        <v>0</v>
      </c>
      <c r="X2012" s="23" t="n">
        <f aca="false">IF(AND(TRIM(G2012)="",TRIM(H2012)=""),1,0)</f>
        <v>0</v>
      </c>
    </row>
    <row r="2013" customFormat="false" ht="15" hidden="false" customHeight="false" outlineLevel="0" collapsed="false">
      <c r="A2013" s="22" t="n">
        <v>43874</v>
      </c>
      <c r="B2013" s="23" t="s">
        <v>4784</v>
      </c>
      <c r="C2013" s="23" t="s">
        <v>4785</v>
      </c>
      <c r="D2013" s="23" t="s">
        <v>450</v>
      </c>
      <c r="E2013" s="23" t="s">
        <v>99</v>
      </c>
      <c r="F2013" s="23" t="s">
        <v>1164</v>
      </c>
      <c r="J2013" s="24" t="n">
        <v>26.93</v>
      </c>
      <c r="K2013" s="0" t="n">
        <v>17408</v>
      </c>
      <c r="L2013" s="23" t="s">
        <v>1694</v>
      </c>
      <c r="M2013" s="0" t="n">
        <v>0</v>
      </c>
      <c r="O2013" s="0" t="n">
        <v>403</v>
      </c>
      <c r="P2013" s="23" t="s">
        <v>765</v>
      </c>
      <c r="Q2013" s="23" t="s">
        <v>4622</v>
      </c>
      <c r="R2013" s="23" t="n">
        <f aca="false">YEAR(A2013)</f>
        <v>2020</v>
      </c>
      <c r="S2013" s="23" t="n">
        <f aca="false">IF(R2013=2026,1,0)</f>
        <v>0</v>
      </c>
      <c r="T2013" s="23" t="n">
        <f aca="false">IF(OR(P2013="Individual",P2013="Committee",P2013="Union/Association",P2013="Aggregated Unitemized Receipts"),1,0)</f>
        <v>1</v>
      </c>
      <c r="U2013" s="0" t="str">
        <f aca="false">UPPER(TRIM(E2013))</f>
        <v>MA</v>
      </c>
      <c r="V2013" s="23" t="n">
        <f aca="false">IF(U2013="MA",1,0)</f>
        <v>1</v>
      </c>
      <c r="W2013" s="23" t="n">
        <f aca="false">IF(OR(ISNUMBER(SEARCH("malden",G2013)),ISNUMBER(SEARCH("malden",H2013))),1,0)</f>
        <v>0</v>
      </c>
      <c r="X2013" s="23" t="n">
        <f aca="false">IF(AND(TRIM(G2013)="",TRIM(H2013)=""),1,0)</f>
        <v>1</v>
      </c>
    </row>
    <row r="2014" customFormat="false" ht="15" hidden="false" customHeight="false" outlineLevel="0" collapsed="false">
      <c r="A2014" s="22" t="n">
        <v>43874</v>
      </c>
      <c r="B2014" s="23" t="s">
        <v>2199</v>
      </c>
      <c r="C2014" s="23" t="s">
        <v>3304</v>
      </c>
      <c r="D2014" s="23" t="s">
        <v>319</v>
      </c>
      <c r="E2014" s="23" t="s">
        <v>99</v>
      </c>
      <c r="F2014" s="23" t="s">
        <v>320</v>
      </c>
      <c r="G2014" s="23" t="s">
        <v>3559</v>
      </c>
      <c r="H2014" s="23" t="s">
        <v>3777</v>
      </c>
      <c r="J2014" s="24" t="n">
        <v>50</v>
      </c>
      <c r="K2014" s="0" t="n">
        <v>17408</v>
      </c>
      <c r="L2014" s="23" t="s">
        <v>1694</v>
      </c>
      <c r="M2014" s="0" t="n">
        <v>3</v>
      </c>
      <c r="N2014" s="23" t="s">
        <v>93</v>
      </c>
      <c r="O2014" s="0" t="n">
        <v>201</v>
      </c>
      <c r="P2014" s="23" t="s">
        <v>94</v>
      </c>
      <c r="Q2014" s="23" t="s">
        <v>4783</v>
      </c>
      <c r="R2014" s="23" t="n">
        <f aca="false">YEAR(A2014)</f>
        <v>2020</v>
      </c>
      <c r="S2014" s="23" t="n">
        <f aca="false">IF(R2014=2026,1,0)</f>
        <v>0</v>
      </c>
      <c r="T2014" s="23" t="n">
        <f aca="false">IF(OR(P2014="Individual",P2014="Committee",P2014="Union/Association",P2014="Aggregated Unitemized Receipts"),1,0)</f>
        <v>1</v>
      </c>
      <c r="U2014" s="0" t="str">
        <f aca="false">UPPER(TRIM(E2014))</f>
        <v>MA</v>
      </c>
      <c r="V2014" s="23" t="n">
        <f aca="false">IF(U2014="MA",1,0)</f>
        <v>1</v>
      </c>
      <c r="W2014" s="23" t="n">
        <f aca="false">IF(OR(ISNUMBER(SEARCH("malden",G2014)),ISNUMBER(SEARCH("malden",H2014))),1,0)</f>
        <v>0</v>
      </c>
      <c r="X2014" s="23" t="n">
        <f aca="false">IF(AND(TRIM(G2014)="",TRIM(H2014)=""),1,0)</f>
        <v>0</v>
      </c>
    </row>
    <row r="2015" customFormat="false" ht="15" hidden="false" customHeight="false" outlineLevel="0" collapsed="false">
      <c r="A2015" s="22" t="n">
        <v>43873</v>
      </c>
      <c r="B2015" s="23" t="s">
        <v>4784</v>
      </c>
      <c r="C2015" s="23" t="s">
        <v>4785</v>
      </c>
      <c r="D2015" s="23" t="s">
        <v>450</v>
      </c>
      <c r="E2015" s="23" t="s">
        <v>99</v>
      </c>
      <c r="F2015" s="23" t="s">
        <v>1164</v>
      </c>
      <c r="J2015" s="24" t="n">
        <v>53.85</v>
      </c>
      <c r="K2015" s="0" t="n">
        <v>17408</v>
      </c>
      <c r="L2015" s="23" t="s">
        <v>1694</v>
      </c>
      <c r="M2015" s="0" t="n">
        <v>0</v>
      </c>
      <c r="O2015" s="0" t="n">
        <v>403</v>
      </c>
      <c r="P2015" s="23" t="s">
        <v>765</v>
      </c>
      <c r="Q2015" s="23" t="s">
        <v>4622</v>
      </c>
      <c r="R2015" s="23" t="n">
        <f aca="false">YEAR(A2015)</f>
        <v>2020</v>
      </c>
      <c r="S2015" s="23" t="n">
        <f aca="false">IF(R2015=2026,1,0)</f>
        <v>0</v>
      </c>
      <c r="T2015" s="23" t="n">
        <f aca="false">IF(OR(P2015="Individual",P2015="Committee",P2015="Union/Association",P2015="Aggregated Unitemized Receipts"),1,0)</f>
        <v>1</v>
      </c>
      <c r="U2015" s="0" t="str">
        <f aca="false">UPPER(TRIM(E2015))</f>
        <v>MA</v>
      </c>
      <c r="V2015" s="23" t="n">
        <f aca="false">IF(U2015="MA",1,0)</f>
        <v>1</v>
      </c>
      <c r="W2015" s="23" t="n">
        <f aca="false">IF(OR(ISNUMBER(SEARCH("malden",G2015)),ISNUMBER(SEARCH("malden",H2015))),1,0)</f>
        <v>0</v>
      </c>
      <c r="X2015" s="23" t="n">
        <f aca="false">IF(AND(TRIM(G2015)="",TRIM(H2015)=""),1,0)</f>
        <v>1</v>
      </c>
    </row>
    <row r="2016" customFormat="false" ht="15" hidden="false" customHeight="false" outlineLevel="0" collapsed="false">
      <c r="A2016" s="22" t="n">
        <v>43868</v>
      </c>
      <c r="B2016" s="23" t="s">
        <v>4784</v>
      </c>
      <c r="C2016" s="23" t="s">
        <v>4785</v>
      </c>
      <c r="D2016" s="23" t="s">
        <v>450</v>
      </c>
      <c r="E2016" s="23" t="s">
        <v>99</v>
      </c>
      <c r="F2016" s="23" t="s">
        <v>1164</v>
      </c>
      <c r="J2016" s="24" t="n">
        <v>26.93</v>
      </c>
      <c r="K2016" s="0" t="n">
        <v>17408</v>
      </c>
      <c r="L2016" s="23" t="s">
        <v>1694</v>
      </c>
      <c r="M2016" s="0" t="n">
        <v>0</v>
      </c>
      <c r="O2016" s="0" t="n">
        <v>403</v>
      </c>
      <c r="P2016" s="23" t="s">
        <v>765</v>
      </c>
      <c r="Q2016" s="23" t="s">
        <v>4622</v>
      </c>
      <c r="R2016" s="23" t="n">
        <f aca="false">YEAR(A2016)</f>
        <v>2020</v>
      </c>
      <c r="S2016" s="23" t="n">
        <f aca="false">IF(R2016=2026,1,0)</f>
        <v>0</v>
      </c>
      <c r="T2016" s="23" t="n">
        <f aca="false">IF(OR(P2016="Individual",P2016="Committee",P2016="Union/Association",P2016="Aggregated Unitemized Receipts"),1,0)</f>
        <v>1</v>
      </c>
      <c r="U2016" s="0" t="str">
        <f aca="false">UPPER(TRIM(E2016))</f>
        <v>MA</v>
      </c>
      <c r="V2016" s="23" t="n">
        <f aca="false">IF(U2016="MA",1,0)</f>
        <v>1</v>
      </c>
      <c r="W2016" s="23" t="n">
        <f aca="false">IF(OR(ISNUMBER(SEARCH("malden",G2016)),ISNUMBER(SEARCH("malden",H2016))),1,0)</f>
        <v>0</v>
      </c>
      <c r="X2016" s="23" t="n">
        <f aca="false">IF(AND(TRIM(G2016)="",TRIM(H2016)=""),1,0)</f>
        <v>1</v>
      </c>
    </row>
    <row r="2017" customFormat="false" ht="15" hidden="false" customHeight="false" outlineLevel="0" collapsed="false">
      <c r="A2017" s="22" t="n">
        <v>43866</v>
      </c>
      <c r="B2017" s="23" t="s">
        <v>4786</v>
      </c>
      <c r="C2017" s="23" t="s">
        <v>4787</v>
      </c>
      <c r="D2017" s="23" t="s">
        <v>319</v>
      </c>
      <c r="E2017" s="23" t="s">
        <v>99</v>
      </c>
      <c r="F2017" s="23" t="s">
        <v>320</v>
      </c>
      <c r="J2017" s="24" t="n">
        <v>25</v>
      </c>
      <c r="K2017" s="0" t="n">
        <v>17408</v>
      </c>
      <c r="L2017" s="23" t="s">
        <v>1694</v>
      </c>
      <c r="M2017" s="0" t="n">
        <v>1</v>
      </c>
      <c r="N2017" s="23" t="s">
        <v>182</v>
      </c>
      <c r="O2017" s="0" t="n">
        <v>201</v>
      </c>
      <c r="P2017" s="23" t="s">
        <v>94</v>
      </c>
      <c r="Q2017" s="23" t="s">
        <v>4788</v>
      </c>
      <c r="R2017" s="23" t="n">
        <f aca="false">YEAR(A2017)</f>
        <v>2020</v>
      </c>
      <c r="S2017" s="23" t="n">
        <f aca="false">IF(R2017=2026,1,0)</f>
        <v>0</v>
      </c>
      <c r="T2017" s="23" t="n">
        <f aca="false">IF(OR(P2017="Individual",P2017="Committee",P2017="Union/Association",P2017="Aggregated Unitemized Receipts"),1,0)</f>
        <v>1</v>
      </c>
      <c r="U2017" s="0" t="str">
        <f aca="false">UPPER(TRIM(E2017))</f>
        <v>MA</v>
      </c>
      <c r="V2017" s="23" t="n">
        <f aca="false">IF(U2017="MA",1,0)</f>
        <v>1</v>
      </c>
      <c r="W2017" s="23" t="n">
        <f aca="false">IF(OR(ISNUMBER(SEARCH("malden",G2017)),ISNUMBER(SEARCH("malden",H2017))),1,0)</f>
        <v>0</v>
      </c>
      <c r="X2017" s="23" t="n">
        <f aca="false">IF(AND(TRIM(G2017)="",TRIM(H2017)=""),1,0)</f>
        <v>1</v>
      </c>
    </row>
    <row r="2018" customFormat="false" ht="15" hidden="false" customHeight="false" outlineLevel="0" collapsed="false">
      <c r="A2018" s="22" t="n">
        <v>43866</v>
      </c>
      <c r="B2018" s="23" t="s">
        <v>4789</v>
      </c>
      <c r="C2018" s="23" t="s">
        <v>4790</v>
      </c>
      <c r="D2018" s="23" t="s">
        <v>607</v>
      </c>
      <c r="E2018" s="23" t="s">
        <v>99</v>
      </c>
      <c r="F2018" s="23" t="s">
        <v>608</v>
      </c>
      <c r="G2018" s="23" t="s">
        <v>4293</v>
      </c>
      <c r="H2018" s="23" t="s">
        <v>4791</v>
      </c>
      <c r="J2018" s="24" t="n">
        <v>25</v>
      </c>
      <c r="K2018" s="0" t="n">
        <v>17408</v>
      </c>
      <c r="L2018" s="23" t="s">
        <v>1694</v>
      </c>
      <c r="M2018" s="0" t="n">
        <v>3</v>
      </c>
      <c r="N2018" s="23" t="s">
        <v>93</v>
      </c>
      <c r="O2018" s="0" t="n">
        <v>201</v>
      </c>
      <c r="P2018" s="23" t="s">
        <v>94</v>
      </c>
      <c r="Q2018" s="23" t="s">
        <v>4788</v>
      </c>
      <c r="R2018" s="23" t="n">
        <f aca="false">YEAR(A2018)</f>
        <v>2020</v>
      </c>
      <c r="S2018" s="23" t="n">
        <f aca="false">IF(R2018=2026,1,0)</f>
        <v>0</v>
      </c>
      <c r="T2018" s="23" t="n">
        <f aca="false">IF(OR(P2018="Individual",P2018="Committee",P2018="Union/Association",P2018="Aggregated Unitemized Receipts"),1,0)</f>
        <v>1</v>
      </c>
      <c r="U2018" s="0" t="str">
        <f aca="false">UPPER(TRIM(E2018))</f>
        <v>MA</v>
      </c>
      <c r="V2018" s="23" t="n">
        <f aca="false">IF(U2018="MA",1,0)</f>
        <v>1</v>
      </c>
      <c r="W2018" s="23" t="n">
        <f aca="false">IF(OR(ISNUMBER(SEARCH("malden",G2018)),ISNUMBER(SEARCH("malden",H2018))),1,0)</f>
        <v>0</v>
      </c>
      <c r="X2018" s="23" t="n">
        <f aca="false">IF(AND(TRIM(G2018)="",TRIM(H2018)=""),1,0)</f>
        <v>0</v>
      </c>
    </row>
    <row r="2019" customFormat="false" ht="15" hidden="false" customHeight="false" outlineLevel="0" collapsed="false">
      <c r="A2019" s="22" t="n">
        <v>43866</v>
      </c>
      <c r="B2019" s="23" t="s">
        <v>4792</v>
      </c>
      <c r="C2019" s="23" t="s">
        <v>4793</v>
      </c>
      <c r="D2019" s="23" t="s">
        <v>319</v>
      </c>
      <c r="E2019" s="23" t="s">
        <v>99</v>
      </c>
      <c r="F2019" s="23" t="s">
        <v>320</v>
      </c>
      <c r="G2019" s="23" t="s">
        <v>4794</v>
      </c>
      <c r="H2019" s="23" t="s">
        <v>4795</v>
      </c>
      <c r="J2019" s="24" t="n">
        <v>50</v>
      </c>
      <c r="K2019" s="0" t="n">
        <v>17408</v>
      </c>
      <c r="L2019" s="23" t="s">
        <v>1694</v>
      </c>
      <c r="M2019" s="0" t="n">
        <v>3</v>
      </c>
      <c r="N2019" s="23" t="s">
        <v>93</v>
      </c>
      <c r="O2019" s="0" t="n">
        <v>201</v>
      </c>
      <c r="P2019" s="23" t="s">
        <v>94</v>
      </c>
      <c r="Q2019" s="23" t="s">
        <v>4788</v>
      </c>
      <c r="R2019" s="23" t="n">
        <f aca="false">YEAR(A2019)</f>
        <v>2020</v>
      </c>
      <c r="S2019" s="23" t="n">
        <f aca="false">IF(R2019=2026,1,0)</f>
        <v>0</v>
      </c>
      <c r="T2019" s="23" t="n">
        <f aca="false">IF(OR(P2019="Individual",P2019="Committee",P2019="Union/Association",P2019="Aggregated Unitemized Receipts"),1,0)</f>
        <v>1</v>
      </c>
      <c r="U2019" s="0" t="str">
        <f aca="false">UPPER(TRIM(E2019))</f>
        <v>MA</v>
      </c>
      <c r="V2019" s="23" t="n">
        <f aca="false">IF(U2019="MA",1,0)</f>
        <v>1</v>
      </c>
      <c r="W2019" s="23" t="n">
        <f aca="false">IF(OR(ISNUMBER(SEARCH("malden",G2019)),ISNUMBER(SEARCH("malden",H2019))),1,0)</f>
        <v>0</v>
      </c>
      <c r="X2019" s="23" t="n">
        <f aca="false">IF(AND(TRIM(G2019)="",TRIM(H2019)=""),1,0)</f>
        <v>0</v>
      </c>
    </row>
    <row r="2020" customFormat="false" ht="15" hidden="false" customHeight="false" outlineLevel="0" collapsed="false">
      <c r="A2020" s="22" t="n">
        <v>43860</v>
      </c>
      <c r="B2020" s="23" t="s">
        <v>3684</v>
      </c>
      <c r="C2020" s="23" t="s">
        <v>2328</v>
      </c>
      <c r="D2020" s="23" t="s">
        <v>319</v>
      </c>
      <c r="E2020" s="23" t="s">
        <v>99</v>
      </c>
      <c r="F2020" s="23" t="s">
        <v>320</v>
      </c>
      <c r="J2020" s="24" t="n">
        <v>50</v>
      </c>
      <c r="K2020" s="0" t="n">
        <v>17408</v>
      </c>
      <c r="L2020" s="23" t="s">
        <v>1694</v>
      </c>
      <c r="M2020" s="0" t="n">
        <v>1</v>
      </c>
      <c r="N2020" s="23" t="s">
        <v>182</v>
      </c>
      <c r="O2020" s="0" t="n">
        <v>201</v>
      </c>
      <c r="P2020" s="23" t="s">
        <v>94</v>
      </c>
      <c r="Q2020" s="23" t="s">
        <v>4796</v>
      </c>
      <c r="R2020" s="23" t="n">
        <f aca="false">YEAR(A2020)</f>
        <v>2020</v>
      </c>
      <c r="S2020" s="23" t="n">
        <f aca="false">IF(R2020=2026,1,0)</f>
        <v>0</v>
      </c>
      <c r="T2020" s="23" t="n">
        <f aca="false">IF(OR(P2020="Individual",P2020="Committee",P2020="Union/Association",P2020="Aggregated Unitemized Receipts"),1,0)</f>
        <v>1</v>
      </c>
      <c r="U2020" s="0" t="str">
        <f aca="false">UPPER(TRIM(E2020))</f>
        <v>MA</v>
      </c>
      <c r="V2020" s="23" t="n">
        <f aca="false">IF(U2020="MA",1,0)</f>
        <v>1</v>
      </c>
      <c r="W2020" s="23" t="n">
        <f aca="false">IF(OR(ISNUMBER(SEARCH("malden",G2020)),ISNUMBER(SEARCH("malden",H2020))),1,0)</f>
        <v>0</v>
      </c>
      <c r="X2020" s="23" t="n">
        <f aca="false">IF(AND(TRIM(G2020)="",TRIM(H2020)=""),1,0)</f>
        <v>1</v>
      </c>
    </row>
    <row r="2021" customFormat="false" ht="15" hidden="false" customHeight="false" outlineLevel="0" collapsed="false">
      <c r="A2021" s="22" t="n">
        <v>43860</v>
      </c>
      <c r="B2021" s="23" t="s">
        <v>4797</v>
      </c>
      <c r="C2021" s="23" t="s">
        <v>4798</v>
      </c>
      <c r="D2021" s="23" t="s">
        <v>2251</v>
      </c>
      <c r="E2021" s="23" t="s">
        <v>99</v>
      </c>
      <c r="F2021" s="23" t="s">
        <v>2058</v>
      </c>
      <c r="G2021" s="23" t="s">
        <v>174</v>
      </c>
      <c r="H2021" s="23" t="s">
        <v>174</v>
      </c>
      <c r="J2021" s="24" t="n">
        <v>1000</v>
      </c>
      <c r="K2021" s="0" t="n">
        <v>17408</v>
      </c>
      <c r="L2021" s="23" t="s">
        <v>1694</v>
      </c>
      <c r="M2021" s="0" t="n">
        <v>1</v>
      </c>
      <c r="N2021" s="23" t="s">
        <v>182</v>
      </c>
      <c r="O2021" s="0" t="n">
        <v>201</v>
      </c>
      <c r="P2021" s="23" t="s">
        <v>94</v>
      </c>
      <c r="Q2021" s="23" t="s">
        <v>4796</v>
      </c>
      <c r="R2021" s="23" t="n">
        <f aca="false">YEAR(A2021)</f>
        <v>2020</v>
      </c>
      <c r="S2021" s="23" t="n">
        <f aca="false">IF(R2021=2026,1,0)</f>
        <v>0</v>
      </c>
      <c r="T2021" s="23" t="n">
        <f aca="false">IF(OR(P2021="Individual",P2021="Committee",P2021="Union/Association",P2021="Aggregated Unitemized Receipts"),1,0)</f>
        <v>1</v>
      </c>
      <c r="U2021" s="0" t="str">
        <f aca="false">UPPER(TRIM(E2021))</f>
        <v>MA</v>
      </c>
      <c r="V2021" s="23" t="n">
        <f aca="false">IF(U2021="MA",1,0)</f>
        <v>1</v>
      </c>
      <c r="W2021" s="23" t="n">
        <f aca="false">IF(OR(ISNUMBER(SEARCH("malden",G2021)),ISNUMBER(SEARCH("malden",H2021))),1,0)</f>
        <v>0</v>
      </c>
      <c r="X2021" s="23" t="n">
        <f aca="false">IF(AND(TRIM(G2021)="",TRIM(H2021)=""),1,0)</f>
        <v>0</v>
      </c>
    </row>
    <row r="2022" customFormat="false" ht="15" hidden="false" customHeight="false" outlineLevel="0" collapsed="false">
      <c r="A2022" s="22" t="n">
        <v>43860</v>
      </c>
      <c r="B2022" s="23" t="s">
        <v>3803</v>
      </c>
      <c r="C2022" s="23" t="s">
        <v>3804</v>
      </c>
      <c r="D2022" s="23" t="s">
        <v>319</v>
      </c>
      <c r="E2022" s="23" t="s">
        <v>99</v>
      </c>
      <c r="F2022" s="23" t="s">
        <v>320</v>
      </c>
      <c r="G2022" s="23" t="s">
        <v>174</v>
      </c>
      <c r="H2022" s="23" t="s">
        <v>174</v>
      </c>
      <c r="J2022" s="24" t="n">
        <v>200</v>
      </c>
      <c r="K2022" s="0" t="n">
        <v>17408</v>
      </c>
      <c r="L2022" s="23" t="s">
        <v>1694</v>
      </c>
      <c r="M2022" s="0" t="n">
        <v>1</v>
      </c>
      <c r="N2022" s="23" t="s">
        <v>182</v>
      </c>
      <c r="O2022" s="0" t="n">
        <v>201</v>
      </c>
      <c r="P2022" s="23" t="s">
        <v>94</v>
      </c>
      <c r="Q2022" s="23" t="s">
        <v>4796</v>
      </c>
      <c r="R2022" s="23" t="n">
        <f aca="false">YEAR(A2022)</f>
        <v>2020</v>
      </c>
      <c r="S2022" s="23" t="n">
        <f aca="false">IF(R2022=2026,1,0)</f>
        <v>0</v>
      </c>
      <c r="T2022" s="23" t="n">
        <f aca="false">IF(OR(P2022="Individual",P2022="Committee",P2022="Union/Association",P2022="Aggregated Unitemized Receipts"),1,0)</f>
        <v>1</v>
      </c>
      <c r="U2022" s="0" t="str">
        <f aca="false">UPPER(TRIM(E2022))</f>
        <v>MA</v>
      </c>
      <c r="V2022" s="23" t="n">
        <f aca="false">IF(U2022="MA",1,0)</f>
        <v>1</v>
      </c>
      <c r="W2022" s="23" t="n">
        <f aca="false">IF(OR(ISNUMBER(SEARCH("malden",G2022)),ISNUMBER(SEARCH("malden",H2022))),1,0)</f>
        <v>0</v>
      </c>
      <c r="X2022" s="23" t="n">
        <f aca="false">IF(AND(TRIM(G2022)="",TRIM(H2022)=""),1,0)</f>
        <v>0</v>
      </c>
    </row>
    <row r="2023" customFormat="false" ht="15" hidden="false" customHeight="false" outlineLevel="0" collapsed="false">
      <c r="A2023" s="22" t="n">
        <v>43860</v>
      </c>
      <c r="B2023" s="23" t="s">
        <v>4799</v>
      </c>
      <c r="C2023" s="23" t="s">
        <v>4800</v>
      </c>
      <c r="D2023" s="23" t="s">
        <v>319</v>
      </c>
      <c r="E2023" s="23" t="s">
        <v>99</v>
      </c>
      <c r="F2023" s="23" t="s">
        <v>320</v>
      </c>
      <c r="J2023" s="24" t="n">
        <v>50</v>
      </c>
      <c r="K2023" s="0" t="n">
        <v>17408</v>
      </c>
      <c r="L2023" s="23" t="s">
        <v>1694</v>
      </c>
      <c r="M2023" s="0" t="n">
        <v>1</v>
      </c>
      <c r="N2023" s="23" t="s">
        <v>182</v>
      </c>
      <c r="O2023" s="0" t="n">
        <v>201</v>
      </c>
      <c r="P2023" s="23" t="s">
        <v>94</v>
      </c>
      <c r="Q2023" s="23" t="s">
        <v>4796</v>
      </c>
      <c r="R2023" s="23" t="n">
        <f aca="false">YEAR(A2023)</f>
        <v>2020</v>
      </c>
      <c r="S2023" s="23" t="n">
        <f aca="false">IF(R2023=2026,1,0)</f>
        <v>0</v>
      </c>
      <c r="T2023" s="23" t="n">
        <f aca="false">IF(OR(P2023="Individual",P2023="Committee",P2023="Union/Association",P2023="Aggregated Unitemized Receipts"),1,0)</f>
        <v>1</v>
      </c>
      <c r="U2023" s="0" t="str">
        <f aca="false">UPPER(TRIM(E2023))</f>
        <v>MA</v>
      </c>
      <c r="V2023" s="23" t="n">
        <f aca="false">IF(U2023="MA",1,0)</f>
        <v>1</v>
      </c>
      <c r="W2023" s="23" t="n">
        <f aca="false">IF(OR(ISNUMBER(SEARCH("malden",G2023)),ISNUMBER(SEARCH("malden",H2023))),1,0)</f>
        <v>0</v>
      </c>
      <c r="X2023" s="23" t="n">
        <f aca="false">IF(AND(TRIM(G2023)="",TRIM(H2023)=""),1,0)</f>
        <v>1</v>
      </c>
    </row>
    <row r="2024" customFormat="false" ht="15" hidden="false" customHeight="false" outlineLevel="0" collapsed="false">
      <c r="A2024" s="22" t="n">
        <v>43859</v>
      </c>
      <c r="B2024" s="23" t="s">
        <v>4801</v>
      </c>
      <c r="C2024" s="23" t="s">
        <v>4802</v>
      </c>
      <c r="D2024" s="23" t="s">
        <v>319</v>
      </c>
      <c r="E2024" s="23" t="s">
        <v>99</v>
      </c>
      <c r="F2024" s="23" t="s">
        <v>320</v>
      </c>
      <c r="G2024" s="23" t="s">
        <v>469</v>
      </c>
      <c r="H2024" s="23" t="s">
        <v>4803</v>
      </c>
      <c r="J2024" s="24" t="n">
        <v>72</v>
      </c>
      <c r="K2024" s="0" t="n">
        <v>17408</v>
      </c>
      <c r="L2024" s="23" t="s">
        <v>1694</v>
      </c>
      <c r="M2024" s="0" t="n">
        <v>3</v>
      </c>
      <c r="N2024" s="23" t="s">
        <v>93</v>
      </c>
      <c r="O2024" s="0" t="n">
        <v>201</v>
      </c>
      <c r="P2024" s="23" t="s">
        <v>94</v>
      </c>
      <c r="Q2024" s="23" t="s">
        <v>4804</v>
      </c>
      <c r="R2024" s="23" t="n">
        <f aca="false">YEAR(A2024)</f>
        <v>2020</v>
      </c>
      <c r="S2024" s="23" t="n">
        <f aca="false">IF(R2024=2026,1,0)</f>
        <v>0</v>
      </c>
      <c r="T2024" s="23" t="n">
        <f aca="false">IF(OR(P2024="Individual",P2024="Committee",P2024="Union/Association",P2024="Aggregated Unitemized Receipts"),1,0)</f>
        <v>1</v>
      </c>
      <c r="U2024" s="0" t="str">
        <f aca="false">UPPER(TRIM(E2024))</f>
        <v>MA</v>
      </c>
      <c r="V2024" s="23" t="n">
        <f aca="false">IF(U2024="MA",1,0)</f>
        <v>1</v>
      </c>
      <c r="W2024" s="23" t="n">
        <f aca="false">IF(OR(ISNUMBER(SEARCH("malden",G2024)),ISNUMBER(SEARCH("malden",H2024))),1,0)</f>
        <v>0</v>
      </c>
      <c r="X2024" s="23" t="n">
        <f aca="false">IF(AND(TRIM(G2024)="",TRIM(H2024)=""),1,0)</f>
        <v>0</v>
      </c>
    </row>
    <row r="2025" customFormat="false" ht="15" hidden="false" customHeight="false" outlineLevel="0" collapsed="false">
      <c r="A2025" s="22" t="n">
        <v>43859</v>
      </c>
      <c r="B2025" s="23" t="s">
        <v>2371</v>
      </c>
      <c r="C2025" s="23" t="s">
        <v>2372</v>
      </c>
      <c r="D2025" s="23" t="s">
        <v>2246</v>
      </c>
      <c r="E2025" s="23" t="s">
        <v>99</v>
      </c>
      <c r="F2025" s="23" t="s">
        <v>2247</v>
      </c>
      <c r="G2025" s="23" t="s">
        <v>166</v>
      </c>
      <c r="H2025" s="23" t="s">
        <v>2370</v>
      </c>
      <c r="J2025" s="24" t="n">
        <v>200</v>
      </c>
      <c r="K2025" s="0" t="n">
        <v>17408</v>
      </c>
      <c r="L2025" s="23" t="s">
        <v>1694</v>
      </c>
      <c r="M2025" s="0" t="n">
        <v>3</v>
      </c>
      <c r="N2025" s="23" t="s">
        <v>93</v>
      </c>
      <c r="O2025" s="0" t="n">
        <v>201</v>
      </c>
      <c r="P2025" s="23" t="s">
        <v>94</v>
      </c>
      <c r="Q2025" s="23" t="s">
        <v>4804</v>
      </c>
      <c r="R2025" s="23" t="n">
        <f aca="false">YEAR(A2025)</f>
        <v>2020</v>
      </c>
      <c r="S2025" s="23" t="n">
        <f aca="false">IF(R2025=2026,1,0)</f>
        <v>0</v>
      </c>
      <c r="T2025" s="23" t="n">
        <f aca="false">IF(OR(P2025="Individual",P2025="Committee",P2025="Union/Association",P2025="Aggregated Unitemized Receipts"),1,0)</f>
        <v>1</v>
      </c>
      <c r="U2025" s="0" t="str">
        <f aca="false">UPPER(TRIM(E2025))</f>
        <v>MA</v>
      </c>
      <c r="V2025" s="23" t="n">
        <f aca="false">IF(U2025="MA",1,0)</f>
        <v>1</v>
      </c>
      <c r="W2025" s="23" t="n">
        <f aca="false">IF(OR(ISNUMBER(SEARCH("malden",G2025)),ISNUMBER(SEARCH("malden",H2025))),1,0)</f>
        <v>0</v>
      </c>
      <c r="X2025" s="23" t="n">
        <f aca="false">IF(AND(TRIM(G2025)="",TRIM(H2025)=""),1,0)</f>
        <v>0</v>
      </c>
    </row>
    <row r="2026" customFormat="false" ht="15" hidden="false" customHeight="false" outlineLevel="0" collapsed="false">
      <c r="A2026" s="22" t="n">
        <v>43859</v>
      </c>
      <c r="B2026" s="23" t="s">
        <v>3200</v>
      </c>
      <c r="C2026" s="23" t="s">
        <v>3201</v>
      </c>
      <c r="D2026" s="23" t="s">
        <v>319</v>
      </c>
      <c r="E2026" s="23" t="s">
        <v>99</v>
      </c>
      <c r="F2026" s="23" t="s">
        <v>320</v>
      </c>
      <c r="G2026" s="23" t="s">
        <v>4168</v>
      </c>
      <c r="H2026" s="23" t="s">
        <v>4169</v>
      </c>
      <c r="J2026" s="24" t="n">
        <v>100</v>
      </c>
      <c r="K2026" s="0" t="n">
        <v>17408</v>
      </c>
      <c r="L2026" s="23" t="s">
        <v>1694</v>
      </c>
      <c r="M2026" s="0" t="n">
        <v>3</v>
      </c>
      <c r="N2026" s="23" t="s">
        <v>93</v>
      </c>
      <c r="O2026" s="0" t="n">
        <v>201</v>
      </c>
      <c r="P2026" s="23" t="s">
        <v>94</v>
      </c>
      <c r="Q2026" s="23" t="s">
        <v>4804</v>
      </c>
      <c r="R2026" s="23" t="n">
        <f aca="false">YEAR(A2026)</f>
        <v>2020</v>
      </c>
      <c r="S2026" s="23" t="n">
        <f aca="false">IF(R2026=2026,1,0)</f>
        <v>0</v>
      </c>
      <c r="T2026" s="23" t="n">
        <f aca="false">IF(OR(P2026="Individual",P2026="Committee",P2026="Union/Association",P2026="Aggregated Unitemized Receipts"),1,0)</f>
        <v>1</v>
      </c>
      <c r="U2026" s="0" t="str">
        <f aca="false">UPPER(TRIM(E2026))</f>
        <v>MA</v>
      </c>
      <c r="V2026" s="23" t="n">
        <f aca="false">IF(U2026="MA",1,0)</f>
        <v>1</v>
      </c>
      <c r="W2026" s="23" t="n">
        <f aca="false">IF(OR(ISNUMBER(SEARCH("malden",G2026)),ISNUMBER(SEARCH("malden",H2026))),1,0)</f>
        <v>0</v>
      </c>
      <c r="X2026" s="23" t="n">
        <f aca="false">IF(AND(TRIM(G2026)="",TRIM(H2026)=""),1,0)</f>
        <v>0</v>
      </c>
    </row>
    <row r="2027" customFormat="false" ht="15" hidden="false" customHeight="false" outlineLevel="0" collapsed="false">
      <c r="A2027" s="22" t="n">
        <v>43859</v>
      </c>
      <c r="B2027" s="23" t="s">
        <v>4805</v>
      </c>
      <c r="C2027" s="23" t="s">
        <v>4806</v>
      </c>
      <c r="D2027" s="23" t="s">
        <v>1923</v>
      </c>
      <c r="E2027" s="23" t="s">
        <v>99</v>
      </c>
      <c r="F2027" s="23" t="s">
        <v>1924</v>
      </c>
      <c r="G2027" s="23" t="s">
        <v>91</v>
      </c>
      <c r="H2027" s="23" t="s">
        <v>91</v>
      </c>
      <c r="J2027" s="24" t="n">
        <v>250</v>
      </c>
      <c r="K2027" s="0" t="n">
        <v>17408</v>
      </c>
      <c r="L2027" s="23" t="s">
        <v>1694</v>
      </c>
      <c r="M2027" s="0" t="n">
        <v>3</v>
      </c>
      <c r="N2027" s="23" t="s">
        <v>93</v>
      </c>
      <c r="O2027" s="0" t="n">
        <v>201</v>
      </c>
      <c r="P2027" s="23" t="s">
        <v>94</v>
      </c>
      <c r="Q2027" s="23" t="s">
        <v>4804</v>
      </c>
      <c r="R2027" s="23" t="n">
        <f aca="false">YEAR(A2027)</f>
        <v>2020</v>
      </c>
      <c r="S2027" s="23" t="n">
        <f aca="false">IF(R2027=2026,1,0)</f>
        <v>0</v>
      </c>
      <c r="T2027" s="23" t="n">
        <f aca="false">IF(OR(P2027="Individual",P2027="Committee",P2027="Union/Association",P2027="Aggregated Unitemized Receipts"),1,0)</f>
        <v>1</v>
      </c>
      <c r="U2027" s="0" t="str">
        <f aca="false">UPPER(TRIM(E2027))</f>
        <v>MA</v>
      </c>
      <c r="V2027" s="23" t="n">
        <f aca="false">IF(U2027="MA",1,0)</f>
        <v>1</v>
      </c>
      <c r="W2027" s="23" t="n">
        <f aca="false">IF(OR(ISNUMBER(SEARCH("malden",G2027)),ISNUMBER(SEARCH("malden",H2027))),1,0)</f>
        <v>0</v>
      </c>
      <c r="X2027" s="23" t="n">
        <f aca="false">IF(AND(TRIM(G2027)="",TRIM(H2027)=""),1,0)</f>
        <v>0</v>
      </c>
    </row>
    <row r="2028" customFormat="false" ht="15" hidden="false" customHeight="false" outlineLevel="0" collapsed="false">
      <c r="A2028" s="22" t="n">
        <v>43859</v>
      </c>
      <c r="B2028" s="23" t="s">
        <v>4807</v>
      </c>
      <c r="C2028" s="23" t="s">
        <v>4808</v>
      </c>
      <c r="D2028" s="23" t="s">
        <v>319</v>
      </c>
      <c r="E2028" s="23" t="s">
        <v>99</v>
      </c>
      <c r="F2028" s="23" t="s">
        <v>320</v>
      </c>
      <c r="G2028" s="23" t="s">
        <v>454</v>
      </c>
      <c r="H2028" s="23" t="s">
        <v>4809</v>
      </c>
      <c r="J2028" s="24" t="n">
        <v>100</v>
      </c>
      <c r="K2028" s="0" t="n">
        <v>17408</v>
      </c>
      <c r="L2028" s="23" t="s">
        <v>1694</v>
      </c>
      <c r="M2028" s="0" t="n">
        <v>3</v>
      </c>
      <c r="N2028" s="23" t="s">
        <v>93</v>
      </c>
      <c r="O2028" s="0" t="n">
        <v>201</v>
      </c>
      <c r="P2028" s="23" t="s">
        <v>94</v>
      </c>
      <c r="Q2028" s="23" t="s">
        <v>4804</v>
      </c>
      <c r="R2028" s="23" t="n">
        <f aca="false">YEAR(A2028)</f>
        <v>2020</v>
      </c>
      <c r="S2028" s="23" t="n">
        <f aca="false">IF(R2028=2026,1,0)</f>
        <v>0</v>
      </c>
      <c r="T2028" s="23" t="n">
        <f aca="false">IF(OR(P2028="Individual",P2028="Committee",P2028="Union/Association",P2028="Aggregated Unitemized Receipts"),1,0)</f>
        <v>1</v>
      </c>
      <c r="U2028" s="0" t="str">
        <f aca="false">UPPER(TRIM(E2028))</f>
        <v>MA</v>
      </c>
      <c r="V2028" s="23" t="n">
        <f aca="false">IF(U2028="MA",1,0)</f>
        <v>1</v>
      </c>
      <c r="W2028" s="23" t="n">
        <f aca="false">IF(OR(ISNUMBER(SEARCH("malden",G2028)),ISNUMBER(SEARCH("malden",H2028))),1,0)</f>
        <v>0</v>
      </c>
      <c r="X2028" s="23" t="n">
        <f aca="false">IF(AND(TRIM(G2028)="",TRIM(H2028)=""),1,0)</f>
        <v>0</v>
      </c>
    </row>
    <row r="2029" customFormat="false" ht="15" hidden="false" customHeight="false" outlineLevel="0" collapsed="false">
      <c r="A2029" s="22" t="n">
        <v>43859</v>
      </c>
      <c r="B2029" s="23" t="s">
        <v>4810</v>
      </c>
      <c r="C2029" s="23" t="s">
        <v>4811</v>
      </c>
      <c r="D2029" s="23" t="s">
        <v>352</v>
      </c>
      <c r="E2029" s="23" t="s">
        <v>99</v>
      </c>
      <c r="F2029" s="23" t="s">
        <v>353</v>
      </c>
      <c r="G2029" s="23" t="s">
        <v>91</v>
      </c>
      <c r="H2029" s="23" t="s">
        <v>91</v>
      </c>
      <c r="J2029" s="24" t="n">
        <v>50</v>
      </c>
      <c r="K2029" s="0" t="n">
        <v>17408</v>
      </c>
      <c r="L2029" s="23" t="s">
        <v>1694</v>
      </c>
      <c r="M2029" s="0" t="n">
        <v>3</v>
      </c>
      <c r="N2029" s="23" t="s">
        <v>93</v>
      </c>
      <c r="O2029" s="0" t="n">
        <v>201</v>
      </c>
      <c r="P2029" s="23" t="s">
        <v>94</v>
      </c>
      <c r="Q2029" s="23" t="s">
        <v>4804</v>
      </c>
      <c r="R2029" s="23" t="n">
        <f aca="false">YEAR(A2029)</f>
        <v>2020</v>
      </c>
      <c r="S2029" s="23" t="n">
        <f aca="false">IF(R2029=2026,1,0)</f>
        <v>0</v>
      </c>
      <c r="T2029" s="23" t="n">
        <f aca="false">IF(OR(P2029="Individual",P2029="Committee",P2029="Union/Association",P2029="Aggregated Unitemized Receipts"),1,0)</f>
        <v>1</v>
      </c>
      <c r="U2029" s="0" t="str">
        <f aca="false">UPPER(TRIM(E2029))</f>
        <v>MA</v>
      </c>
      <c r="V2029" s="23" t="n">
        <f aca="false">IF(U2029="MA",1,0)</f>
        <v>1</v>
      </c>
      <c r="W2029" s="23" t="n">
        <f aca="false">IF(OR(ISNUMBER(SEARCH("malden",G2029)),ISNUMBER(SEARCH("malden",H2029))),1,0)</f>
        <v>0</v>
      </c>
      <c r="X2029" s="23" t="n">
        <f aca="false">IF(AND(TRIM(G2029)="",TRIM(H2029)=""),1,0)</f>
        <v>0</v>
      </c>
    </row>
    <row r="2030" customFormat="false" ht="15" hidden="false" customHeight="false" outlineLevel="0" collapsed="false">
      <c r="A2030" s="22" t="n">
        <v>43859</v>
      </c>
      <c r="B2030" s="23" t="s">
        <v>2537</v>
      </c>
      <c r="C2030" s="23" t="s">
        <v>2538</v>
      </c>
      <c r="D2030" s="23" t="s">
        <v>319</v>
      </c>
      <c r="E2030" s="23" t="s">
        <v>99</v>
      </c>
      <c r="F2030" s="23" t="s">
        <v>320</v>
      </c>
      <c r="G2030" s="23" t="s">
        <v>454</v>
      </c>
      <c r="H2030" s="23" t="s">
        <v>4460</v>
      </c>
      <c r="J2030" s="24" t="n">
        <v>100</v>
      </c>
      <c r="K2030" s="0" t="n">
        <v>17408</v>
      </c>
      <c r="L2030" s="23" t="s">
        <v>1694</v>
      </c>
      <c r="M2030" s="0" t="n">
        <v>3</v>
      </c>
      <c r="N2030" s="23" t="s">
        <v>93</v>
      </c>
      <c r="O2030" s="0" t="n">
        <v>201</v>
      </c>
      <c r="P2030" s="23" t="s">
        <v>94</v>
      </c>
      <c r="Q2030" s="23" t="s">
        <v>4804</v>
      </c>
      <c r="R2030" s="23" t="n">
        <f aca="false">YEAR(A2030)</f>
        <v>2020</v>
      </c>
      <c r="S2030" s="23" t="n">
        <f aca="false">IF(R2030=2026,1,0)</f>
        <v>0</v>
      </c>
      <c r="T2030" s="23" t="n">
        <f aca="false">IF(OR(P2030="Individual",P2030="Committee",P2030="Union/Association",P2030="Aggregated Unitemized Receipts"),1,0)</f>
        <v>1</v>
      </c>
      <c r="U2030" s="0" t="str">
        <f aca="false">UPPER(TRIM(E2030))</f>
        <v>MA</v>
      </c>
      <c r="V2030" s="23" t="n">
        <f aca="false">IF(U2030="MA",1,0)</f>
        <v>1</v>
      </c>
      <c r="W2030" s="23" t="n">
        <f aca="false">IF(OR(ISNUMBER(SEARCH("malden",G2030)),ISNUMBER(SEARCH("malden",H2030))),1,0)</f>
        <v>0</v>
      </c>
      <c r="X2030" s="23" t="n">
        <f aca="false">IF(AND(TRIM(G2030)="",TRIM(H2030)=""),1,0)</f>
        <v>0</v>
      </c>
    </row>
    <row r="2031" customFormat="false" ht="15" hidden="false" customHeight="false" outlineLevel="0" collapsed="false">
      <c r="A2031" s="22" t="n">
        <v>43859</v>
      </c>
      <c r="B2031" s="23" t="s">
        <v>1737</v>
      </c>
      <c r="C2031" s="23" t="s">
        <v>3032</v>
      </c>
      <c r="D2031" s="23" t="s">
        <v>319</v>
      </c>
      <c r="E2031" s="23" t="s">
        <v>99</v>
      </c>
      <c r="F2031" s="23" t="s">
        <v>320</v>
      </c>
      <c r="G2031" s="23" t="s">
        <v>244</v>
      </c>
      <c r="H2031" s="23" t="s">
        <v>3034</v>
      </c>
      <c r="J2031" s="24" t="n">
        <v>25</v>
      </c>
      <c r="K2031" s="0" t="n">
        <v>17408</v>
      </c>
      <c r="L2031" s="23" t="s">
        <v>1694</v>
      </c>
      <c r="M2031" s="0" t="n">
        <v>3</v>
      </c>
      <c r="N2031" s="23" t="s">
        <v>93</v>
      </c>
      <c r="O2031" s="0" t="n">
        <v>201</v>
      </c>
      <c r="P2031" s="23" t="s">
        <v>94</v>
      </c>
      <c r="Q2031" s="23" t="s">
        <v>4804</v>
      </c>
      <c r="R2031" s="23" t="n">
        <f aca="false">YEAR(A2031)</f>
        <v>2020</v>
      </c>
      <c r="S2031" s="23" t="n">
        <f aca="false">IF(R2031=2026,1,0)</f>
        <v>0</v>
      </c>
      <c r="T2031" s="23" t="n">
        <f aca="false">IF(OR(P2031="Individual",P2031="Committee",P2031="Union/Association",P2031="Aggregated Unitemized Receipts"),1,0)</f>
        <v>1</v>
      </c>
      <c r="U2031" s="0" t="str">
        <f aca="false">UPPER(TRIM(E2031))</f>
        <v>MA</v>
      </c>
      <c r="V2031" s="23" t="n">
        <f aca="false">IF(U2031="MA",1,0)</f>
        <v>1</v>
      </c>
      <c r="W2031" s="23" t="n">
        <f aca="false">IF(OR(ISNUMBER(SEARCH("malden",G2031)),ISNUMBER(SEARCH("malden",H2031))),1,0)</f>
        <v>0</v>
      </c>
      <c r="X2031" s="23" t="n">
        <f aca="false">IF(AND(TRIM(G2031)="",TRIM(H2031)=""),1,0)</f>
        <v>0</v>
      </c>
    </row>
    <row r="2032" customFormat="false" ht="15" hidden="false" customHeight="false" outlineLevel="0" collapsed="false">
      <c r="A2032" s="22" t="n">
        <v>43859</v>
      </c>
      <c r="B2032" s="23" t="s">
        <v>4812</v>
      </c>
      <c r="C2032" s="23" t="s">
        <v>4813</v>
      </c>
      <c r="D2032" s="23" t="s">
        <v>319</v>
      </c>
      <c r="E2032" s="23" t="s">
        <v>99</v>
      </c>
      <c r="F2032" s="23" t="s">
        <v>320</v>
      </c>
      <c r="G2032" s="23" t="s">
        <v>4814</v>
      </c>
      <c r="H2032" s="23" t="s">
        <v>3739</v>
      </c>
      <c r="J2032" s="24" t="n">
        <v>10</v>
      </c>
      <c r="K2032" s="0" t="n">
        <v>17408</v>
      </c>
      <c r="L2032" s="23" t="s">
        <v>1694</v>
      </c>
      <c r="M2032" s="0" t="n">
        <v>3</v>
      </c>
      <c r="N2032" s="23" t="s">
        <v>93</v>
      </c>
      <c r="O2032" s="0" t="n">
        <v>201</v>
      </c>
      <c r="P2032" s="23" t="s">
        <v>94</v>
      </c>
      <c r="Q2032" s="23" t="s">
        <v>4804</v>
      </c>
      <c r="R2032" s="23" t="n">
        <f aca="false">YEAR(A2032)</f>
        <v>2020</v>
      </c>
      <c r="S2032" s="23" t="n">
        <f aca="false">IF(R2032=2026,1,0)</f>
        <v>0</v>
      </c>
      <c r="T2032" s="23" t="n">
        <f aca="false">IF(OR(P2032="Individual",P2032="Committee",P2032="Union/Association",P2032="Aggregated Unitemized Receipts"),1,0)</f>
        <v>1</v>
      </c>
      <c r="U2032" s="0" t="str">
        <f aca="false">UPPER(TRIM(E2032))</f>
        <v>MA</v>
      </c>
      <c r="V2032" s="23" t="n">
        <f aca="false">IF(U2032="MA",1,0)</f>
        <v>1</v>
      </c>
      <c r="W2032" s="23" t="n">
        <f aca="false">IF(OR(ISNUMBER(SEARCH("malden",G2032)),ISNUMBER(SEARCH("malden",H2032))),1,0)</f>
        <v>0</v>
      </c>
      <c r="X2032" s="23" t="n">
        <f aca="false">IF(AND(TRIM(G2032)="",TRIM(H2032)=""),1,0)</f>
        <v>0</v>
      </c>
    </row>
    <row r="2033" customFormat="false" ht="15" hidden="false" customHeight="false" outlineLevel="0" collapsed="false">
      <c r="A2033" s="22" t="n">
        <v>43859</v>
      </c>
      <c r="B2033" s="23" t="s">
        <v>2773</v>
      </c>
      <c r="C2033" s="23" t="s">
        <v>2774</v>
      </c>
      <c r="D2033" s="23" t="s">
        <v>319</v>
      </c>
      <c r="E2033" s="23" t="s">
        <v>99</v>
      </c>
      <c r="F2033" s="23" t="s">
        <v>320</v>
      </c>
      <c r="G2033" s="23" t="s">
        <v>3799</v>
      </c>
      <c r="H2033" s="23" t="s">
        <v>1880</v>
      </c>
      <c r="J2033" s="24" t="n">
        <v>50</v>
      </c>
      <c r="K2033" s="0" t="n">
        <v>17408</v>
      </c>
      <c r="L2033" s="23" t="s">
        <v>1694</v>
      </c>
      <c r="M2033" s="0" t="n">
        <v>3</v>
      </c>
      <c r="N2033" s="23" t="s">
        <v>93</v>
      </c>
      <c r="O2033" s="0" t="n">
        <v>201</v>
      </c>
      <c r="P2033" s="23" t="s">
        <v>94</v>
      </c>
      <c r="Q2033" s="23" t="s">
        <v>4804</v>
      </c>
      <c r="R2033" s="23" t="n">
        <f aca="false">YEAR(A2033)</f>
        <v>2020</v>
      </c>
      <c r="S2033" s="23" t="n">
        <f aca="false">IF(R2033=2026,1,0)</f>
        <v>0</v>
      </c>
      <c r="T2033" s="23" t="n">
        <f aca="false">IF(OR(P2033="Individual",P2033="Committee",P2033="Union/Association",P2033="Aggregated Unitemized Receipts"),1,0)</f>
        <v>1</v>
      </c>
      <c r="U2033" s="0" t="str">
        <f aca="false">UPPER(TRIM(E2033))</f>
        <v>MA</v>
      </c>
      <c r="V2033" s="23" t="n">
        <f aca="false">IF(U2033="MA",1,0)</f>
        <v>1</v>
      </c>
      <c r="W2033" s="23" t="n">
        <f aca="false">IF(OR(ISNUMBER(SEARCH("malden",G2033)),ISNUMBER(SEARCH("malden",H2033))),1,0)</f>
        <v>0</v>
      </c>
      <c r="X2033" s="23" t="n">
        <f aca="false">IF(AND(TRIM(G2033)="",TRIM(H2033)=""),1,0)</f>
        <v>0</v>
      </c>
    </row>
    <row r="2034" customFormat="false" ht="15" hidden="false" customHeight="false" outlineLevel="0" collapsed="false">
      <c r="A2034" s="22" t="n">
        <v>43859</v>
      </c>
      <c r="B2034" s="23" t="s">
        <v>4815</v>
      </c>
      <c r="C2034" s="23" t="s">
        <v>4816</v>
      </c>
      <c r="D2034" s="23" t="s">
        <v>1994</v>
      </c>
      <c r="E2034" s="23" t="s">
        <v>99</v>
      </c>
      <c r="F2034" s="23" t="s">
        <v>2086</v>
      </c>
      <c r="G2034" s="23" t="s">
        <v>166</v>
      </c>
      <c r="H2034" s="23" t="s">
        <v>4817</v>
      </c>
      <c r="J2034" s="24" t="n">
        <v>200</v>
      </c>
      <c r="K2034" s="0" t="n">
        <v>17408</v>
      </c>
      <c r="L2034" s="23" t="s">
        <v>1694</v>
      </c>
      <c r="M2034" s="0" t="n">
        <v>3</v>
      </c>
      <c r="N2034" s="23" t="s">
        <v>93</v>
      </c>
      <c r="O2034" s="0" t="n">
        <v>201</v>
      </c>
      <c r="P2034" s="23" t="s">
        <v>94</v>
      </c>
      <c r="Q2034" s="23" t="s">
        <v>4804</v>
      </c>
      <c r="R2034" s="23" t="n">
        <f aca="false">YEAR(A2034)</f>
        <v>2020</v>
      </c>
      <c r="S2034" s="23" t="n">
        <f aca="false">IF(R2034=2026,1,0)</f>
        <v>0</v>
      </c>
      <c r="T2034" s="23" t="n">
        <f aca="false">IF(OR(P2034="Individual",P2034="Committee",P2034="Union/Association",P2034="Aggregated Unitemized Receipts"),1,0)</f>
        <v>1</v>
      </c>
      <c r="U2034" s="0" t="str">
        <f aca="false">UPPER(TRIM(E2034))</f>
        <v>MA</v>
      </c>
      <c r="V2034" s="23" t="n">
        <f aca="false">IF(U2034="MA",1,0)</f>
        <v>1</v>
      </c>
      <c r="W2034" s="23" t="n">
        <f aca="false">IF(OR(ISNUMBER(SEARCH("malden",G2034)),ISNUMBER(SEARCH("malden",H2034))),1,0)</f>
        <v>0</v>
      </c>
      <c r="X2034" s="23" t="n">
        <f aca="false">IF(AND(TRIM(G2034)="",TRIM(H2034)=""),1,0)</f>
        <v>0</v>
      </c>
    </row>
    <row r="2035" customFormat="false" ht="15" hidden="false" customHeight="false" outlineLevel="0" collapsed="false">
      <c r="A2035" s="22" t="n">
        <v>43859</v>
      </c>
      <c r="B2035" s="23" t="s">
        <v>2674</v>
      </c>
      <c r="C2035" s="23" t="s">
        <v>4487</v>
      </c>
      <c r="D2035" s="23" t="s">
        <v>319</v>
      </c>
      <c r="E2035" s="23" t="s">
        <v>99</v>
      </c>
      <c r="F2035" s="23" t="s">
        <v>320</v>
      </c>
      <c r="G2035" s="23" t="s">
        <v>91</v>
      </c>
      <c r="H2035" s="23" t="s">
        <v>91</v>
      </c>
      <c r="J2035" s="24" t="n">
        <v>50</v>
      </c>
      <c r="K2035" s="0" t="n">
        <v>17408</v>
      </c>
      <c r="L2035" s="23" t="s">
        <v>1694</v>
      </c>
      <c r="M2035" s="0" t="n">
        <v>3</v>
      </c>
      <c r="N2035" s="23" t="s">
        <v>93</v>
      </c>
      <c r="O2035" s="0" t="n">
        <v>201</v>
      </c>
      <c r="P2035" s="23" t="s">
        <v>94</v>
      </c>
      <c r="Q2035" s="23" t="s">
        <v>4804</v>
      </c>
      <c r="R2035" s="23" t="n">
        <f aca="false">YEAR(A2035)</f>
        <v>2020</v>
      </c>
      <c r="S2035" s="23" t="n">
        <f aca="false">IF(R2035=2026,1,0)</f>
        <v>0</v>
      </c>
      <c r="T2035" s="23" t="n">
        <f aca="false">IF(OR(P2035="Individual",P2035="Committee",P2035="Union/Association",P2035="Aggregated Unitemized Receipts"),1,0)</f>
        <v>1</v>
      </c>
      <c r="U2035" s="0" t="str">
        <f aca="false">UPPER(TRIM(E2035))</f>
        <v>MA</v>
      </c>
      <c r="V2035" s="23" t="n">
        <f aca="false">IF(U2035="MA",1,0)</f>
        <v>1</v>
      </c>
      <c r="W2035" s="23" t="n">
        <f aca="false">IF(OR(ISNUMBER(SEARCH("malden",G2035)),ISNUMBER(SEARCH("malden",H2035))),1,0)</f>
        <v>0</v>
      </c>
      <c r="X2035" s="23" t="n">
        <f aca="false">IF(AND(TRIM(G2035)="",TRIM(H2035)=""),1,0)</f>
        <v>0</v>
      </c>
    </row>
    <row r="2036" customFormat="false" ht="15" hidden="false" customHeight="false" outlineLevel="0" collapsed="false">
      <c r="A2036" s="22" t="n">
        <v>43859</v>
      </c>
      <c r="B2036" s="23" t="s">
        <v>4193</v>
      </c>
      <c r="C2036" s="23" t="s">
        <v>4818</v>
      </c>
      <c r="D2036" s="23" t="s">
        <v>319</v>
      </c>
      <c r="E2036" s="23" t="s">
        <v>99</v>
      </c>
      <c r="F2036" s="23" t="s">
        <v>320</v>
      </c>
      <c r="G2036" s="23" t="s">
        <v>4819</v>
      </c>
      <c r="H2036" s="23" t="s">
        <v>4820</v>
      </c>
      <c r="J2036" s="24" t="n">
        <v>250</v>
      </c>
      <c r="K2036" s="0" t="n">
        <v>17408</v>
      </c>
      <c r="L2036" s="23" t="s">
        <v>1694</v>
      </c>
      <c r="M2036" s="0" t="n">
        <v>3</v>
      </c>
      <c r="N2036" s="23" t="s">
        <v>93</v>
      </c>
      <c r="O2036" s="0" t="n">
        <v>201</v>
      </c>
      <c r="P2036" s="23" t="s">
        <v>94</v>
      </c>
      <c r="Q2036" s="23" t="s">
        <v>4804</v>
      </c>
      <c r="R2036" s="23" t="n">
        <f aca="false">YEAR(A2036)</f>
        <v>2020</v>
      </c>
      <c r="S2036" s="23" t="n">
        <f aca="false">IF(R2036=2026,1,0)</f>
        <v>0</v>
      </c>
      <c r="T2036" s="23" t="n">
        <f aca="false">IF(OR(P2036="Individual",P2036="Committee",P2036="Union/Association",P2036="Aggregated Unitemized Receipts"),1,0)</f>
        <v>1</v>
      </c>
      <c r="U2036" s="0" t="str">
        <f aca="false">UPPER(TRIM(E2036))</f>
        <v>MA</v>
      </c>
      <c r="V2036" s="23" t="n">
        <f aca="false">IF(U2036="MA",1,0)</f>
        <v>1</v>
      </c>
      <c r="W2036" s="23" t="n">
        <f aca="false">IF(OR(ISNUMBER(SEARCH("malden",G2036)),ISNUMBER(SEARCH("malden",H2036))),1,0)</f>
        <v>0</v>
      </c>
      <c r="X2036" s="23" t="n">
        <f aca="false">IF(AND(TRIM(G2036)="",TRIM(H2036)=""),1,0)</f>
        <v>0</v>
      </c>
    </row>
    <row r="2037" customFormat="false" ht="15" hidden="false" customHeight="false" outlineLevel="0" collapsed="false">
      <c r="A2037" s="22" t="n">
        <v>43859</v>
      </c>
      <c r="B2037" s="23" t="s">
        <v>2364</v>
      </c>
      <c r="C2037" s="23" t="s">
        <v>3407</v>
      </c>
      <c r="D2037" s="23" t="s">
        <v>413</v>
      </c>
      <c r="E2037" s="23" t="s">
        <v>99</v>
      </c>
      <c r="F2037" s="23" t="s">
        <v>419</v>
      </c>
      <c r="G2037" s="23" t="s">
        <v>812</v>
      </c>
      <c r="H2037" s="23" t="s">
        <v>2366</v>
      </c>
      <c r="J2037" s="24" t="n">
        <v>100</v>
      </c>
      <c r="K2037" s="0" t="n">
        <v>17408</v>
      </c>
      <c r="L2037" s="23" t="s">
        <v>1694</v>
      </c>
      <c r="M2037" s="0" t="n">
        <v>3</v>
      </c>
      <c r="N2037" s="23" t="s">
        <v>93</v>
      </c>
      <c r="O2037" s="0" t="n">
        <v>201</v>
      </c>
      <c r="P2037" s="23" t="s">
        <v>94</v>
      </c>
      <c r="Q2037" s="23" t="s">
        <v>4804</v>
      </c>
      <c r="R2037" s="23" t="n">
        <f aca="false">YEAR(A2037)</f>
        <v>2020</v>
      </c>
      <c r="S2037" s="23" t="n">
        <f aca="false">IF(R2037=2026,1,0)</f>
        <v>0</v>
      </c>
      <c r="T2037" s="23" t="n">
        <f aca="false">IF(OR(P2037="Individual",P2037="Committee",P2037="Union/Association",P2037="Aggregated Unitemized Receipts"),1,0)</f>
        <v>1</v>
      </c>
      <c r="U2037" s="0" t="str">
        <f aca="false">UPPER(TRIM(E2037))</f>
        <v>MA</v>
      </c>
      <c r="V2037" s="23" t="n">
        <f aca="false">IF(U2037="MA",1,0)</f>
        <v>1</v>
      </c>
      <c r="W2037" s="23" t="n">
        <f aca="false">IF(OR(ISNUMBER(SEARCH("malden",G2037)),ISNUMBER(SEARCH("malden",H2037))),1,0)</f>
        <v>0</v>
      </c>
      <c r="X2037" s="23" t="n">
        <f aca="false">IF(AND(TRIM(G2037)="",TRIM(H2037)=""),1,0)</f>
        <v>0</v>
      </c>
    </row>
    <row r="2038" customFormat="false" ht="15" hidden="false" customHeight="false" outlineLevel="0" collapsed="false">
      <c r="A2038" s="22" t="n">
        <v>43859</v>
      </c>
      <c r="B2038" s="23" t="s">
        <v>4821</v>
      </c>
      <c r="C2038" s="23" t="s">
        <v>4822</v>
      </c>
      <c r="D2038" s="23" t="s">
        <v>319</v>
      </c>
      <c r="E2038" s="23" t="s">
        <v>99</v>
      </c>
      <c r="F2038" s="23" t="s">
        <v>320</v>
      </c>
      <c r="G2038" s="23" t="s">
        <v>4823</v>
      </c>
      <c r="H2038" s="23" t="s">
        <v>4824</v>
      </c>
      <c r="J2038" s="24" t="n">
        <v>50</v>
      </c>
      <c r="K2038" s="0" t="n">
        <v>17408</v>
      </c>
      <c r="L2038" s="23" t="s">
        <v>1694</v>
      </c>
      <c r="M2038" s="0" t="n">
        <v>3</v>
      </c>
      <c r="N2038" s="23" t="s">
        <v>93</v>
      </c>
      <c r="O2038" s="0" t="n">
        <v>201</v>
      </c>
      <c r="P2038" s="23" t="s">
        <v>94</v>
      </c>
      <c r="Q2038" s="23" t="s">
        <v>4804</v>
      </c>
      <c r="R2038" s="23" t="n">
        <f aca="false">YEAR(A2038)</f>
        <v>2020</v>
      </c>
      <c r="S2038" s="23" t="n">
        <f aca="false">IF(R2038=2026,1,0)</f>
        <v>0</v>
      </c>
      <c r="T2038" s="23" t="n">
        <f aca="false">IF(OR(P2038="Individual",P2038="Committee",P2038="Union/Association",P2038="Aggregated Unitemized Receipts"),1,0)</f>
        <v>1</v>
      </c>
      <c r="U2038" s="0" t="str">
        <f aca="false">UPPER(TRIM(E2038))</f>
        <v>MA</v>
      </c>
      <c r="V2038" s="23" t="n">
        <f aca="false">IF(U2038="MA",1,0)</f>
        <v>1</v>
      </c>
      <c r="W2038" s="23" t="n">
        <f aca="false">IF(OR(ISNUMBER(SEARCH("malden",G2038)),ISNUMBER(SEARCH("malden",H2038))),1,0)</f>
        <v>0</v>
      </c>
      <c r="X2038" s="23" t="n">
        <f aca="false">IF(AND(TRIM(G2038)="",TRIM(H2038)=""),1,0)</f>
        <v>0</v>
      </c>
    </row>
    <row r="2039" customFormat="false" ht="15" hidden="false" customHeight="false" outlineLevel="0" collapsed="false">
      <c r="A2039" s="22" t="n">
        <v>43859</v>
      </c>
      <c r="B2039" s="23" t="s">
        <v>4474</v>
      </c>
      <c r="C2039" s="23" t="s">
        <v>4475</v>
      </c>
      <c r="D2039" s="23" t="s">
        <v>319</v>
      </c>
      <c r="E2039" s="23" t="s">
        <v>99</v>
      </c>
      <c r="F2039" s="23" t="s">
        <v>320</v>
      </c>
      <c r="G2039" s="23" t="s">
        <v>348</v>
      </c>
      <c r="H2039" s="23" t="s">
        <v>4476</v>
      </c>
      <c r="J2039" s="24" t="n">
        <v>100</v>
      </c>
      <c r="K2039" s="0" t="n">
        <v>17408</v>
      </c>
      <c r="L2039" s="23" t="s">
        <v>1694</v>
      </c>
      <c r="M2039" s="0" t="n">
        <v>3</v>
      </c>
      <c r="N2039" s="23" t="s">
        <v>93</v>
      </c>
      <c r="O2039" s="0" t="n">
        <v>201</v>
      </c>
      <c r="P2039" s="23" t="s">
        <v>94</v>
      </c>
      <c r="Q2039" s="23" t="s">
        <v>4804</v>
      </c>
      <c r="R2039" s="23" t="n">
        <f aca="false">YEAR(A2039)</f>
        <v>2020</v>
      </c>
      <c r="S2039" s="23" t="n">
        <f aca="false">IF(R2039=2026,1,0)</f>
        <v>0</v>
      </c>
      <c r="T2039" s="23" t="n">
        <f aca="false">IF(OR(P2039="Individual",P2039="Committee",P2039="Union/Association",P2039="Aggregated Unitemized Receipts"),1,0)</f>
        <v>1</v>
      </c>
      <c r="U2039" s="0" t="str">
        <f aca="false">UPPER(TRIM(E2039))</f>
        <v>MA</v>
      </c>
      <c r="V2039" s="23" t="n">
        <f aca="false">IF(U2039="MA",1,0)</f>
        <v>1</v>
      </c>
      <c r="W2039" s="23" t="n">
        <f aca="false">IF(OR(ISNUMBER(SEARCH("malden",G2039)),ISNUMBER(SEARCH("malden",H2039))),1,0)</f>
        <v>0</v>
      </c>
      <c r="X2039" s="23" t="n">
        <f aca="false">IF(AND(TRIM(G2039)="",TRIM(H2039)=""),1,0)</f>
        <v>0</v>
      </c>
    </row>
    <row r="2040" customFormat="false" ht="15" hidden="false" customHeight="false" outlineLevel="0" collapsed="false">
      <c r="A2040" s="22" t="n">
        <v>43859</v>
      </c>
      <c r="B2040" s="23" t="s">
        <v>4825</v>
      </c>
      <c r="C2040" s="23" t="s">
        <v>4826</v>
      </c>
      <c r="D2040" s="23" t="s">
        <v>2935</v>
      </c>
      <c r="E2040" s="23" t="s">
        <v>99</v>
      </c>
      <c r="F2040" s="23" t="s">
        <v>2936</v>
      </c>
      <c r="G2040" s="23" t="s">
        <v>4827</v>
      </c>
      <c r="H2040" s="23" t="s">
        <v>4828</v>
      </c>
      <c r="J2040" s="24" t="n">
        <v>100</v>
      </c>
      <c r="K2040" s="0" t="n">
        <v>17408</v>
      </c>
      <c r="L2040" s="23" t="s">
        <v>1694</v>
      </c>
      <c r="M2040" s="0" t="n">
        <v>3</v>
      </c>
      <c r="N2040" s="23" t="s">
        <v>93</v>
      </c>
      <c r="O2040" s="0" t="n">
        <v>201</v>
      </c>
      <c r="P2040" s="23" t="s">
        <v>94</v>
      </c>
      <c r="Q2040" s="23" t="s">
        <v>4804</v>
      </c>
      <c r="R2040" s="23" t="n">
        <f aca="false">YEAR(A2040)</f>
        <v>2020</v>
      </c>
      <c r="S2040" s="23" t="n">
        <f aca="false">IF(R2040=2026,1,0)</f>
        <v>0</v>
      </c>
      <c r="T2040" s="23" t="n">
        <f aca="false">IF(OR(P2040="Individual",P2040="Committee",P2040="Union/Association",P2040="Aggregated Unitemized Receipts"),1,0)</f>
        <v>1</v>
      </c>
      <c r="U2040" s="0" t="str">
        <f aca="false">UPPER(TRIM(E2040))</f>
        <v>MA</v>
      </c>
      <c r="V2040" s="23" t="n">
        <f aca="false">IF(U2040="MA",1,0)</f>
        <v>1</v>
      </c>
      <c r="W2040" s="23" t="n">
        <f aca="false">IF(OR(ISNUMBER(SEARCH("malden",G2040)),ISNUMBER(SEARCH("malden",H2040))),1,0)</f>
        <v>0</v>
      </c>
      <c r="X2040" s="23" t="n">
        <f aca="false">IF(AND(TRIM(G2040)="",TRIM(H2040)=""),1,0)</f>
        <v>0</v>
      </c>
    </row>
    <row r="2041" customFormat="false" ht="15" hidden="false" customHeight="false" outlineLevel="0" collapsed="false">
      <c r="A2041" s="22" t="n">
        <v>43859</v>
      </c>
      <c r="B2041" s="23" t="s">
        <v>3011</v>
      </c>
      <c r="C2041" s="23" t="s">
        <v>4829</v>
      </c>
      <c r="D2041" s="23" t="s">
        <v>450</v>
      </c>
      <c r="E2041" s="23" t="s">
        <v>99</v>
      </c>
      <c r="F2041" s="23" t="s">
        <v>518</v>
      </c>
      <c r="G2041" s="23" t="s">
        <v>454</v>
      </c>
      <c r="H2041" s="23" t="s">
        <v>3013</v>
      </c>
      <c r="J2041" s="24" t="n">
        <v>100</v>
      </c>
      <c r="K2041" s="0" t="n">
        <v>17408</v>
      </c>
      <c r="L2041" s="23" t="s">
        <v>1694</v>
      </c>
      <c r="M2041" s="0" t="n">
        <v>3</v>
      </c>
      <c r="N2041" s="23" t="s">
        <v>93</v>
      </c>
      <c r="O2041" s="0" t="n">
        <v>201</v>
      </c>
      <c r="P2041" s="23" t="s">
        <v>94</v>
      </c>
      <c r="Q2041" s="23" t="s">
        <v>4804</v>
      </c>
      <c r="R2041" s="23" t="n">
        <f aca="false">YEAR(A2041)</f>
        <v>2020</v>
      </c>
      <c r="S2041" s="23" t="n">
        <f aca="false">IF(R2041=2026,1,0)</f>
        <v>0</v>
      </c>
      <c r="T2041" s="23" t="n">
        <f aca="false">IF(OR(P2041="Individual",P2041="Committee",P2041="Union/Association",P2041="Aggregated Unitemized Receipts"),1,0)</f>
        <v>1</v>
      </c>
      <c r="U2041" s="0" t="str">
        <f aca="false">UPPER(TRIM(E2041))</f>
        <v>MA</v>
      </c>
      <c r="V2041" s="23" t="n">
        <f aca="false">IF(U2041="MA",1,0)</f>
        <v>1</v>
      </c>
      <c r="W2041" s="23" t="n">
        <f aca="false">IF(OR(ISNUMBER(SEARCH("malden",G2041)),ISNUMBER(SEARCH("malden",H2041))),1,0)</f>
        <v>0</v>
      </c>
      <c r="X2041" s="23" t="n">
        <f aca="false">IF(AND(TRIM(G2041)="",TRIM(H2041)=""),1,0)</f>
        <v>0</v>
      </c>
    </row>
    <row r="2042" customFormat="false" ht="15" hidden="false" customHeight="false" outlineLevel="0" collapsed="false">
      <c r="A2042" s="22" t="n">
        <v>43859</v>
      </c>
      <c r="B2042" s="23" t="s">
        <v>4317</v>
      </c>
      <c r="C2042" s="23" t="s">
        <v>4318</v>
      </c>
      <c r="D2042" s="23" t="s">
        <v>2209</v>
      </c>
      <c r="E2042" s="23" t="s">
        <v>99</v>
      </c>
      <c r="F2042" s="23" t="s">
        <v>518</v>
      </c>
      <c r="G2042" s="23" t="s">
        <v>4584</v>
      </c>
      <c r="H2042" s="23" t="s">
        <v>4319</v>
      </c>
      <c r="J2042" s="24" t="n">
        <v>100</v>
      </c>
      <c r="K2042" s="0" t="n">
        <v>17408</v>
      </c>
      <c r="L2042" s="23" t="s">
        <v>1694</v>
      </c>
      <c r="M2042" s="0" t="n">
        <v>3</v>
      </c>
      <c r="N2042" s="23" t="s">
        <v>93</v>
      </c>
      <c r="O2042" s="0" t="n">
        <v>201</v>
      </c>
      <c r="P2042" s="23" t="s">
        <v>94</v>
      </c>
      <c r="Q2042" s="23" t="s">
        <v>4804</v>
      </c>
      <c r="R2042" s="23" t="n">
        <f aca="false">YEAR(A2042)</f>
        <v>2020</v>
      </c>
      <c r="S2042" s="23" t="n">
        <f aca="false">IF(R2042=2026,1,0)</f>
        <v>0</v>
      </c>
      <c r="T2042" s="23" t="n">
        <f aca="false">IF(OR(P2042="Individual",P2042="Committee",P2042="Union/Association",P2042="Aggregated Unitemized Receipts"),1,0)</f>
        <v>1</v>
      </c>
      <c r="U2042" s="0" t="str">
        <f aca="false">UPPER(TRIM(E2042))</f>
        <v>MA</v>
      </c>
      <c r="V2042" s="23" t="n">
        <f aca="false">IF(U2042="MA",1,0)</f>
        <v>1</v>
      </c>
      <c r="W2042" s="23" t="n">
        <f aca="false">IF(OR(ISNUMBER(SEARCH("malden",G2042)),ISNUMBER(SEARCH("malden",H2042))),1,0)</f>
        <v>0</v>
      </c>
      <c r="X2042" s="23" t="n">
        <f aca="false">IF(AND(TRIM(G2042)="",TRIM(H2042)=""),1,0)</f>
        <v>0</v>
      </c>
    </row>
    <row r="2043" customFormat="false" ht="15" hidden="false" customHeight="false" outlineLevel="0" collapsed="false">
      <c r="A2043" s="22" t="n">
        <v>43859</v>
      </c>
      <c r="B2043" s="23" t="s">
        <v>4830</v>
      </c>
      <c r="C2043" s="23" t="s">
        <v>4831</v>
      </c>
      <c r="D2043" s="23" t="s">
        <v>319</v>
      </c>
      <c r="E2043" s="23" t="s">
        <v>99</v>
      </c>
      <c r="F2043" s="23" t="s">
        <v>320</v>
      </c>
      <c r="G2043" s="23" t="s">
        <v>307</v>
      </c>
      <c r="H2043" s="23" t="s">
        <v>3326</v>
      </c>
      <c r="J2043" s="24" t="n">
        <v>100</v>
      </c>
      <c r="K2043" s="0" t="n">
        <v>17408</v>
      </c>
      <c r="L2043" s="23" t="s">
        <v>1694</v>
      </c>
      <c r="M2043" s="0" t="n">
        <v>3</v>
      </c>
      <c r="N2043" s="23" t="s">
        <v>93</v>
      </c>
      <c r="O2043" s="0" t="n">
        <v>201</v>
      </c>
      <c r="P2043" s="23" t="s">
        <v>94</v>
      </c>
      <c r="Q2043" s="23" t="s">
        <v>4804</v>
      </c>
      <c r="R2043" s="23" t="n">
        <f aca="false">YEAR(A2043)</f>
        <v>2020</v>
      </c>
      <c r="S2043" s="23" t="n">
        <f aca="false">IF(R2043=2026,1,0)</f>
        <v>0</v>
      </c>
      <c r="T2043" s="23" t="n">
        <f aca="false">IF(OR(P2043="Individual",P2043="Committee",P2043="Union/Association",P2043="Aggregated Unitemized Receipts"),1,0)</f>
        <v>1</v>
      </c>
      <c r="U2043" s="0" t="str">
        <f aca="false">UPPER(TRIM(E2043))</f>
        <v>MA</v>
      </c>
      <c r="V2043" s="23" t="n">
        <f aca="false">IF(U2043="MA",1,0)</f>
        <v>1</v>
      </c>
      <c r="W2043" s="23" t="n">
        <f aca="false">IF(OR(ISNUMBER(SEARCH("malden",G2043)),ISNUMBER(SEARCH("malden",H2043))),1,0)</f>
        <v>0</v>
      </c>
      <c r="X2043" s="23" t="n">
        <f aca="false">IF(AND(TRIM(G2043)="",TRIM(H2043)=""),1,0)</f>
        <v>0</v>
      </c>
    </row>
    <row r="2044" customFormat="false" ht="15" hidden="false" customHeight="false" outlineLevel="0" collapsed="false">
      <c r="A2044" s="22" t="n">
        <v>43858</v>
      </c>
      <c r="B2044" s="23" t="s">
        <v>3430</v>
      </c>
      <c r="C2044" s="23" t="s">
        <v>4832</v>
      </c>
      <c r="D2044" s="23" t="s">
        <v>413</v>
      </c>
      <c r="E2044" s="23" t="s">
        <v>99</v>
      </c>
      <c r="F2044" s="23" t="s">
        <v>2342</v>
      </c>
      <c r="G2044" s="23" t="s">
        <v>1774</v>
      </c>
      <c r="H2044" s="23" t="s">
        <v>2370</v>
      </c>
      <c r="J2044" s="24" t="n">
        <v>200</v>
      </c>
      <c r="K2044" s="0" t="n">
        <v>17408</v>
      </c>
      <c r="L2044" s="23" t="s">
        <v>1694</v>
      </c>
      <c r="M2044" s="0" t="n">
        <v>1</v>
      </c>
      <c r="N2044" s="23" t="s">
        <v>182</v>
      </c>
      <c r="O2044" s="0" t="n">
        <v>201</v>
      </c>
      <c r="P2044" s="23" t="s">
        <v>94</v>
      </c>
      <c r="Q2044" s="23" t="s">
        <v>4833</v>
      </c>
      <c r="R2044" s="23" t="n">
        <f aca="false">YEAR(A2044)</f>
        <v>2020</v>
      </c>
      <c r="S2044" s="23" t="n">
        <f aca="false">IF(R2044=2026,1,0)</f>
        <v>0</v>
      </c>
      <c r="T2044" s="23" t="n">
        <f aca="false">IF(OR(P2044="Individual",P2044="Committee",P2044="Union/Association",P2044="Aggregated Unitemized Receipts"),1,0)</f>
        <v>1</v>
      </c>
      <c r="U2044" s="0" t="str">
        <f aca="false">UPPER(TRIM(E2044))</f>
        <v>MA</v>
      </c>
      <c r="V2044" s="23" t="n">
        <f aca="false">IF(U2044="MA",1,0)</f>
        <v>1</v>
      </c>
      <c r="W2044" s="23" t="n">
        <f aca="false">IF(OR(ISNUMBER(SEARCH("malden",G2044)),ISNUMBER(SEARCH("malden",H2044))),1,0)</f>
        <v>0</v>
      </c>
      <c r="X2044" s="23" t="n">
        <f aca="false">IF(AND(TRIM(G2044)="",TRIM(H2044)=""),1,0)</f>
        <v>0</v>
      </c>
    </row>
    <row r="2045" customFormat="false" ht="15" hidden="false" customHeight="false" outlineLevel="0" collapsed="false">
      <c r="A2045" s="22" t="n">
        <v>43858</v>
      </c>
      <c r="B2045" s="23" t="s">
        <v>4571</v>
      </c>
      <c r="C2045" s="23" t="s">
        <v>4572</v>
      </c>
      <c r="D2045" s="23" t="s">
        <v>319</v>
      </c>
      <c r="E2045" s="23" t="s">
        <v>99</v>
      </c>
      <c r="F2045" s="23" t="s">
        <v>320</v>
      </c>
      <c r="J2045" s="24" t="n">
        <v>100</v>
      </c>
      <c r="K2045" s="0" t="n">
        <v>17408</v>
      </c>
      <c r="L2045" s="23" t="s">
        <v>1694</v>
      </c>
      <c r="M2045" s="0" t="n">
        <v>1</v>
      </c>
      <c r="N2045" s="23" t="s">
        <v>182</v>
      </c>
      <c r="O2045" s="0" t="n">
        <v>201</v>
      </c>
      <c r="P2045" s="23" t="s">
        <v>94</v>
      </c>
      <c r="Q2045" s="23" t="s">
        <v>4833</v>
      </c>
      <c r="R2045" s="23" t="n">
        <f aca="false">YEAR(A2045)</f>
        <v>2020</v>
      </c>
      <c r="S2045" s="23" t="n">
        <f aca="false">IF(R2045=2026,1,0)</f>
        <v>0</v>
      </c>
      <c r="T2045" s="23" t="n">
        <f aca="false">IF(OR(P2045="Individual",P2045="Committee",P2045="Union/Association",P2045="Aggregated Unitemized Receipts"),1,0)</f>
        <v>1</v>
      </c>
      <c r="U2045" s="0" t="str">
        <f aca="false">UPPER(TRIM(E2045))</f>
        <v>MA</v>
      </c>
      <c r="V2045" s="23" t="n">
        <f aca="false">IF(U2045="MA",1,0)</f>
        <v>1</v>
      </c>
      <c r="W2045" s="23" t="n">
        <f aca="false">IF(OR(ISNUMBER(SEARCH("malden",G2045)),ISNUMBER(SEARCH("malden",H2045))),1,0)</f>
        <v>0</v>
      </c>
      <c r="X2045" s="23" t="n">
        <f aca="false">IF(AND(TRIM(G2045)="",TRIM(H2045)=""),1,0)</f>
        <v>1</v>
      </c>
    </row>
    <row r="2046" customFormat="false" ht="15" hidden="false" customHeight="false" outlineLevel="0" collapsed="false">
      <c r="A2046" s="22" t="n">
        <v>43858</v>
      </c>
      <c r="B2046" s="23" t="s">
        <v>4834</v>
      </c>
      <c r="C2046" s="23" t="s">
        <v>4835</v>
      </c>
      <c r="D2046" s="23" t="s">
        <v>319</v>
      </c>
      <c r="E2046" s="23" t="s">
        <v>99</v>
      </c>
      <c r="F2046" s="23" t="s">
        <v>320</v>
      </c>
      <c r="G2046" s="23" t="s">
        <v>91</v>
      </c>
      <c r="H2046" s="23" t="s">
        <v>91</v>
      </c>
      <c r="J2046" s="24" t="n">
        <v>25</v>
      </c>
      <c r="K2046" s="0" t="n">
        <v>17408</v>
      </c>
      <c r="L2046" s="23" t="s">
        <v>1694</v>
      </c>
      <c r="M2046" s="0" t="n">
        <v>1</v>
      </c>
      <c r="N2046" s="23" t="s">
        <v>182</v>
      </c>
      <c r="O2046" s="0" t="n">
        <v>201</v>
      </c>
      <c r="P2046" s="23" t="s">
        <v>94</v>
      </c>
      <c r="Q2046" s="23" t="s">
        <v>4833</v>
      </c>
      <c r="R2046" s="23" t="n">
        <f aca="false">YEAR(A2046)</f>
        <v>2020</v>
      </c>
      <c r="S2046" s="23" t="n">
        <f aca="false">IF(R2046=2026,1,0)</f>
        <v>0</v>
      </c>
      <c r="T2046" s="23" t="n">
        <f aca="false">IF(OR(P2046="Individual",P2046="Committee",P2046="Union/Association",P2046="Aggregated Unitemized Receipts"),1,0)</f>
        <v>1</v>
      </c>
      <c r="U2046" s="0" t="str">
        <f aca="false">UPPER(TRIM(E2046))</f>
        <v>MA</v>
      </c>
      <c r="V2046" s="23" t="n">
        <f aca="false">IF(U2046="MA",1,0)</f>
        <v>1</v>
      </c>
      <c r="W2046" s="23" t="n">
        <f aca="false">IF(OR(ISNUMBER(SEARCH("malden",G2046)),ISNUMBER(SEARCH("malden",H2046))),1,0)</f>
        <v>0</v>
      </c>
      <c r="X2046" s="23" t="n">
        <f aca="false">IF(AND(TRIM(G2046)="",TRIM(H2046)=""),1,0)</f>
        <v>0</v>
      </c>
    </row>
    <row r="2047" customFormat="false" ht="15" hidden="false" customHeight="false" outlineLevel="0" collapsed="false">
      <c r="A2047" s="22" t="n">
        <v>43858</v>
      </c>
      <c r="B2047" s="23" t="s">
        <v>4836</v>
      </c>
      <c r="C2047" s="23" t="s">
        <v>4837</v>
      </c>
      <c r="D2047" s="23" t="s">
        <v>2209</v>
      </c>
      <c r="E2047" s="23" t="s">
        <v>99</v>
      </c>
      <c r="F2047" s="23" t="s">
        <v>518</v>
      </c>
      <c r="J2047" s="24" t="n">
        <v>100</v>
      </c>
      <c r="K2047" s="0" t="n">
        <v>17408</v>
      </c>
      <c r="L2047" s="23" t="s">
        <v>1694</v>
      </c>
      <c r="M2047" s="0" t="n">
        <v>1</v>
      </c>
      <c r="N2047" s="23" t="s">
        <v>182</v>
      </c>
      <c r="O2047" s="0" t="n">
        <v>202</v>
      </c>
      <c r="P2047" s="23" t="s">
        <v>206</v>
      </c>
      <c r="Q2047" s="23" t="s">
        <v>4833</v>
      </c>
      <c r="R2047" s="23" t="n">
        <f aca="false">YEAR(A2047)</f>
        <v>2020</v>
      </c>
      <c r="S2047" s="23" t="n">
        <f aca="false">IF(R2047=2026,1,0)</f>
        <v>0</v>
      </c>
      <c r="T2047" s="23" t="n">
        <f aca="false">IF(OR(P2047="Individual",P2047="Committee",P2047="Union/Association",P2047="Aggregated Unitemized Receipts"),1,0)</f>
        <v>1</v>
      </c>
      <c r="U2047" s="0" t="str">
        <f aca="false">UPPER(TRIM(E2047))</f>
        <v>MA</v>
      </c>
      <c r="V2047" s="23" t="n">
        <f aca="false">IF(U2047="MA",1,0)</f>
        <v>1</v>
      </c>
      <c r="W2047" s="23" t="n">
        <f aca="false">IF(OR(ISNUMBER(SEARCH("malden",G2047)),ISNUMBER(SEARCH("malden",H2047))),1,0)</f>
        <v>0</v>
      </c>
      <c r="X2047" s="23" t="n">
        <f aca="false">IF(AND(TRIM(G2047)="",TRIM(H2047)=""),1,0)</f>
        <v>1</v>
      </c>
    </row>
    <row r="2048" customFormat="false" ht="15" hidden="false" customHeight="false" outlineLevel="0" collapsed="false">
      <c r="A2048" s="22" t="n">
        <v>43858</v>
      </c>
      <c r="B2048" s="23" t="s">
        <v>4547</v>
      </c>
      <c r="C2048" s="23" t="s">
        <v>4548</v>
      </c>
      <c r="D2048" s="23" t="s">
        <v>319</v>
      </c>
      <c r="E2048" s="23" t="s">
        <v>99</v>
      </c>
      <c r="F2048" s="23" t="s">
        <v>320</v>
      </c>
      <c r="J2048" s="24" t="n">
        <v>50</v>
      </c>
      <c r="K2048" s="0" t="n">
        <v>17408</v>
      </c>
      <c r="L2048" s="23" t="s">
        <v>1694</v>
      </c>
      <c r="M2048" s="0" t="n">
        <v>1</v>
      </c>
      <c r="N2048" s="23" t="s">
        <v>182</v>
      </c>
      <c r="O2048" s="0" t="n">
        <v>201</v>
      </c>
      <c r="P2048" s="23" t="s">
        <v>94</v>
      </c>
      <c r="Q2048" s="23" t="s">
        <v>4833</v>
      </c>
      <c r="R2048" s="23" t="n">
        <f aca="false">YEAR(A2048)</f>
        <v>2020</v>
      </c>
      <c r="S2048" s="23" t="n">
        <f aca="false">IF(R2048=2026,1,0)</f>
        <v>0</v>
      </c>
      <c r="T2048" s="23" t="n">
        <f aca="false">IF(OR(P2048="Individual",P2048="Committee",P2048="Union/Association",P2048="Aggregated Unitemized Receipts"),1,0)</f>
        <v>1</v>
      </c>
      <c r="U2048" s="0" t="str">
        <f aca="false">UPPER(TRIM(E2048))</f>
        <v>MA</v>
      </c>
      <c r="V2048" s="23" t="n">
        <f aca="false">IF(U2048="MA",1,0)</f>
        <v>1</v>
      </c>
      <c r="W2048" s="23" t="n">
        <f aca="false">IF(OR(ISNUMBER(SEARCH("malden",G2048)),ISNUMBER(SEARCH("malden",H2048))),1,0)</f>
        <v>0</v>
      </c>
      <c r="X2048" s="23" t="n">
        <f aca="false">IF(AND(TRIM(G2048)="",TRIM(H2048)=""),1,0)</f>
        <v>1</v>
      </c>
    </row>
    <row r="2049" customFormat="false" ht="15" hidden="false" customHeight="false" outlineLevel="0" collapsed="false">
      <c r="A2049" s="22" t="n">
        <v>43858</v>
      </c>
      <c r="B2049" s="23" t="s">
        <v>4838</v>
      </c>
      <c r="C2049" s="23" t="s">
        <v>4839</v>
      </c>
      <c r="D2049" s="23" t="s">
        <v>450</v>
      </c>
      <c r="E2049" s="23" t="s">
        <v>99</v>
      </c>
      <c r="F2049" s="23" t="s">
        <v>1164</v>
      </c>
      <c r="G2049" s="23" t="s">
        <v>174</v>
      </c>
      <c r="H2049" s="23" t="s">
        <v>174</v>
      </c>
      <c r="J2049" s="24" t="n">
        <v>1000</v>
      </c>
      <c r="K2049" s="0" t="n">
        <v>17408</v>
      </c>
      <c r="L2049" s="23" t="s">
        <v>1694</v>
      </c>
      <c r="M2049" s="0" t="n">
        <v>1</v>
      </c>
      <c r="N2049" s="23" t="s">
        <v>182</v>
      </c>
      <c r="O2049" s="0" t="n">
        <v>201</v>
      </c>
      <c r="P2049" s="23" t="s">
        <v>94</v>
      </c>
      <c r="Q2049" s="23" t="s">
        <v>4833</v>
      </c>
      <c r="R2049" s="23" t="n">
        <f aca="false">YEAR(A2049)</f>
        <v>2020</v>
      </c>
      <c r="S2049" s="23" t="n">
        <f aca="false">IF(R2049=2026,1,0)</f>
        <v>0</v>
      </c>
      <c r="T2049" s="23" t="n">
        <f aca="false">IF(OR(P2049="Individual",P2049="Committee",P2049="Union/Association",P2049="Aggregated Unitemized Receipts"),1,0)</f>
        <v>1</v>
      </c>
      <c r="U2049" s="0" t="str">
        <f aca="false">UPPER(TRIM(E2049))</f>
        <v>MA</v>
      </c>
      <c r="V2049" s="23" t="n">
        <f aca="false">IF(U2049="MA",1,0)</f>
        <v>1</v>
      </c>
      <c r="W2049" s="23" t="n">
        <f aca="false">IF(OR(ISNUMBER(SEARCH("malden",G2049)),ISNUMBER(SEARCH("malden",H2049))),1,0)</f>
        <v>0</v>
      </c>
      <c r="X2049" s="23" t="n">
        <f aca="false">IF(AND(TRIM(G2049)="",TRIM(H2049)=""),1,0)</f>
        <v>0</v>
      </c>
    </row>
    <row r="2050" customFormat="false" ht="15" hidden="false" customHeight="false" outlineLevel="0" collapsed="false">
      <c r="A2050" s="22" t="n">
        <v>43858</v>
      </c>
      <c r="B2050" s="23" t="s">
        <v>4189</v>
      </c>
      <c r="C2050" s="23" t="s">
        <v>4190</v>
      </c>
      <c r="D2050" s="23" t="s">
        <v>319</v>
      </c>
      <c r="E2050" s="23" t="s">
        <v>99</v>
      </c>
      <c r="F2050" s="23" t="s">
        <v>320</v>
      </c>
      <c r="G2050" s="23" t="s">
        <v>4840</v>
      </c>
      <c r="H2050" s="23" t="s">
        <v>4841</v>
      </c>
      <c r="J2050" s="24" t="n">
        <v>100</v>
      </c>
      <c r="K2050" s="0" t="n">
        <v>17408</v>
      </c>
      <c r="L2050" s="23" t="s">
        <v>1694</v>
      </c>
      <c r="M2050" s="0" t="n">
        <v>1</v>
      </c>
      <c r="N2050" s="23" t="s">
        <v>182</v>
      </c>
      <c r="O2050" s="0" t="n">
        <v>201</v>
      </c>
      <c r="P2050" s="23" t="s">
        <v>94</v>
      </c>
      <c r="Q2050" s="23" t="s">
        <v>4833</v>
      </c>
      <c r="R2050" s="23" t="n">
        <f aca="false">YEAR(A2050)</f>
        <v>2020</v>
      </c>
      <c r="S2050" s="23" t="n">
        <f aca="false">IF(R2050=2026,1,0)</f>
        <v>0</v>
      </c>
      <c r="T2050" s="23" t="n">
        <f aca="false">IF(OR(P2050="Individual",P2050="Committee",P2050="Union/Association",P2050="Aggregated Unitemized Receipts"),1,0)</f>
        <v>1</v>
      </c>
      <c r="U2050" s="0" t="str">
        <f aca="false">UPPER(TRIM(E2050))</f>
        <v>MA</v>
      </c>
      <c r="V2050" s="23" t="n">
        <f aca="false">IF(U2050="MA",1,0)</f>
        <v>1</v>
      </c>
      <c r="W2050" s="23" t="n">
        <f aca="false">IF(OR(ISNUMBER(SEARCH("malden",G2050)),ISNUMBER(SEARCH("malden",H2050))),1,0)</f>
        <v>0</v>
      </c>
      <c r="X2050" s="23" t="n">
        <f aca="false">IF(AND(TRIM(G2050)="",TRIM(H2050)=""),1,0)</f>
        <v>0</v>
      </c>
    </row>
    <row r="2051" customFormat="false" ht="15" hidden="false" customHeight="false" outlineLevel="0" collapsed="false">
      <c r="A2051" s="22" t="n">
        <v>43854</v>
      </c>
      <c r="B2051" s="23" t="s">
        <v>4842</v>
      </c>
      <c r="C2051" s="23" t="s">
        <v>4843</v>
      </c>
      <c r="D2051" s="23" t="s">
        <v>450</v>
      </c>
      <c r="E2051" s="23" t="s">
        <v>99</v>
      </c>
      <c r="F2051" s="23" t="s">
        <v>2422</v>
      </c>
      <c r="G2051" s="23" t="s">
        <v>354</v>
      </c>
      <c r="H2051" s="23" t="s">
        <v>4844</v>
      </c>
      <c r="J2051" s="24" t="n">
        <v>500</v>
      </c>
      <c r="K2051" s="0" t="n">
        <v>17408</v>
      </c>
      <c r="L2051" s="23" t="s">
        <v>1694</v>
      </c>
      <c r="M2051" s="0" t="n">
        <v>1</v>
      </c>
      <c r="N2051" s="23" t="s">
        <v>182</v>
      </c>
      <c r="O2051" s="0" t="n">
        <v>201</v>
      </c>
      <c r="P2051" s="23" t="s">
        <v>94</v>
      </c>
      <c r="Q2051" s="23" t="s">
        <v>4845</v>
      </c>
      <c r="R2051" s="23" t="n">
        <f aca="false">YEAR(A2051)</f>
        <v>2020</v>
      </c>
      <c r="S2051" s="23" t="n">
        <f aca="false">IF(R2051=2026,1,0)</f>
        <v>0</v>
      </c>
      <c r="T2051" s="23" t="n">
        <f aca="false">IF(OR(P2051="Individual",P2051="Committee",P2051="Union/Association",P2051="Aggregated Unitemized Receipts"),1,0)</f>
        <v>1</v>
      </c>
      <c r="U2051" s="0" t="str">
        <f aca="false">UPPER(TRIM(E2051))</f>
        <v>MA</v>
      </c>
      <c r="V2051" s="23" t="n">
        <f aca="false">IF(U2051="MA",1,0)</f>
        <v>1</v>
      </c>
      <c r="W2051" s="23" t="n">
        <f aca="false">IF(OR(ISNUMBER(SEARCH("malden",G2051)),ISNUMBER(SEARCH("malden",H2051))),1,0)</f>
        <v>0</v>
      </c>
      <c r="X2051" s="23" t="n">
        <f aca="false">IF(AND(TRIM(G2051)="",TRIM(H2051)=""),1,0)</f>
        <v>0</v>
      </c>
    </row>
    <row r="2052" customFormat="false" ht="15" hidden="false" customHeight="false" outlineLevel="0" collapsed="false">
      <c r="A2052" s="22" t="n">
        <v>43854</v>
      </c>
      <c r="B2052" s="23" t="s">
        <v>3100</v>
      </c>
      <c r="C2052" s="23" t="s">
        <v>3101</v>
      </c>
      <c r="D2052" s="23" t="s">
        <v>1919</v>
      </c>
      <c r="E2052" s="23" t="s">
        <v>1253</v>
      </c>
      <c r="F2052" s="23" t="s">
        <v>3102</v>
      </c>
      <c r="G2052" s="23" t="s">
        <v>174</v>
      </c>
      <c r="H2052" s="23" t="s">
        <v>174</v>
      </c>
      <c r="J2052" s="24" t="n">
        <v>1000</v>
      </c>
      <c r="K2052" s="0" t="n">
        <v>17408</v>
      </c>
      <c r="L2052" s="23" t="s">
        <v>1694</v>
      </c>
      <c r="M2052" s="0" t="n">
        <v>1</v>
      </c>
      <c r="N2052" s="23" t="s">
        <v>182</v>
      </c>
      <c r="O2052" s="0" t="n">
        <v>201</v>
      </c>
      <c r="P2052" s="23" t="s">
        <v>94</v>
      </c>
      <c r="Q2052" s="23" t="s">
        <v>4845</v>
      </c>
      <c r="R2052" s="23" t="n">
        <f aca="false">YEAR(A2052)</f>
        <v>2020</v>
      </c>
      <c r="S2052" s="23" t="n">
        <f aca="false">IF(R2052=2026,1,0)</f>
        <v>0</v>
      </c>
      <c r="T2052" s="23" t="n">
        <f aca="false">IF(OR(P2052="Individual",P2052="Committee",P2052="Union/Association",P2052="Aggregated Unitemized Receipts"),1,0)</f>
        <v>1</v>
      </c>
      <c r="U2052" s="0" t="str">
        <f aca="false">UPPER(TRIM(E2052))</f>
        <v>VA</v>
      </c>
      <c r="V2052" s="23" t="n">
        <f aca="false">IF(U2052="MA",1,0)</f>
        <v>0</v>
      </c>
      <c r="W2052" s="23" t="n">
        <f aca="false">IF(OR(ISNUMBER(SEARCH("malden",G2052)),ISNUMBER(SEARCH("malden",H2052))),1,0)</f>
        <v>0</v>
      </c>
      <c r="X2052" s="23" t="n">
        <f aca="false">IF(AND(TRIM(G2052)="",TRIM(H2052)=""),1,0)</f>
        <v>0</v>
      </c>
    </row>
    <row r="2053" customFormat="false" ht="15" hidden="false" customHeight="false" outlineLevel="0" collapsed="false">
      <c r="A2053" s="22" t="n">
        <v>43853</v>
      </c>
      <c r="B2053" s="23" t="s">
        <v>1898</v>
      </c>
      <c r="C2053" s="23" t="s">
        <v>1899</v>
      </c>
      <c r="D2053" s="23" t="s">
        <v>319</v>
      </c>
      <c r="E2053" s="23" t="s">
        <v>99</v>
      </c>
      <c r="F2053" s="23" t="s">
        <v>320</v>
      </c>
      <c r="G2053" s="23" t="s">
        <v>3762</v>
      </c>
      <c r="H2053" s="23" t="s">
        <v>2668</v>
      </c>
      <c r="J2053" s="24" t="n">
        <v>100</v>
      </c>
      <c r="K2053" s="0" t="n">
        <v>17408</v>
      </c>
      <c r="L2053" s="23" t="s">
        <v>1694</v>
      </c>
      <c r="M2053" s="0" t="n">
        <v>3</v>
      </c>
      <c r="N2053" s="23" t="s">
        <v>93</v>
      </c>
      <c r="O2053" s="0" t="n">
        <v>201</v>
      </c>
      <c r="P2053" s="23" t="s">
        <v>94</v>
      </c>
      <c r="Q2053" s="23" t="s">
        <v>4846</v>
      </c>
      <c r="R2053" s="23" t="n">
        <f aca="false">YEAR(A2053)</f>
        <v>2020</v>
      </c>
      <c r="S2053" s="23" t="n">
        <f aca="false">IF(R2053=2026,1,0)</f>
        <v>0</v>
      </c>
      <c r="T2053" s="23" t="n">
        <f aca="false">IF(OR(P2053="Individual",P2053="Committee",P2053="Union/Association",P2053="Aggregated Unitemized Receipts"),1,0)</f>
        <v>1</v>
      </c>
      <c r="U2053" s="0" t="str">
        <f aca="false">UPPER(TRIM(E2053))</f>
        <v>MA</v>
      </c>
      <c r="V2053" s="23" t="n">
        <f aca="false">IF(U2053="MA",1,0)</f>
        <v>1</v>
      </c>
      <c r="W2053" s="23" t="n">
        <f aca="false">IF(OR(ISNUMBER(SEARCH("malden",G2053)),ISNUMBER(SEARCH("malden",H2053))),1,0)</f>
        <v>0</v>
      </c>
      <c r="X2053" s="23" t="n">
        <f aca="false">IF(AND(TRIM(G2053)="",TRIM(H2053)=""),1,0)</f>
        <v>0</v>
      </c>
    </row>
    <row r="2054" customFormat="false" ht="15" hidden="false" customHeight="false" outlineLevel="0" collapsed="false">
      <c r="A2054" s="22" t="n">
        <v>43853</v>
      </c>
      <c r="B2054" s="23" t="s">
        <v>4847</v>
      </c>
      <c r="C2054" s="23" t="s">
        <v>4848</v>
      </c>
      <c r="D2054" s="23" t="s">
        <v>319</v>
      </c>
      <c r="E2054" s="23" t="s">
        <v>99</v>
      </c>
      <c r="F2054" s="23" t="s">
        <v>320</v>
      </c>
      <c r="J2054" s="24" t="n">
        <v>50</v>
      </c>
      <c r="K2054" s="0" t="n">
        <v>17408</v>
      </c>
      <c r="L2054" s="23" t="s">
        <v>1694</v>
      </c>
      <c r="M2054" s="0" t="n">
        <v>3</v>
      </c>
      <c r="N2054" s="23" t="s">
        <v>93</v>
      </c>
      <c r="O2054" s="0" t="n">
        <v>201</v>
      </c>
      <c r="P2054" s="23" t="s">
        <v>94</v>
      </c>
      <c r="Q2054" s="23" t="s">
        <v>4846</v>
      </c>
      <c r="R2054" s="23" t="n">
        <f aca="false">YEAR(A2054)</f>
        <v>2020</v>
      </c>
      <c r="S2054" s="23" t="n">
        <f aca="false">IF(R2054=2026,1,0)</f>
        <v>0</v>
      </c>
      <c r="T2054" s="23" t="n">
        <f aca="false">IF(OR(P2054="Individual",P2054="Committee",P2054="Union/Association",P2054="Aggregated Unitemized Receipts"),1,0)</f>
        <v>1</v>
      </c>
      <c r="U2054" s="0" t="str">
        <f aca="false">UPPER(TRIM(E2054))</f>
        <v>MA</v>
      </c>
      <c r="V2054" s="23" t="n">
        <f aca="false">IF(U2054="MA",1,0)</f>
        <v>1</v>
      </c>
      <c r="W2054" s="23" t="n">
        <f aca="false">IF(OR(ISNUMBER(SEARCH("malden",G2054)),ISNUMBER(SEARCH("malden",H2054))),1,0)</f>
        <v>0</v>
      </c>
      <c r="X2054" s="23" t="n">
        <f aca="false">IF(AND(TRIM(G2054)="",TRIM(H2054)=""),1,0)</f>
        <v>1</v>
      </c>
    </row>
    <row r="2055" customFormat="false" ht="15" hidden="false" customHeight="false" outlineLevel="0" collapsed="false">
      <c r="A2055" s="22" t="n">
        <v>43853</v>
      </c>
      <c r="B2055" s="23" t="s">
        <v>3290</v>
      </c>
      <c r="C2055" s="23" t="s">
        <v>3291</v>
      </c>
      <c r="D2055" s="23" t="s">
        <v>319</v>
      </c>
      <c r="E2055" s="23" t="s">
        <v>99</v>
      </c>
      <c r="F2055" s="23" t="s">
        <v>320</v>
      </c>
      <c r="G2055" s="23" t="s">
        <v>4578</v>
      </c>
      <c r="H2055" s="23" t="s">
        <v>3326</v>
      </c>
      <c r="J2055" s="24" t="n">
        <v>100</v>
      </c>
      <c r="K2055" s="0" t="n">
        <v>17408</v>
      </c>
      <c r="L2055" s="23" t="s">
        <v>1694</v>
      </c>
      <c r="M2055" s="0" t="n">
        <v>3</v>
      </c>
      <c r="N2055" s="23" t="s">
        <v>93</v>
      </c>
      <c r="O2055" s="0" t="n">
        <v>201</v>
      </c>
      <c r="P2055" s="23" t="s">
        <v>94</v>
      </c>
      <c r="Q2055" s="23" t="s">
        <v>4846</v>
      </c>
      <c r="R2055" s="23" t="n">
        <f aca="false">YEAR(A2055)</f>
        <v>2020</v>
      </c>
      <c r="S2055" s="23" t="n">
        <f aca="false">IF(R2055=2026,1,0)</f>
        <v>0</v>
      </c>
      <c r="T2055" s="23" t="n">
        <f aca="false">IF(OR(P2055="Individual",P2055="Committee",P2055="Union/Association",P2055="Aggregated Unitemized Receipts"),1,0)</f>
        <v>1</v>
      </c>
      <c r="U2055" s="0" t="str">
        <f aca="false">UPPER(TRIM(E2055))</f>
        <v>MA</v>
      </c>
      <c r="V2055" s="23" t="n">
        <f aca="false">IF(U2055="MA",1,0)</f>
        <v>1</v>
      </c>
      <c r="W2055" s="23" t="n">
        <f aca="false">IF(OR(ISNUMBER(SEARCH("malden",G2055)),ISNUMBER(SEARCH("malden",H2055))),1,0)</f>
        <v>0</v>
      </c>
      <c r="X2055" s="23" t="n">
        <f aca="false">IF(AND(TRIM(G2055)="",TRIM(H2055)=""),1,0)</f>
        <v>0</v>
      </c>
    </row>
    <row r="2056" customFormat="false" ht="15" hidden="false" customHeight="false" outlineLevel="0" collapsed="false">
      <c r="A2056" s="22" t="n">
        <v>43853</v>
      </c>
      <c r="B2056" s="23" t="s">
        <v>4849</v>
      </c>
      <c r="C2056" s="23" t="s">
        <v>4850</v>
      </c>
      <c r="D2056" s="23" t="s">
        <v>319</v>
      </c>
      <c r="E2056" s="23" t="s">
        <v>99</v>
      </c>
      <c r="F2056" s="23" t="s">
        <v>320</v>
      </c>
      <c r="G2056" s="23" t="s">
        <v>4851</v>
      </c>
      <c r="H2056" s="23" t="s">
        <v>4852</v>
      </c>
      <c r="J2056" s="24" t="n">
        <v>50</v>
      </c>
      <c r="K2056" s="0" t="n">
        <v>17408</v>
      </c>
      <c r="L2056" s="23" t="s">
        <v>1694</v>
      </c>
      <c r="M2056" s="0" t="n">
        <v>3</v>
      </c>
      <c r="N2056" s="23" t="s">
        <v>93</v>
      </c>
      <c r="O2056" s="0" t="n">
        <v>201</v>
      </c>
      <c r="P2056" s="23" t="s">
        <v>94</v>
      </c>
      <c r="Q2056" s="23" t="s">
        <v>4846</v>
      </c>
      <c r="R2056" s="23" t="n">
        <f aca="false">YEAR(A2056)</f>
        <v>2020</v>
      </c>
      <c r="S2056" s="23" t="n">
        <f aca="false">IF(R2056=2026,1,0)</f>
        <v>0</v>
      </c>
      <c r="T2056" s="23" t="n">
        <f aca="false">IF(OR(P2056="Individual",P2056="Committee",P2056="Union/Association",P2056="Aggregated Unitemized Receipts"),1,0)</f>
        <v>1</v>
      </c>
      <c r="U2056" s="0" t="str">
        <f aca="false">UPPER(TRIM(E2056))</f>
        <v>MA</v>
      </c>
      <c r="V2056" s="23" t="n">
        <f aca="false">IF(U2056="MA",1,0)</f>
        <v>1</v>
      </c>
      <c r="W2056" s="23" t="n">
        <f aca="false">IF(OR(ISNUMBER(SEARCH("malden",G2056)),ISNUMBER(SEARCH("malden",H2056))),1,0)</f>
        <v>0</v>
      </c>
      <c r="X2056" s="23" t="n">
        <f aca="false">IF(AND(TRIM(G2056)="",TRIM(H2056)=""),1,0)</f>
        <v>0</v>
      </c>
    </row>
    <row r="2057" customFormat="false" ht="15" hidden="false" customHeight="false" outlineLevel="0" collapsed="false">
      <c r="A2057" s="22" t="n">
        <v>43853</v>
      </c>
      <c r="B2057" s="23" t="s">
        <v>4853</v>
      </c>
      <c r="C2057" s="23" t="s">
        <v>3010</v>
      </c>
      <c r="D2057" s="23" t="s">
        <v>607</v>
      </c>
      <c r="E2057" s="23" t="s">
        <v>99</v>
      </c>
      <c r="F2057" s="23" t="s">
        <v>608</v>
      </c>
      <c r="J2057" s="24" t="n">
        <v>32</v>
      </c>
      <c r="K2057" s="0" t="n">
        <v>17408</v>
      </c>
      <c r="L2057" s="23" t="s">
        <v>1694</v>
      </c>
      <c r="M2057" s="0" t="n">
        <v>3</v>
      </c>
      <c r="N2057" s="23" t="s">
        <v>93</v>
      </c>
      <c r="O2057" s="0" t="n">
        <v>201</v>
      </c>
      <c r="P2057" s="23" t="s">
        <v>94</v>
      </c>
      <c r="Q2057" s="23" t="s">
        <v>4846</v>
      </c>
      <c r="R2057" s="23" t="n">
        <f aca="false">YEAR(A2057)</f>
        <v>2020</v>
      </c>
      <c r="S2057" s="23" t="n">
        <f aca="false">IF(R2057=2026,1,0)</f>
        <v>0</v>
      </c>
      <c r="T2057" s="23" t="n">
        <f aca="false">IF(OR(P2057="Individual",P2057="Committee",P2057="Union/Association",P2057="Aggregated Unitemized Receipts"),1,0)</f>
        <v>1</v>
      </c>
      <c r="U2057" s="0" t="str">
        <f aca="false">UPPER(TRIM(E2057))</f>
        <v>MA</v>
      </c>
      <c r="V2057" s="23" t="n">
        <f aca="false">IF(U2057="MA",1,0)</f>
        <v>1</v>
      </c>
      <c r="W2057" s="23" t="n">
        <f aca="false">IF(OR(ISNUMBER(SEARCH("malden",G2057)),ISNUMBER(SEARCH("malden",H2057))),1,0)</f>
        <v>0</v>
      </c>
      <c r="X2057" s="23" t="n">
        <f aca="false">IF(AND(TRIM(G2057)="",TRIM(H2057)=""),1,0)</f>
        <v>1</v>
      </c>
    </row>
    <row r="2058" customFormat="false" ht="15" hidden="false" customHeight="false" outlineLevel="0" collapsed="false">
      <c r="A2058" s="22" t="n">
        <v>43853</v>
      </c>
      <c r="B2058" s="23" t="s">
        <v>4854</v>
      </c>
      <c r="C2058" s="23" t="s">
        <v>4855</v>
      </c>
      <c r="D2058" s="23" t="s">
        <v>4856</v>
      </c>
      <c r="E2058" s="23" t="s">
        <v>99</v>
      </c>
      <c r="G2058" s="23" t="s">
        <v>4857</v>
      </c>
      <c r="H2058" s="23" t="s">
        <v>4858</v>
      </c>
      <c r="J2058" s="24" t="n">
        <v>150</v>
      </c>
      <c r="K2058" s="0" t="n">
        <v>17408</v>
      </c>
      <c r="L2058" s="23" t="s">
        <v>1694</v>
      </c>
      <c r="M2058" s="0" t="n">
        <v>3</v>
      </c>
      <c r="N2058" s="23" t="s">
        <v>93</v>
      </c>
      <c r="O2058" s="0" t="n">
        <v>201</v>
      </c>
      <c r="P2058" s="23" t="s">
        <v>94</v>
      </c>
      <c r="Q2058" s="23" t="s">
        <v>4846</v>
      </c>
      <c r="R2058" s="23" t="n">
        <f aca="false">YEAR(A2058)</f>
        <v>2020</v>
      </c>
      <c r="S2058" s="23" t="n">
        <f aca="false">IF(R2058=2026,1,0)</f>
        <v>0</v>
      </c>
      <c r="T2058" s="23" t="n">
        <f aca="false">IF(OR(P2058="Individual",P2058="Committee",P2058="Union/Association",P2058="Aggregated Unitemized Receipts"),1,0)</f>
        <v>1</v>
      </c>
      <c r="U2058" s="0" t="str">
        <f aca="false">UPPER(TRIM(E2058))</f>
        <v>MA</v>
      </c>
      <c r="V2058" s="23" t="n">
        <f aca="false">IF(U2058="MA",1,0)</f>
        <v>1</v>
      </c>
      <c r="W2058" s="23" t="n">
        <f aca="false">IF(OR(ISNUMBER(SEARCH("malden",G2058)),ISNUMBER(SEARCH("malden",H2058))),1,0)</f>
        <v>0</v>
      </c>
      <c r="X2058" s="23" t="n">
        <f aca="false">IF(AND(TRIM(G2058)="",TRIM(H2058)=""),1,0)</f>
        <v>0</v>
      </c>
    </row>
    <row r="2059" customFormat="false" ht="15" hidden="false" customHeight="false" outlineLevel="0" collapsed="false">
      <c r="A2059" s="22" t="n">
        <v>43847</v>
      </c>
      <c r="B2059" s="23" t="s">
        <v>4728</v>
      </c>
      <c r="J2059" s="24" t="n">
        <v>100</v>
      </c>
      <c r="K2059" s="0" t="n">
        <v>17408</v>
      </c>
      <c r="L2059" s="23" t="s">
        <v>1694</v>
      </c>
      <c r="M2059" s="0" t="n">
        <v>0</v>
      </c>
      <c r="O2059" s="0" t="n">
        <v>220</v>
      </c>
      <c r="P2059" s="23" t="s">
        <v>4728</v>
      </c>
      <c r="Q2059" s="23" t="s">
        <v>4859</v>
      </c>
      <c r="R2059" s="23" t="n">
        <f aca="false">YEAR(A2059)</f>
        <v>2020</v>
      </c>
      <c r="S2059" s="23" t="n">
        <f aca="false">IF(R2059=2026,1,0)</f>
        <v>0</v>
      </c>
      <c r="T2059" s="23" t="n">
        <f aca="false">IF(OR(P2059="Individual",P2059="Committee",P2059="Union/Association",P2059="Aggregated Unitemized Receipts"),1,0)</f>
        <v>1</v>
      </c>
      <c r="U2059" s="0" t="str">
        <f aca="false">UPPER(TRIM(E2059))</f>
        <v/>
      </c>
      <c r="V2059" s="23" t="n">
        <f aca="false">IF(U2059="MA",1,0)</f>
        <v>0</v>
      </c>
      <c r="W2059" s="23" t="n">
        <f aca="false">IF(OR(ISNUMBER(SEARCH("malden",G2059)),ISNUMBER(SEARCH("malden",H2059))),1,0)</f>
        <v>0</v>
      </c>
      <c r="X2059" s="23" t="n">
        <f aca="false">IF(AND(TRIM(G2059)="",TRIM(H2059)=""),1,0)</f>
        <v>1</v>
      </c>
    </row>
    <row r="2060" customFormat="false" ht="15" hidden="false" customHeight="false" outlineLevel="0" collapsed="false">
      <c r="A2060" s="22" t="n">
        <v>43847</v>
      </c>
      <c r="B2060" s="23" t="s">
        <v>4601</v>
      </c>
      <c r="C2060" s="23" t="s">
        <v>4602</v>
      </c>
      <c r="D2060" s="23" t="s">
        <v>319</v>
      </c>
      <c r="E2060" s="23" t="s">
        <v>99</v>
      </c>
      <c r="F2060" s="23" t="s">
        <v>320</v>
      </c>
      <c r="G2060" s="23" t="s">
        <v>3635</v>
      </c>
      <c r="H2060" s="23" t="s">
        <v>3636</v>
      </c>
      <c r="J2060" s="24" t="n">
        <v>100</v>
      </c>
      <c r="K2060" s="0" t="n">
        <v>17408</v>
      </c>
      <c r="L2060" s="23" t="s">
        <v>1694</v>
      </c>
      <c r="M2060" s="0" t="n">
        <v>1</v>
      </c>
      <c r="N2060" s="23" t="s">
        <v>182</v>
      </c>
      <c r="O2060" s="0" t="n">
        <v>201</v>
      </c>
      <c r="P2060" s="23" t="s">
        <v>94</v>
      </c>
      <c r="Q2060" s="23" t="s">
        <v>4859</v>
      </c>
      <c r="R2060" s="23" t="n">
        <f aca="false">YEAR(A2060)</f>
        <v>2020</v>
      </c>
      <c r="S2060" s="23" t="n">
        <f aca="false">IF(R2060=2026,1,0)</f>
        <v>0</v>
      </c>
      <c r="T2060" s="23" t="n">
        <f aca="false">IF(OR(P2060="Individual",P2060="Committee",P2060="Union/Association",P2060="Aggregated Unitemized Receipts"),1,0)</f>
        <v>1</v>
      </c>
      <c r="U2060" s="0" t="str">
        <f aca="false">UPPER(TRIM(E2060))</f>
        <v>MA</v>
      </c>
      <c r="V2060" s="23" t="n">
        <f aca="false">IF(U2060="MA",1,0)</f>
        <v>1</v>
      </c>
      <c r="W2060" s="23" t="n">
        <f aca="false">IF(OR(ISNUMBER(SEARCH("malden",G2060)),ISNUMBER(SEARCH("malden",H2060))),1,0)</f>
        <v>0</v>
      </c>
      <c r="X2060" s="23" t="n">
        <f aca="false">IF(AND(TRIM(G2060)="",TRIM(H2060)=""),1,0)</f>
        <v>0</v>
      </c>
    </row>
    <row r="2061" customFormat="false" ht="15" hidden="false" customHeight="false" outlineLevel="0" collapsed="false">
      <c r="A2061" s="22" t="n">
        <v>43847</v>
      </c>
      <c r="B2061" s="23" t="s">
        <v>3091</v>
      </c>
      <c r="C2061" s="23" t="s">
        <v>3975</v>
      </c>
      <c r="D2061" s="23" t="s">
        <v>2745</v>
      </c>
      <c r="E2061" s="23" t="s">
        <v>304</v>
      </c>
      <c r="F2061" s="23" t="s">
        <v>3976</v>
      </c>
      <c r="G2061" s="23" t="s">
        <v>943</v>
      </c>
      <c r="H2061" s="23" t="s">
        <v>4860</v>
      </c>
      <c r="J2061" s="24" t="n">
        <v>1000</v>
      </c>
      <c r="K2061" s="0" t="n">
        <v>17408</v>
      </c>
      <c r="L2061" s="23" t="s">
        <v>1694</v>
      </c>
      <c r="M2061" s="0" t="n">
        <v>1</v>
      </c>
      <c r="N2061" s="23" t="s">
        <v>182</v>
      </c>
      <c r="O2061" s="0" t="n">
        <v>201</v>
      </c>
      <c r="P2061" s="23" t="s">
        <v>94</v>
      </c>
      <c r="Q2061" s="23" t="s">
        <v>4859</v>
      </c>
      <c r="R2061" s="23" t="n">
        <f aca="false">YEAR(A2061)</f>
        <v>2020</v>
      </c>
      <c r="S2061" s="23" t="n">
        <f aca="false">IF(R2061=2026,1,0)</f>
        <v>0</v>
      </c>
      <c r="T2061" s="23" t="n">
        <f aca="false">IF(OR(P2061="Individual",P2061="Committee",P2061="Union/Association",P2061="Aggregated Unitemized Receipts"),1,0)</f>
        <v>1</v>
      </c>
      <c r="U2061" s="0" t="str">
        <f aca="false">UPPER(TRIM(E2061))</f>
        <v>MD</v>
      </c>
      <c r="V2061" s="23" t="n">
        <f aca="false">IF(U2061="MA",1,0)</f>
        <v>0</v>
      </c>
      <c r="W2061" s="23" t="n">
        <f aca="false">IF(OR(ISNUMBER(SEARCH("malden",G2061)),ISNUMBER(SEARCH("malden",H2061))),1,0)</f>
        <v>0</v>
      </c>
      <c r="X2061" s="23" t="n">
        <f aca="false">IF(AND(TRIM(G2061)="",TRIM(H2061)=""),1,0)</f>
        <v>0</v>
      </c>
    </row>
    <row r="2062" customFormat="false" ht="15" hidden="false" customHeight="false" outlineLevel="0" collapsed="false">
      <c r="A2062" s="22" t="n">
        <v>43847</v>
      </c>
      <c r="B2062" s="23" t="s">
        <v>3094</v>
      </c>
      <c r="C2062" s="23" t="s">
        <v>4417</v>
      </c>
      <c r="D2062" s="23" t="s">
        <v>2745</v>
      </c>
      <c r="E2062" s="23" t="s">
        <v>304</v>
      </c>
      <c r="F2062" s="23" t="s">
        <v>3976</v>
      </c>
      <c r="G2062" s="23" t="s">
        <v>174</v>
      </c>
      <c r="H2062" s="23" t="s">
        <v>174</v>
      </c>
      <c r="J2062" s="24" t="n">
        <v>1000</v>
      </c>
      <c r="K2062" s="0" t="n">
        <v>17408</v>
      </c>
      <c r="L2062" s="23" t="s">
        <v>1694</v>
      </c>
      <c r="M2062" s="0" t="n">
        <v>1</v>
      </c>
      <c r="N2062" s="23" t="s">
        <v>182</v>
      </c>
      <c r="O2062" s="0" t="n">
        <v>201</v>
      </c>
      <c r="P2062" s="23" t="s">
        <v>94</v>
      </c>
      <c r="Q2062" s="23" t="s">
        <v>4859</v>
      </c>
      <c r="R2062" s="23" t="n">
        <f aca="false">YEAR(A2062)</f>
        <v>2020</v>
      </c>
      <c r="S2062" s="23" t="n">
        <f aca="false">IF(R2062=2026,1,0)</f>
        <v>0</v>
      </c>
      <c r="T2062" s="23" t="n">
        <f aca="false">IF(OR(P2062="Individual",P2062="Committee",P2062="Union/Association",P2062="Aggregated Unitemized Receipts"),1,0)</f>
        <v>1</v>
      </c>
      <c r="U2062" s="0" t="str">
        <f aca="false">UPPER(TRIM(E2062))</f>
        <v>MD</v>
      </c>
      <c r="V2062" s="23" t="n">
        <f aca="false">IF(U2062="MA",1,0)</f>
        <v>0</v>
      </c>
      <c r="W2062" s="23" t="n">
        <f aca="false">IF(OR(ISNUMBER(SEARCH("malden",G2062)),ISNUMBER(SEARCH("malden",H2062))),1,0)</f>
        <v>0</v>
      </c>
      <c r="X2062" s="23" t="n">
        <f aca="false">IF(AND(TRIM(G2062)="",TRIM(H2062)=""),1,0)</f>
        <v>0</v>
      </c>
    </row>
    <row r="2063" customFormat="false" ht="15" hidden="false" customHeight="false" outlineLevel="0" collapsed="false">
      <c r="A2063" s="22" t="n">
        <v>43845</v>
      </c>
      <c r="B2063" s="23" t="s">
        <v>4861</v>
      </c>
      <c r="C2063" s="23" t="s">
        <v>4862</v>
      </c>
      <c r="D2063" s="23" t="s">
        <v>319</v>
      </c>
      <c r="E2063" s="23" t="s">
        <v>99</v>
      </c>
      <c r="F2063" s="23" t="s">
        <v>320</v>
      </c>
      <c r="G2063" s="23" t="s">
        <v>91</v>
      </c>
      <c r="H2063" s="23" t="s">
        <v>91</v>
      </c>
      <c r="J2063" s="24" t="n">
        <v>100</v>
      </c>
      <c r="K2063" s="0" t="n">
        <v>17408</v>
      </c>
      <c r="L2063" s="23" t="s">
        <v>1694</v>
      </c>
      <c r="M2063" s="0" t="n">
        <v>3</v>
      </c>
      <c r="N2063" s="23" t="s">
        <v>93</v>
      </c>
      <c r="O2063" s="0" t="n">
        <v>201</v>
      </c>
      <c r="P2063" s="23" t="s">
        <v>94</v>
      </c>
      <c r="Q2063" s="23" t="s">
        <v>4863</v>
      </c>
      <c r="R2063" s="23" t="n">
        <f aca="false">YEAR(A2063)</f>
        <v>2020</v>
      </c>
      <c r="S2063" s="23" t="n">
        <f aca="false">IF(R2063=2026,1,0)</f>
        <v>0</v>
      </c>
      <c r="T2063" s="23" t="n">
        <f aca="false">IF(OR(P2063="Individual",P2063="Committee",P2063="Union/Association",P2063="Aggregated Unitemized Receipts"),1,0)</f>
        <v>1</v>
      </c>
      <c r="U2063" s="0" t="str">
        <f aca="false">UPPER(TRIM(E2063))</f>
        <v>MA</v>
      </c>
      <c r="V2063" s="23" t="n">
        <f aca="false">IF(U2063="MA",1,0)</f>
        <v>1</v>
      </c>
      <c r="W2063" s="23" t="n">
        <f aca="false">IF(OR(ISNUMBER(SEARCH("malden",G2063)),ISNUMBER(SEARCH("malden",H2063))),1,0)</f>
        <v>0</v>
      </c>
      <c r="X2063" s="23" t="n">
        <f aca="false">IF(AND(TRIM(G2063)="",TRIM(H2063)=""),1,0)</f>
        <v>0</v>
      </c>
    </row>
    <row r="2064" customFormat="false" ht="15" hidden="false" customHeight="false" outlineLevel="0" collapsed="false">
      <c r="A2064" s="22" t="n">
        <v>43845</v>
      </c>
      <c r="B2064" s="23" t="s">
        <v>4864</v>
      </c>
      <c r="C2064" s="23" t="s">
        <v>4865</v>
      </c>
      <c r="D2064" s="23" t="s">
        <v>1492</v>
      </c>
      <c r="E2064" s="23" t="s">
        <v>99</v>
      </c>
      <c r="F2064" s="23" t="s">
        <v>1493</v>
      </c>
      <c r="G2064" s="23" t="s">
        <v>4866</v>
      </c>
      <c r="H2064" s="23" t="s">
        <v>4867</v>
      </c>
      <c r="J2064" s="24" t="n">
        <v>50</v>
      </c>
      <c r="K2064" s="0" t="n">
        <v>17408</v>
      </c>
      <c r="L2064" s="23" t="s">
        <v>1694</v>
      </c>
      <c r="M2064" s="0" t="n">
        <v>3</v>
      </c>
      <c r="N2064" s="23" t="s">
        <v>93</v>
      </c>
      <c r="O2064" s="0" t="n">
        <v>201</v>
      </c>
      <c r="P2064" s="23" t="s">
        <v>94</v>
      </c>
      <c r="Q2064" s="23" t="s">
        <v>4863</v>
      </c>
      <c r="R2064" s="23" t="n">
        <f aca="false">YEAR(A2064)</f>
        <v>2020</v>
      </c>
      <c r="S2064" s="23" t="n">
        <f aca="false">IF(R2064=2026,1,0)</f>
        <v>0</v>
      </c>
      <c r="T2064" s="23" t="n">
        <f aca="false">IF(OR(P2064="Individual",P2064="Committee",P2064="Union/Association",P2064="Aggregated Unitemized Receipts"),1,0)</f>
        <v>1</v>
      </c>
      <c r="U2064" s="0" t="str">
        <f aca="false">UPPER(TRIM(E2064))</f>
        <v>MA</v>
      </c>
      <c r="V2064" s="23" t="n">
        <f aca="false">IF(U2064="MA",1,0)</f>
        <v>1</v>
      </c>
      <c r="W2064" s="23" t="n">
        <f aca="false">IF(OR(ISNUMBER(SEARCH("malden",G2064)),ISNUMBER(SEARCH("malden",H2064))),1,0)</f>
        <v>0</v>
      </c>
      <c r="X2064" s="23" t="n">
        <f aca="false">IF(AND(TRIM(G2064)="",TRIM(H2064)=""),1,0)</f>
        <v>0</v>
      </c>
    </row>
    <row r="2065" customFormat="false" ht="15" hidden="false" customHeight="false" outlineLevel="0" collapsed="false">
      <c r="A2065" s="22" t="n">
        <v>43845</v>
      </c>
      <c r="B2065" s="23" t="s">
        <v>4868</v>
      </c>
      <c r="C2065" s="23" t="s">
        <v>4869</v>
      </c>
      <c r="D2065" s="23" t="s">
        <v>4870</v>
      </c>
      <c r="E2065" s="23" t="s">
        <v>581</v>
      </c>
      <c r="F2065" s="23" t="s">
        <v>4871</v>
      </c>
      <c r="G2065" s="23" t="s">
        <v>110</v>
      </c>
      <c r="H2065" s="23" t="s">
        <v>3373</v>
      </c>
      <c r="J2065" s="24" t="n">
        <v>25</v>
      </c>
      <c r="K2065" s="0" t="n">
        <v>17408</v>
      </c>
      <c r="L2065" s="23" t="s">
        <v>1694</v>
      </c>
      <c r="M2065" s="0" t="n">
        <v>3</v>
      </c>
      <c r="N2065" s="23" t="s">
        <v>93</v>
      </c>
      <c r="O2065" s="0" t="n">
        <v>201</v>
      </c>
      <c r="P2065" s="23" t="s">
        <v>94</v>
      </c>
      <c r="Q2065" s="23" t="s">
        <v>4863</v>
      </c>
      <c r="R2065" s="23" t="n">
        <f aca="false">YEAR(A2065)</f>
        <v>2020</v>
      </c>
      <c r="S2065" s="23" t="n">
        <f aca="false">IF(R2065=2026,1,0)</f>
        <v>0</v>
      </c>
      <c r="T2065" s="23" t="n">
        <f aca="false">IF(OR(P2065="Individual",P2065="Committee",P2065="Union/Association",P2065="Aggregated Unitemized Receipts"),1,0)</f>
        <v>1</v>
      </c>
      <c r="U2065" s="0" t="str">
        <f aca="false">UPPER(TRIM(E2065))</f>
        <v>WA</v>
      </c>
      <c r="V2065" s="23" t="n">
        <f aca="false">IF(U2065="MA",1,0)</f>
        <v>0</v>
      </c>
      <c r="W2065" s="23" t="n">
        <f aca="false">IF(OR(ISNUMBER(SEARCH("malden",G2065)),ISNUMBER(SEARCH("malden",H2065))),1,0)</f>
        <v>0</v>
      </c>
      <c r="X2065" s="23" t="n">
        <f aca="false">IF(AND(TRIM(G2065)="",TRIM(H2065)=""),1,0)</f>
        <v>0</v>
      </c>
    </row>
    <row r="2066" customFormat="false" ht="15" hidden="false" customHeight="false" outlineLevel="0" collapsed="false">
      <c r="A2066" s="22" t="n">
        <v>43845</v>
      </c>
      <c r="B2066" s="23" t="s">
        <v>4872</v>
      </c>
      <c r="C2066" s="23" t="s">
        <v>4873</v>
      </c>
      <c r="D2066" s="23" t="s">
        <v>4874</v>
      </c>
      <c r="E2066" s="23" t="s">
        <v>4875</v>
      </c>
      <c r="F2066" s="23" t="s">
        <v>4876</v>
      </c>
      <c r="G2066" s="23" t="s">
        <v>209</v>
      </c>
      <c r="H2066" s="23" t="s">
        <v>4877</v>
      </c>
      <c r="J2066" s="24" t="n">
        <v>50</v>
      </c>
      <c r="K2066" s="0" t="n">
        <v>17408</v>
      </c>
      <c r="L2066" s="23" t="s">
        <v>1694</v>
      </c>
      <c r="M2066" s="0" t="n">
        <v>3</v>
      </c>
      <c r="N2066" s="23" t="s">
        <v>93</v>
      </c>
      <c r="O2066" s="0" t="n">
        <v>201</v>
      </c>
      <c r="P2066" s="23" t="s">
        <v>94</v>
      </c>
      <c r="Q2066" s="23" t="s">
        <v>4863</v>
      </c>
      <c r="R2066" s="23" t="n">
        <f aca="false">YEAR(A2066)</f>
        <v>2020</v>
      </c>
      <c r="S2066" s="23" t="n">
        <f aca="false">IF(R2066=2026,1,0)</f>
        <v>0</v>
      </c>
      <c r="T2066" s="23" t="n">
        <f aca="false">IF(OR(P2066="Individual",P2066="Committee",P2066="Union/Association",P2066="Aggregated Unitemized Receipts"),1,0)</f>
        <v>1</v>
      </c>
      <c r="U2066" s="0" t="str">
        <f aca="false">UPPER(TRIM(E2066))</f>
        <v>IA</v>
      </c>
      <c r="V2066" s="23" t="n">
        <f aca="false">IF(U2066="MA",1,0)</f>
        <v>0</v>
      </c>
      <c r="W2066" s="23" t="n">
        <f aca="false">IF(OR(ISNUMBER(SEARCH("malden",G2066)),ISNUMBER(SEARCH("malden",H2066))),1,0)</f>
        <v>0</v>
      </c>
      <c r="X2066" s="23" t="n">
        <f aca="false">IF(AND(TRIM(G2066)="",TRIM(H2066)=""),1,0)</f>
        <v>0</v>
      </c>
    </row>
    <row r="2067" customFormat="false" ht="15" hidden="false" customHeight="false" outlineLevel="0" collapsed="false">
      <c r="A2067" s="22" t="n">
        <v>43840</v>
      </c>
      <c r="B2067" s="23" t="s">
        <v>3284</v>
      </c>
      <c r="C2067" s="23" t="s">
        <v>3285</v>
      </c>
      <c r="D2067" s="23" t="s">
        <v>319</v>
      </c>
      <c r="E2067" s="23" t="s">
        <v>99</v>
      </c>
      <c r="F2067" s="23" t="s">
        <v>320</v>
      </c>
      <c r="J2067" s="24" t="n">
        <v>25</v>
      </c>
      <c r="K2067" s="0" t="n">
        <v>17408</v>
      </c>
      <c r="L2067" s="23" t="s">
        <v>1694</v>
      </c>
      <c r="M2067" s="0" t="n">
        <v>1</v>
      </c>
      <c r="N2067" s="23" t="s">
        <v>182</v>
      </c>
      <c r="O2067" s="0" t="n">
        <v>201</v>
      </c>
      <c r="P2067" s="23" t="s">
        <v>94</v>
      </c>
      <c r="Q2067" s="23" t="s">
        <v>4878</v>
      </c>
      <c r="R2067" s="23" t="n">
        <f aca="false">YEAR(A2067)</f>
        <v>2020</v>
      </c>
      <c r="S2067" s="23" t="n">
        <f aca="false">IF(R2067=2026,1,0)</f>
        <v>0</v>
      </c>
      <c r="T2067" s="23" t="n">
        <f aca="false">IF(OR(P2067="Individual",P2067="Committee",P2067="Union/Association",P2067="Aggregated Unitemized Receipts"),1,0)</f>
        <v>1</v>
      </c>
      <c r="U2067" s="0" t="str">
        <f aca="false">UPPER(TRIM(E2067))</f>
        <v>MA</v>
      </c>
      <c r="V2067" s="23" t="n">
        <f aca="false">IF(U2067="MA",1,0)</f>
        <v>1</v>
      </c>
      <c r="W2067" s="23" t="n">
        <f aca="false">IF(OR(ISNUMBER(SEARCH("malden",G2067)),ISNUMBER(SEARCH("malden",H2067))),1,0)</f>
        <v>0</v>
      </c>
      <c r="X2067" s="23" t="n">
        <f aca="false">IF(AND(TRIM(G2067)="",TRIM(H2067)=""),1,0)</f>
        <v>1</v>
      </c>
    </row>
    <row r="2068" customFormat="false" ht="15" hidden="false" customHeight="false" outlineLevel="0" collapsed="false">
      <c r="A2068" s="22" t="n">
        <v>43840</v>
      </c>
      <c r="B2068" s="23" t="s">
        <v>4879</v>
      </c>
      <c r="C2068" s="23" t="s">
        <v>4880</v>
      </c>
      <c r="D2068" s="23" t="s">
        <v>319</v>
      </c>
      <c r="E2068" s="23" t="s">
        <v>99</v>
      </c>
      <c r="F2068" s="23" t="s">
        <v>320</v>
      </c>
      <c r="G2068" s="23" t="s">
        <v>454</v>
      </c>
      <c r="H2068" s="23" t="s">
        <v>4881</v>
      </c>
      <c r="J2068" s="24" t="n">
        <v>50</v>
      </c>
      <c r="K2068" s="0" t="n">
        <v>17408</v>
      </c>
      <c r="L2068" s="23" t="s">
        <v>1694</v>
      </c>
      <c r="M2068" s="0" t="n">
        <v>1</v>
      </c>
      <c r="N2068" s="23" t="s">
        <v>182</v>
      </c>
      <c r="O2068" s="0" t="n">
        <v>201</v>
      </c>
      <c r="P2068" s="23" t="s">
        <v>94</v>
      </c>
      <c r="Q2068" s="23" t="s">
        <v>4878</v>
      </c>
      <c r="R2068" s="23" t="n">
        <f aca="false">YEAR(A2068)</f>
        <v>2020</v>
      </c>
      <c r="S2068" s="23" t="n">
        <f aca="false">IF(R2068=2026,1,0)</f>
        <v>0</v>
      </c>
      <c r="T2068" s="23" t="n">
        <f aca="false">IF(OR(P2068="Individual",P2068="Committee",P2068="Union/Association",P2068="Aggregated Unitemized Receipts"),1,0)</f>
        <v>1</v>
      </c>
      <c r="U2068" s="0" t="str">
        <f aca="false">UPPER(TRIM(E2068))</f>
        <v>MA</v>
      </c>
      <c r="V2068" s="23" t="n">
        <f aca="false">IF(U2068="MA",1,0)</f>
        <v>1</v>
      </c>
      <c r="W2068" s="23" t="n">
        <f aca="false">IF(OR(ISNUMBER(SEARCH("malden",G2068)),ISNUMBER(SEARCH("malden",H2068))),1,0)</f>
        <v>0</v>
      </c>
      <c r="X2068" s="23" t="n">
        <f aca="false">IF(AND(TRIM(G2068)="",TRIM(H2068)=""),1,0)</f>
        <v>0</v>
      </c>
    </row>
    <row r="2069" customFormat="false" ht="15" hidden="false" customHeight="false" outlineLevel="0" collapsed="false">
      <c r="A2069" s="22" t="n">
        <v>43840</v>
      </c>
      <c r="B2069" s="23" t="s">
        <v>1712</v>
      </c>
      <c r="C2069" s="23" t="s">
        <v>3153</v>
      </c>
      <c r="D2069" s="23" t="s">
        <v>450</v>
      </c>
      <c r="E2069" s="23" t="s">
        <v>99</v>
      </c>
      <c r="F2069" s="23" t="s">
        <v>3154</v>
      </c>
      <c r="G2069" s="23" t="s">
        <v>661</v>
      </c>
      <c r="H2069" s="23" t="s">
        <v>3990</v>
      </c>
      <c r="J2069" s="24" t="n">
        <v>550</v>
      </c>
      <c r="K2069" s="0" t="n">
        <v>17408</v>
      </c>
      <c r="L2069" s="23" t="s">
        <v>1694</v>
      </c>
      <c r="M2069" s="0" t="n">
        <v>1</v>
      </c>
      <c r="N2069" s="23" t="s">
        <v>182</v>
      </c>
      <c r="O2069" s="0" t="n">
        <v>201</v>
      </c>
      <c r="P2069" s="23" t="s">
        <v>94</v>
      </c>
      <c r="Q2069" s="23" t="s">
        <v>4878</v>
      </c>
      <c r="R2069" s="23" t="n">
        <f aca="false">YEAR(A2069)</f>
        <v>2020</v>
      </c>
      <c r="S2069" s="23" t="n">
        <f aca="false">IF(R2069=2026,1,0)</f>
        <v>0</v>
      </c>
      <c r="T2069" s="23" t="n">
        <f aca="false">IF(OR(P2069="Individual",P2069="Committee",P2069="Union/Association",P2069="Aggregated Unitemized Receipts"),1,0)</f>
        <v>1</v>
      </c>
      <c r="U2069" s="0" t="str">
        <f aca="false">UPPER(TRIM(E2069))</f>
        <v>MA</v>
      </c>
      <c r="V2069" s="23" t="n">
        <f aca="false">IF(U2069="MA",1,0)</f>
        <v>1</v>
      </c>
      <c r="W2069" s="23" t="n">
        <f aca="false">IF(OR(ISNUMBER(SEARCH("malden",G2069)),ISNUMBER(SEARCH("malden",H2069))),1,0)</f>
        <v>0</v>
      </c>
      <c r="X2069" s="23" t="n">
        <f aca="false">IF(AND(TRIM(G2069)="",TRIM(H2069)=""),1,0)</f>
        <v>0</v>
      </c>
    </row>
    <row r="2070" customFormat="false" ht="15" hidden="false" customHeight="false" outlineLevel="0" collapsed="false">
      <c r="A2070" s="22" t="n">
        <v>43840</v>
      </c>
      <c r="B2070" s="23" t="s">
        <v>4282</v>
      </c>
      <c r="C2070" s="23" t="s">
        <v>4283</v>
      </c>
      <c r="D2070" s="23" t="s">
        <v>319</v>
      </c>
      <c r="E2070" s="23" t="s">
        <v>99</v>
      </c>
      <c r="F2070" s="23" t="s">
        <v>320</v>
      </c>
      <c r="G2070" s="23" t="s">
        <v>454</v>
      </c>
      <c r="H2070" s="23" t="s">
        <v>4882</v>
      </c>
      <c r="J2070" s="24" t="n">
        <v>50</v>
      </c>
      <c r="K2070" s="0" t="n">
        <v>17408</v>
      </c>
      <c r="L2070" s="23" t="s">
        <v>1694</v>
      </c>
      <c r="M2070" s="0" t="n">
        <v>1</v>
      </c>
      <c r="N2070" s="23" t="s">
        <v>182</v>
      </c>
      <c r="O2070" s="0" t="n">
        <v>201</v>
      </c>
      <c r="P2070" s="23" t="s">
        <v>94</v>
      </c>
      <c r="Q2070" s="23" t="s">
        <v>4878</v>
      </c>
      <c r="R2070" s="23" t="n">
        <f aca="false">YEAR(A2070)</f>
        <v>2020</v>
      </c>
      <c r="S2070" s="23" t="n">
        <f aca="false">IF(R2070=2026,1,0)</f>
        <v>0</v>
      </c>
      <c r="T2070" s="23" t="n">
        <f aca="false">IF(OR(P2070="Individual",P2070="Committee",P2070="Union/Association",P2070="Aggregated Unitemized Receipts"),1,0)</f>
        <v>1</v>
      </c>
      <c r="U2070" s="0" t="str">
        <f aca="false">UPPER(TRIM(E2070))</f>
        <v>MA</v>
      </c>
      <c r="V2070" s="23" t="n">
        <f aca="false">IF(U2070="MA",1,0)</f>
        <v>1</v>
      </c>
      <c r="W2070" s="23" t="n">
        <f aca="false">IF(OR(ISNUMBER(SEARCH("malden",G2070)),ISNUMBER(SEARCH("malden",H2070))),1,0)</f>
        <v>0</v>
      </c>
      <c r="X2070" s="23" t="n">
        <f aca="false">IF(AND(TRIM(G2070)="",TRIM(H2070)=""),1,0)</f>
        <v>0</v>
      </c>
    </row>
    <row r="2071" customFormat="false" ht="15" hidden="false" customHeight="false" outlineLevel="0" collapsed="false">
      <c r="A2071" s="22" t="n">
        <v>43840</v>
      </c>
      <c r="B2071" s="23" t="s">
        <v>4883</v>
      </c>
      <c r="C2071" s="23" t="s">
        <v>4884</v>
      </c>
      <c r="D2071" s="23" t="s">
        <v>319</v>
      </c>
      <c r="E2071" s="23" t="s">
        <v>99</v>
      </c>
      <c r="F2071" s="23" t="s">
        <v>320</v>
      </c>
      <c r="J2071" s="24" t="n">
        <v>40</v>
      </c>
      <c r="K2071" s="0" t="n">
        <v>17408</v>
      </c>
      <c r="L2071" s="23" t="s">
        <v>1694</v>
      </c>
      <c r="M2071" s="0" t="n">
        <v>6</v>
      </c>
      <c r="N2071" s="23" t="s">
        <v>265</v>
      </c>
      <c r="O2071" s="0" t="n">
        <v>201</v>
      </c>
      <c r="P2071" s="23" t="s">
        <v>94</v>
      </c>
      <c r="Q2071" s="23" t="s">
        <v>4878</v>
      </c>
      <c r="R2071" s="23" t="n">
        <f aca="false">YEAR(A2071)</f>
        <v>2020</v>
      </c>
      <c r="S2071" s="23" t="n">
        <f aca="false">IF(R2071=2026,1,0)</f>
        <v>0</v>
      </c>
      <c r="T2071" s="23" t="n">
        <f aca="false">IF(OR(P2071="Individual",P2071="Committee",P2071="Union/Association",P2071="Aggregated Unitemized Receipts"),1,0)</f>
        <v>1</v>
      </c>
      <c r="U2071" s="0" t="str">
        <f aca="false">UPPER(TRIM(E2071))</f>
        <v>MA</v>
      </c>
      <c r="V2071" s="23" t="n">
        <f aca="false">IF(U2071="MA",1,0)</f>
        <v>1</v>
      </c>
      <c r="W2071" s="23" t="n">
        <f aca="false">IF(OR(ISNUMBER(SEARCH("malden",G2071)),ISNUMBER(SEARCH("malden",H2071))),1,0)</f>
        <v>0</v>
      </c>
      <c r="X2071" s="23" t="n">
        <f aca="false">IF(AND(TRIM(G2071)="",TRIM(H2071)=""),1,0)</f>
        <v>1</v>
      </c>
    </row>
    <row r="2072" customFormat="false" ht="15" hidden="false" customHeight="false" outlineLevel="0" collapsed="false">
      <c r="A2072" s="22" t="n">
        <v>43838</v>
      </c>
      <c r="B2072" s="23" t="s">
        <v>3476</v>
      </c>
      <c r="C2072" s="23" t="s">
        <v>3477</v>
      </c>
      <c r="D2072" s="23" t="s">
        <v>413</v>
      </c>
      <c r="E2072" s="23" t="s">
        <v>99</v>
      </c>
      <c r="F2072" s="23" t="s">
        <v>2342</v>
      </c>
      <c r="G2072" s="23" t="s">
        <v>4885</v>
      </c>
      <c r="H2072" s="23" t="s">
        <v>4886</v>
      </c>
      <c r="J2072" s="24" t="n">
        <v>500</v>
      </c>
      <c r="K2072" s="0" t="n">
        <v>17408</v>
      </c>
      <c r="L2072" s="23" t="s">
        <v>1694</v>
      </c>
      <c r="M2072" s="0" t="n">
        <v>3</v>
      </c>
      <c r="N2072" s="23" t="s">
        <v>93</v>
      </c>
      <c r="O2072" s="0" t="n">
        <v>201</v>
      </c>
      <c r="P2072" s="23" t="s">
        <v>94</v>
      </c>
      <c r="Q2072" s="23" t="s">
        <v>4887</v>
      </c>
      <c r="R2072" s="23" t="n">
        <f aca="false">YEAR(A2072)</f>
        <v>2020</v>
      </c>
      <c r="S2072" s="23" t="n">
        <f aca="false">IF(R2072=2026,1,0)</f>
        <v>0</v>
      </c>
      <c r="T2072" s="23" t="n">
        <f aca="false">IF(OR(P2072="Individual",P2072="Committee",P2072="Union/Association",P2072="Aggregated Unitemized Receipts"),1,0)</f>
        <v>1</v>
      </c>
      <c r="U2072" s="0" t="str">
        <f aca="false">UPPER(TRIM(E2072))</f>
        <v>MA</v>
      </c>
      <c r="V2072" s="23" t="n">
        <f aca="false">IF(U2072="MA",1,0)</f>
        <v>1</v>
      </c>
      <c r="W2072" s="23" t="n">
        <f aca="false">IF(OR(ISNUMBER(SEARCH("malden",G2072)),ISNUMBER(SEARCH("malden",H2072))),1,0)</f>
        <v>0</v>
      </c>
      <c r="X2072" s="23" t="n">
        <f aca="false">IF(AND(TRIM(G2072)="",TRIM(H2072)=""),1,0)</f>
        <v>0</v>
      </c>
    </row>
    <row r="2073" customFormat="false" ht="15" hidden="false" customHeight="false" outlineLevel="0" collapsed="false">
      <c r="A2073" s="22" t="n">
        <v>43838</v>
      </c>
      <c r="B2073" s="23" t="s">
        <v>4888</v>
      </c>
      <c r="C2073" s="23" t="s">
        <v>4889</v>
      </c>
      <c r="D2073" s="23" t="s">
        <v>319</v>
      </c>
      <c r="E2073" s="23" t="s">
        <v>99</v>
      </c>
      <c r="F2073" s="23" t="s">
        <v>320</v>
      </c>
      <c r="G2073" s="23" t="s">
        <v>101</v>
      </c>
      <c r="H2073" s="23" t="s">
        <v>4890</v>
      </c>
      <c r="J2073" s="24" t="n">
        <v>25</v>
      </c>
      <c r="K2073" s="0" t="n">
        <v>17408</v>
      </c>
      <c r="L2073" s="23" t="s">
        <v>1694</v>
      </c>
      <c r="M2073" s="0" t="n">
        <v>3</v>
      </c>
      <c r="N2073" s="23" t="s">
        <v>93</v>
      </c>
      <c r="O2073" s="0" t="n">
        <v>201</v>
      </c>
      <c r="P2073" s="23" t="s">
        <v>94</v>
      </c>
      <c r="Q2073" s="23" t="s">
        <v>4887</v>
      </c>
      <c r="R2073" s="23" t="n">
        <f aca="false">YEAR(A2073)</f>
        <v>2020</v>
      </c>
      <c r="S2073" s="23" t="n">
        <f aca="false">IF(R2073=2026,1,0)</f>
        <v>0</v>
      </c>
      <c r="T2073" s="23" t="n">
        <f aca="false">IF(OR(P2073="Individual",P2073="Committee",P2073="Union/Association",P2073="Aggregated Unitemized Receipts"),1,0)</f>
        <v>1</v>
      </c>
      <c r="U2073" s="0" t="str">
        <f aca="false">UPPER(TRIM(E2073))</f>
        <v>MA</v>
      </c>
      <c r="V2073" s="23" t="n">
        <f aca="false">IF(U2073="MA",1,0)</f>
        <v>1</v>
      </c>
      <c r="W2073" s="23" t="n">
        <f aca="false">IF(OR(ISNUMBER(SEARCH("malden",G2073)),ISNUMBER(SEARCH("malden",H2073))),1,0)</f>
        <v>0</v>
      </c>
      <c r="X2073" s="23" t="n">
        <f aca="false">IF(AND(TRIM(G2073)="",TRIM(H2073)=""),1,0)</f>
        <v>0</v>
      </c>
    </row>
    <row r="2074" customFormat="false" ht="15" hidden="false" customHeight="false" outlineLevel="0" collapsed="false">
      <c r="A2074" s="22" t="n">
        <v>43838</v>
      </c>
      <c r="B2074" s="23" t="s">
        <v>3930</v>
      </c>
      <c r="C2074" s="23" t="s">
        <v>2408</v>
      </c>
      <c r="D2074" s="23" t="s">
        <v>1990</v>
      </c>
      <c r="E2074" s="23" t="s">
        <v>99</v>
      </c>
      <c r="F2074" s="23" t="s">
        <v>1991</v>
      </c>
      <c r="G2074" s="23" t="s">
        <v>166</v>
      </c>
      <c r="H2074" s="23" t="s">
        <v>4891</v>
      </c>
      <c r="J2074" s="24" t="n">
        <v>1000</v>
      </c>
      <c r="K2074" s="0" t="n">
        <v>17408</v>
      </c>
      <c r="L2074" s="23" t="s">
        <v>1694</v>
      </c>
      <c r="M2074" s="0" t="n">
        <v>3</v>
      </c>
      <c r="N2074" s="23" t="s">
        <v>93</v>
      </c>
      <c r="O2074" s="0" t="n">
        <v>201</v>
      </c>
      <c r="P2074" s="23" t="s">
        <v>94</v>
      </c>
      <c r="Q2074" s="23" t="s">
        <v>4887</v>
      </c>
      <c r="R2074" s="23" t="n">
        <f aca="false">YEAR(A2074)</f>
        <v>2020</v>
      </c>
      <c r="S2074" s="23" t="n">
        <f aca="false">IF(R2074=2026,1,0)</f>
        <v>0</v>
      </c>
      <c r="T2074" s="23" t="n">
        <f aca="false">IF(OR(P2074="Individual",P2074="Committee",P2074="Union/Association",P2074="Aggregated Unitemized Receipts"),1,0)</f>
        <v>1</v>
      </c>
      <c r="U2074" s="0" t="str">
        <f aca="false">UPPER(TRIM(E2074))</f>
        <v>MA</v>
      </c>
      <c r="V2074" s="23" t="n">
        <f aca="false">IF(U2074="MA",1,0)</f>
        <v>1</v>
      </c>
      <c r="W2074" s="23" t="n">
        <f aca="false">IF(OR(ISNUMBER(SEARCH("malden",G2074)),ISNUMBER(SEARCH("malden",H2074))),1,0)</f>
        <v>0</v>
      </c>
      <c r="X2074" s="23" t="n">
        <f aca="false">IF(AND(TRIM(G2074)="",TRIM(H2074)=""),1,0)</f>
        <v>0</v>
      </c>
    </row>
    <row r="2075" customFormat="false" ht="15" hidden="false" customHeight="false" outlineLevel="0" collapsed="false">
      <c r="A2075" s="22" t="n">
        <v>43838</v>
      </c>
      <c r="B2075" s="23" t="s">
        <v>4514</v>
      </c>
      <c r="C2075" s="23" t="s">
        <v>4515</v>
      </c>
      <c r="D2075" s="23" t="s">
        <v>319</v>
      </c>
      <c r="E2075" s="23" t="s">
        <v>99</v>
      </c>
      <c r="F2075" s="23" t="s">
        <v>320</v>
      </c>
      <c r="G2075" s="23" t="s">
        <v>307</v>
      </c>
      <c r="H2075" s="23" t="s">
        <v>455</v>
      </c>
      <c r="J2075" s="24" t="n">
        <v>250</v>
      </c>
      <c r="K2075" s="0" t="n">
        <v>17408</v>
      </c>
      <c r="L2075" s="23" t="s">
        <v>1694</v>
      </c>
      <c r="M2075" s="0" t="n">
        <v>3</v>
      </c>
      <c r="N2075" s="23" t="s">
        <v>93</v>
      </c>
      <c r="O2075" s="0" t="n">
        <v>201</v>
      </c>
      <c r="P2075" s="23" t="s">
        <v>94</v>
      </c>
      <c r="Q2075" s="23" t="s">
        <v>4887</v>
      </c>
      <c r="R2075" s="23" t="n">
        <f aca="false">YEAR(A2075)</f>
        <v>2020</v>
      </c>
      <c r="S2075" s="23" t="n">
        <f aca="false">IF(R2075=2026,1,0)</f>
        <v>0</v>
      </c>
      <c r="T2075" s="23" t="n">
        <f aca="false">IF(OR(P2075="Individual",P2075="Committee",P2075="Union/Association",P2075="Aggregated Unitemized Receipts"),1,0)</f>
        <v>1</v>
      </c>
      <c r="U2075" s="0" t="str">
        <f aca="false">UPPER(TRIM(E2075))</f>
        <v>MA</v>
      </c>
      <c r="V2075" s="23" t="n">
        <f aca="false">IF(U2075="MA",1,0)</f>
        <v>1</v>
      </c>
      <c r="W2075" s="23" t="n">
        <f aca="false">IF(OR(ISNUMBER(SEARCH("malden",G2075)),ISNUMBER(SEARCH("malden",H2075))),1,0)</f>
        <v>0</v>
      </c>
      <c r="X2075" s="23" t="n">
        <f aca="false">IF(AND(TRIM(G2075)="",TRIM(H2075)=""),1,0)</f>
        <v>0</v>
      </c>
    </row>
    <row r="2076" customFormat="false" ht="15" hidden="false" customHeight="false" outlineLevel="0" collapsed="false">
      <c r="A2076" s="22" t="n">
        <v>43838</v>
      </c>
      <c r="B2076" s="23" t="s">
        <v>4607</v>
      </c>
      <c r="C2076" s="23" t="s">
        <v>4608</v>
      </c>
      <c r="D2076" s="23" t="s">
        <v>413</v>
      </c>
      <c r="E2076" s="23" t="s">
        <v>99</v>
      </c>
      <c r="F2076" s="23" t="s">
        <v>419</v>
      </c>
      <c r="G2076" s="23" t="s">
        <v>91</v>
      </c>
      <c r="H2076" s="23" t="s">
        <v>91</v>
      </c>
      <c r="J2076" s="24" t="n">
        <v>1000</v>
      </c>
      <c r="K2076" s="0" t="n">
        <v>17408</v>
      </c>
      <c r="L2076" s="23" t="s">
        <v>1694</v>
      </c>
      <c r="M2076" s="0" t="n">
        <v>3</v>
      </c>
      <c r="N2076" s="23" t="s">
        <v>93</v>
      </c>
      <c r="O2076" s="0" t="n">
        <v>201</v>
      </c>
      <c r="P2076" s="23" t="s">
        <v>94</v>
      </c>
      <c r="Q2076" s="23" t="s">
        <v>4887</v>
      </c>
      <c r="R2076" s="23" t="n">
        <f aca="false">YEAR(A2076)</f>
        <v>2020</v>
      </c>
      <c r="S2076" s="23" t="n">
        <f aca="false">IF(R2076=2026,1,0)</f>
        <v>0</v>
      </c>
      <c r="T2076" s="23" t="n">
        <f aca="false">IF(OR(P2076="Individual",P2076="Committee",P2076="Union/Association",P2076="Aggregated Unitemized Receipts"),1,0)</f>
        <v>1</v>
      </c>
      <c r="U2076" s="0" t="str">
        <f aca="false">UPPER(TRIM(E2076))</f>
        <v>MA</v>
      </c>
      <c r="V2076" s="23" t="n">
        <f aca="false">IF(U2076="MA",1,0)</f>
        <v>1</v>
      </c>
      <c r="W2076" s="23" t="n">
        <f aca="false">IF(OR(ISNUMBER(SEARCH("malden",G2076)),ISNUMBER(SEARCH("malden",H2076))),1,0)</f>
        <v>0</v>
      </c>
      <c r="X2076" s="23" t="n">
        <f aca="false">IF(AND(TRIM(G2076)="",TRIM(H2076)=""),1,0)</f>
        <v>0</v>
      </c>
    </row>
    <row r="2077" customFormat="false" ht="15" hidden="false" customHeight="false" outlineLevel="0" collapsed="false">
      <c r="A2077" s="22" t="n">
        <v>43838</v>
      </c>
      <c r="B2077" s="23" t="s">
        <v>4516</v>
      </c>
      <c r="C2077" s="23" t="s">
        <v>4517</v>
      </c>
      <c r="D2077" s="23" t="s">
        <v>1994</v>
      </c>
      <c r="E2077" s="23" t="s">
        <v>99</v>
      </c>
      <c r="F2077" s="23" t="s">
        <v>1995</v>
      </c>
      <c r="G2077" s="23" t="s">
        <v>4518</v>
      </c>
      <c r="H2077" s="23" t="s">
        <v>4519</v>
      </c>
      <c r="J2077" s="24" t="n">
        <v>250</v>
      </c>
      <c r="K2077" s="0" t="n">
        <v>17408</v>
      </c>
      <c r="L2077" s="23" t="s">
        <v>1694</v>
      </c>
      <c r="M2077" s="0" t="n">
        <v>3</v>
      </c>
      <c r="N2077" s="23" t="s">
        <v>93</v>
      </c>
      <c r="O2077" s="0" t="n">
        <v>201</v>
      </c>
      <c r="P2077" s="23" t="s">
        <v>94</v>
      </c>
      <c r="Q2077" s="23" t="s">
        <v>4887</v>
      </c>
      <c r="R2077" s="23" t="n">
        <f aca="false">YEAR(A2077)</f>
        <v>2020</v>
      </c>
      <c r="S2077" s="23" t="n">
        <f aca="false">IF(R2077=2026,1,0)</f>
        <v>0</v>
      </c>
      <c r="T2077" s="23" t="n">
        <f aca="false">IF(OR(P2077="Individual",P2077="Committee",P2077="Union/Association",P2077="Aggregated Unitemized Receipts"),1,0)</f>
        <v>1</v>
      </c>
      <c r="U2077" s="0" t="str">
        <f aca="false">UPPER(TRIM(E2077))</f>
        <v>MA</v>
      </c>
      <c r="V2077" s="23" t="n">
        <f aca="false">IF(U2077="MA",1,0)</f>
        <v>1</v>
      </c>
      <c r="W2077" s="23" t="n">
        <f aca="false">IF(OR(ISNUMBER(SEARCH("malden",G2077)),ISNUMBER(SEARCH("malden",H2077))),1,0)</f>
        <v>0</v>
      </c>
      <c r="X2077" s="23" t="n">
        <f aca="false">IF(AND(TRIM(G2077)="",TRIM(H2077)=""),1,0)</f>
        <v>0</v>
      </c>
    </row>
    <row r="2078" customFormat="false" ht="15" hidden="false" customHeight="false" outlineLevel="0" collapsed="false">
      <c r="A2078" s="22" t="n">
        <v>43838</v>
      </c>
      <c r="B2078" s="23" t="s">
        <v>3307</v>
      </c>
      <c r="C2078" s="23" t="s">
        <v>3308</v>
      </c>
      <c r="D2078" s="23" t="s">
        <v>450</v>
      </c>
      <c r="E2078" s="23" t="s">
        <v>99</v>
      </c>
      <c r="F2078" s="23" t="s">
        <v>1979</v>
      </c>
      <c r="G2078" s="23" t="s">
        <v>644</v>
      </c>
      <c r="H2078" s="23" t="s">
        <v>455</v>
      </c>
      <c r="J2078" s="24" t="n">
        <v>100</v>
      </c>
      <c r="K2078" s="0" t="n">
        <v>17408</v>
      </c>
      <c r="L2078" s="23" t="s">
        <v>1694</v>
      </c>
      <c r="M2078" s="0" t="n">
        <v>3</v>
      </c>
      <c r="N2078" s="23" t="s">
        <v>93</v>
      </c>
      <c r="O2078" s="0" t="n">
        <v>201</v>
      </c>
      <c r="P2078" s="23" t="s">
        <v>94</v>
      </c>
      <c r="Q2078" s="23" t="s">
        <v>4887</v>
      </c>
      <c r="R2078" s="23" t="n">
        <f aca="false">YEAR(A2078)</f>
        <v>2020</v>
      </c>
      <c r="S2078" s="23" t="n">
        <f aca="false">IF(R2078=2026,1,0)</f>
        <v>0</v>
      </c>
      <c r="T2078" s="23" t="n">
        <f aca="false">IF(OR(P2078="Individual",P2078="Committee",P2078="Union/Association",P2078="Aggregated Unitemized Receipts"),1,0)</f>
        <v>1</v>
      </c>
      <c r="U2078" s="0" t="str">
        <f aca="false">UPPER(TRIM(E2078))</f>
        <v>MA</v>
      </c>
      <c r="V2078" s="23" t="n">
        <f aca="false">IF(U2078="MA",1,0)</f>
        <v>1</v>
      </c>
      <c r="W2078" s="23" t="n">
        <f aca="false">IF(OR(ISNUMBER(SEARCH("malden",G2078)),ISNUMBER(SEARCH("malden",H2078))),1,0)</f>
        <v>0</v>
      </c>
      <c r="X2078" s="23" t="n">
        <f aca="false">IF(AND(TRIM(G2078)="",TRIM(H2078)=""),1,0)</f>
        <v>0</v>
      </c>
    </row>
    <row r="2079" customFormat="false" ht="15" hidden="false" customHeight="false" outlineLevel="0" collapsed="false">
      <c r="A2079" s="22" t="n">
        <v>43838</v>
      </c>
      <c r="B2079" s="23" t="s">
        <v>2867</v>
      </c>
      <c r="C2079" s="23" t="s">
        <v>3484</v>
      </c>
      <c r="D2079" s="23" t="s">
        <v>2869</v>
      </c>
      <c r="E2079" s="23" t="s">
        <v>1305</v>
      </c>
      <c r="F2079" s="23" t="s">
        <v>2870</v>
      </c>
      <c r="G2079" s="23" t="s">
        <v>454</v>
      </c>
      <c r="H2079" s="23" t="s">
        <v>3485</v>
      </c>
      <c r="J2079" s="24" t="n">
        <v>54</v>
      </c>
      <c r="K2079" s="0" t="n">
        <v>17408</v>
      </c>
      <c r="L2079" s="23" t="s">
        <v>1694</v>
      </c>
      <c r="M2079" s="0" t="n">
        <v>3</v>
      </c>
      <c r="N2079" s="23" t="s">
        <v>93</v>
      </c>
      <c r="O2079" s="0" t="n">
        <v>201</v>
      </c>
      <c r="P2079" s="23" t="s">
        <v>94</v>
      </c>
      <c r="Q2079" s="23" t="s">
        <v>4887</v>
      </c>
      <c r="R2079" s="23" t="n">
        <f aca="false">YEAR(A2079)</f>
        <v>2020</v>
      </c>
      <c r="S2079" s="23" t="n">
        <f aca="false">IF(R2079=2026,1,0)</f>
        <v>0</v>
      </c>
      <c r="T2079" s="23" t="n">
        <f aca="false">IF(OR(P2079="Individual",P2079="Committee",P2079="Union/Association",P2079="Aggregated Unitemized Receipts"),1,0)</f>
        <v>1</v>
      </c>
      <c r="U2079" s="0" t="str">
        <f aca="false">UPPER(TRIM(E2079))</f>
        <v>IL</v>
      </c>
      <c r="V2079" s="23" t="n">
        <f aca="false">IF(U2079="MA",1,0)</f>
        <v>0</v>
      </c>
      <c r="W2079" s="23" t="n">
        <f aca="false">IF(OR(ISNUMBER(SEARCH("malden",G2079)),ISNUMBER(SEARCH("malden",H2079))),1,0)</f>
        <v>0</v>
      </c>
      <c r="X2079" s="23" t="n">
        <f aca="false">IF(AND(TRIM(G2079)="",TRIM(H2079)=""),1,0)</f>
        <v>0</v>
      </c>
    </row>
    <row r="2080" customFormat="false" ht="15" hidden="false" customHeight="false" outlineLevel="0" collapsed="false">
      <c r="A2080" s="22" t="n">
        <v>43838</v>
      </c>
      <c r="B2080" s="23" t="s">
        <v>4892</v>
      </c>
      <c r="C2080" s="23" t="s">
        <v>4893</v>
      </c>
      <c r="D2080" s="23" t="s">
        <v>1919</v>
      </c>
      <c r="E2080" s="23" t="s">
        <v>1253</v>
      </c>
      <c r="F2080" s="23" t="s">
        <v>1920</v>
      </c>
      <c r="G2080" s="23" t="s">
        <v>2160</v>
      </c>
      <c r="H2080" s="23" t="s">
        <v>4894</v>
      </c>
      <c r="J2080" s="24" t="n">
        <v>100</v>
      </c>
      <c r="K2080" s="0" t="n">
        <v>17408</v>
      </c>
      <c r="L2080" s="23" t="s">
        <v>1694</v>
      </c>
      <c r="M2080" s="0" t="n">
        <v>3</v>
      </c>
      <c r="N2080" s="23" t="s">
        <v>93</v>
      </c>
      <c r="O2080" s="0" t="n">
        <v>201</v>
      </c>
      <c r="P2080" s="23" t="s">
        <v>94</v>
      </c>
      <c r="Q2080" s="23" t="s">
        <v>4887</v>
      </c>
      <c r="R2080" s="23" t="n">
        <f aca="false">YEAR(A2080)</f>
        <v>2020</v>
      </c>
      <c r="S2080" s="23" t="n">
        <f aca="false">IF(R2080=2026,1,0)</f>
        <v>0</v>
      </c>
      <c r="T2080" s="23" t="n">
        <f aca="false">IF(OR(P2080="Individual",P2080="Committee",P2080="Union/Association",P2080="Aggregated Unitemized Receipts"),1,0)</f>
        <v>1</v>
      </c>
      <c r="U2080" s="0" t="str">
        <f aca="false">UPPER(TRIM(E2080))</f>
        <v>VA</v>
      </c>
      <c r="V2080" s="23" t="n">
        <f aca="false">IF(U2080="MA",1,0)</f>
        <v>0</v>
      </c>
      <c r="W2080" s="23" t="n">
        <f aca="false">IF(OR(ISNUMBER(SEARCH("malden",G2080)),ISNUMBER(SEARCH("malden",H2080))),1,0)</f>
        <v>0</v>
      </c>
      <c r="X2080" s="23" t="n">
        <f aca="false">IF(AND(TRIM(G2080)="",TRIM(H2080)=""),1,0)</f>
        <v>0</v>
      </c>
    </row>
    <row r="2081" customFormat="false" ht="15" hidden="false" customHeight="false" outlineLevel="0" collapsed="false">
      <c r="A2081" s="22" t="n">
        <v>43838</v>
      </c>
      <c r="B2081" s="23" t="s">
        <v>4895</v>
      </c>
      <c r="C2081" s="23" t="s">
        <v>4896</v>
      </c>
      <c r="D2081" s="23" t="s">
        <v>319</v>
      </c>
      <c r="E2081" s="23" t="s">
        <v>99</v>
      </c>
      <c r="F2081" s="23" t="s">
        <v>320</v>
      </c>
      <c r="G2081" s="23" t="s">
        <v>4897</v>
      </c>
      <c r="H2081" s="23" t="s">
        <v>4898</v>
      </c>
      <c r="J2081" s="24" t="n">
        <v>50</v>
      </c>
      <c r="K2081" s="0" t="n">
        <v>17408</v>
      </c>
      <c r="L2081" s="23" t="s">
        <v>1694</v>
      </c>
      <c r="M2081" s="0" t="n">
        <v>3</v>
      </c>
      <c r="N2081" s="23" t="s">
        <v>93</v>
      </c>
      <c r="O2081" s="0" t="n">
        <v>201</v>
      </c>
      <c r="P2081" s="23" t="s">
        <v>94</v>
      </c>
      <c r="Q2081" s="23" t="s">
        <v>4887</v>
      </c>
      <c r="R2081" s="23" t="n">
        <f aca="false">YEAR(A2081)</f>
        <v>2020</v>
      </c>
      <c r="S2081" s="23" t="n">
        <f aca="false">IF(R2081=2026,1,0)</f>
        <v>0</v>
      </c>
      <c r="T2081" s="23" t="n">
        <f aca="false">IF(OR(P2081="Individual",P2081="Committee",P2081="Union/Association",P2081="Aggregated Unitemized Receipts"),1,0)</f>
        <v>1</v>
      </c>
      <c r="U2081" s="0" t="str">
        <f aca="false">UPPER(TRIM(E2081))</f>
        <v>MA</v>
      </c>
      <c r="V2081" s="23" t="n">
        <f aca="false">IF(U2081="MA",1,0)</f>
        <v>1</v>
      </c>
      <c r="W2081" s="23" t="n">
        <f aca="false">IF(OR(ISNUMBER(SEARCH("malden",G2081)),ISNUMBER(SEARCH("malden",H2081))),1,0)</f>
        <v>0</v>
      </c>
      <c r="X2081" s="23" t="n">
        <f aca="false">IF(AND(TRIM(G2081)="",TRIM(H2081)=""),1,0)</f>
        <v>0</v>
      </c>
    </row>
    <row r="2082" customFormat="false" ht="15" hidden="false" customHeight="false" outlineLevel="0" collapsed="false">
      <c r="A2082" s="22" t="n">
        <v>43837</v>
      </c>
      <c r="B2082" s="23" t="s">
        <v>4899</v>
      </c>
      <c r="C2082" s="23" t="s">
        <v>4900</v>
      </c>
      <c r="D2082" s="23" t="s">
        <v>2209</v>
      </c>
      <c r="E2082" s="23" t="s">
        <v>99</v>
      </c>
      <c r="F2082" s="23" t="s">
        <v>518</v>
      </c>
      <c r="G2082" s="23" t="s">
        <v>915</v>
      </c>
      <c r="H2082" s="23" t="s">
        <v>4901</v>
      </c>
      <c r="J2082" s="24" t="n">
        <v>50</v>
      </c>
      <c r="K2082" s="0" t="n">
        <v>17408</v>
      </c>
      <c r="L2082" s="23" t="s">
        <v>1694</v>
      </c>
      <c r="M2082" s="0" t="n">
        <v>3</v>
      </c>
      <c r="N2082" s="23" t="s">
        <v>93</v>
      </c>
      <c r="O2082" s="0" t="n">
        <v>201</v>
      </c>
      <c r="P2082" s="23" t="s">
        <v>94</v>
      </c>
      <c r="Q2082" s="23" t="s">
        <v>4902</v>
      </c>
      <c r="R2082" s="23" t="n">
        <f aca="false">YEAR(A2082)</f>
        <v>2020</v>
      </c>
      <c r="S2082" s="23" t="n">
        <f aca="false">IF(R2082=2026,1,0)</f>
        <v>0</v>
      </c>
      <c r="T2082" s="23" t="n">
        <f aca="false">IF(OR(P2082="Individual",P2082="Committee",P2082="Union/Association",P2082="Aggregated Unitemized Receipts"),1,0)</f>
        <v>1</v>
      </c>
      <c r="U2082" s="0" t="str">
        <f aca="false">UPPER(TRIM(E2082))</f>
        <v>MA</v>
      </c>
      <c r="V2082" s="23" t="n">
        <f aca="false">IF(U2082="MA",1,0)</f>
        <v>1</v>
      </c>
      <c r="W2082" s="23" t="n">
        <f aca="false">IF(OR(ISNUMBER(SEARCH("malden",G2082)),ISNUMBER(SEARCH("malden",H2082))),1,0)</f>
        <v>0</v>
      </c>
      <c r="X2082" s="23" t="n">
        <f aca="false">IF(AND(TRIM(G2082)="",TRIM(H2082)=""),1,0)</f>
        <v>0</v>
      </c>
    </row>
    <row r="2083" customFormat="false" ht="15" hidden="false" customHeight="false" outlineLevel="0" collapsed="false">
      <c r="A2083" s="22" t="n">
        <v>43837</v>
      </c>
      <c r="B2083" s="23" t="s">
        <v>4903</v>
      </c>
      <c r="C2083" s="23" t="s">
        <v>4904</v>
      </c>
      <c r="D2083" s="23" t="s">
        <v>319</v>
      </c>
      <c r="E2083" s="23" t="s">
        <v>99</v>
      </c>
      <c r="F2083" s="23" t="s">
        <v>320</v>
      </c>
      <c r="G2083" s="23" t="s">
        <v>4905</v>
      </c>
      <c r="H2083" s="23" t="s">
        <v>1558</v>
      </c>
      <c r="J2083" s="24" t="n">
        <v>25</v>
      </c>
      <c r="K2083" s="0" t="n">
        <v>17408</v>
      </c>
      <c r="L2083" s="23" t="s">
        <v>1694</v>
      </c>
      <c r="M2083" s="0" t="n">
        <v>3</v>
      </c>
      <c r="N2083" s="23" t="s">
        <v>93</v>
      </c>
      <c r="O2083" s="0" t="n">
        <v>201</v>
      </c>
      <c r="P2083" s="23" t="s">
        <v>94</v>
      </c>
      <c r="Q2083" s="23" t="s">
        <v>4902</v>
      </c>
      <c r="R2083" s="23" t="n">
        <f aca="false">YEAR(A2083)</f>
        <v>2020</v>
      </c>
      <c r="S2083" s="23" t="n">
        <f aca="false">IF(R2083=2026,1,0)</f>
        <v>0</v>
      </c>
      <c r="T2083" s="23" t="n">
        <f aca="false">IF(OR(P2083="Individual",P2083="Committee",P2083="Union/Association",P2083="Aggregated Unitemized Receipts"),1,0)</f>
        <v>1</v>
      </c>
      <c r="U2083" s="0" t="str">
        <f aca="false">UPPER(TRIM(E2083))</f>
        <v>MA</v>
      </c>
      <c r="V2083" s="23" t="n">
        <f aca="false">IF(U2083="MA",1,0)</f>
        <v>1</v>
      </c>
      <c r="W2083" s="23" t="n">
        <f aca="false">IF(OR(ISNUMBER(SEARCH("malden",G2083)),ISNUMBER(SEARCH("malden",H2083))),1,0)</f>
        <v>0</v>
      </c>
      <c r="X2083" s="23" t="n">
        <f aca="false">IF(AND(TRIM(G2083)="",TRIM(H2083)=""),1,0)</f>
        <v>0</v>
      </c>
    </row>
    <row r="2084" customFormat="false" ht="15" hidden="false" customHeight="false" outlineLevel="0" collapsed="false">
      <c r="A2084" s="22" t="n">
        <v>43837</v>
      </c>
      <c r="B2084" s="23" t="s">
        <v>4906</v>
      </c>
      <c r="C2084" s="23" t="s">
        <v>3039</v>
      </c>
      <c r="D2084" s="23" t="s">
        <v>319</v>
      </c>
      <c r="E2084" s="23" t="s">
        <v>99</v>
      </c>
      <c r="F2084" s="23" t="s">
        <v>320</v>
      </c>
      <c r="G2084" s="23" t="s">
        <v>91</v>
      </c>
      <c r="H2084" s="23" t="s">
        <v>91</v>
      </c>
      <c r="J2084" s="24" t="n">
        <v>100</v>
      </c>
      <c r="K2084" s="0" t="n">
        <v>17408</v>
      </c>
      <c r="L2084" s="23" t="s">
        <v>1694</v>
      </c>
      <c r="M2084" s="0" t="n">
        <v>3</v>
      </c>
      <c r="N2084" s="23" t="s">
        <v>93</v>
      </c>
      <c r="O2084" s="0" t="n">
        <v>201</v>
      </c>
      <c r="P2084" s="23" t="s">
        <v>94</v>
      </c>
      <c r="Q2084" s="23" t="s">
        <v>4902</v>
      </c>
      <c r="R2084" s="23" t="n">
        <f aca="false">YEAR(A2084)</f>
        <v>2020</v>
      </c>
      <c r="S2084" s="23" t="n">
        <f aca="false">IF(R2084=2026,1,0)</f>
        <v>0</v>
      </c>
      <c r="T2084" s="23" t="n">
        <f aca="false">IF(OR(P2084="Individual",P2084="Committee",P2084="Union/Association",P2084="Aggregated Unitemized Receipts"),1,0)</f>
        <v>1</v>
      </c>
      <c r="U2084" s="0" t="str">
        <f aca="false">UPPER(TRIM(E2084))</f>
        <v>MA</v>
      </c>
      <c r="V2084" s="23" t="n">
        <f aca="false">IF(U2084="MA",1,0)</f>
        <v>1</v>
      </c>
      <c r="W2084" s="23" t="n">
        <f aca="false">IF(OR(ISNUMBER(SEARCH("malden",G2084)),ISNUMBER(SEARCH("malden",H2084))),1,0)</f>
        <v>0</v>
      </c>
      <c r="X2084" s="23" t="n">
        <f aca="false">IF(AND(TRIM(G2084)="",TRIM(H2084)=""),1,0)</f>
        <v>0</v>
      </c>
    </row>
    <row r="2085" customFormat="false" ht="15" hidden="false" customHeight="false" outlineLevel="0" collapsed="false">
      <c r="A2085" s="22" t="n">
        <v>43837</v>
      </c>
      <c r="B2085" s="23" t="s">
        <v>4907</v>
      </c>
      <c r="C2085" s="23" t="s">
        <v>4908</v>
      </c>
      <c r="D2085" s="23" t="s">
        <v>4677</v>
      </c>
      <c r="E2085" s="23" t="s">
        <v>99</v>
      </c>
      <c r="F2085" s="23" t="s">
        <v>4678</v>
      </c>
      <c r="G2085" s="23" t="s">
        <v>200</v>
      </c>
      <c r="H2085" s="23" t="s">
        <v>4909</v>
      </c>
      <c r="J2085" s="24" t="n">
        <v>50</v>
      </c>
      <c r="K2085" s="0" t="n">
        <v>17408</v>
      </c>
      <c r="L2085" s="23" t="s">
        <v>1694</v>
      </c>
      <c r="M2085" s="0" t="n">
        <v>3</v>
      </c>
      <c r="N2085" s="23" t="s">
        <v>93</v>
      </c>
      <c r="O2085" s="0" t="n">
        <v>201</v>
      </c>
      <c r="P2085" s="23" t="s">
        <v>94</v>
      </c>
      <c r="Q2085" s="23" t="s">
        <v>4902</v>
      </c>
      <c r="R2085" s="23" t="n">
        <f aca="false">YEAR(A2085)</f>
        <v>2020</v>
      </c>
      <c r="S2085" s="23" t="n">
        <f aca="false">IF(R2085=2026,1,0)</f>
        <v>0</v>
      </c>
      <c r="T2085" s="23" t="n">
        <f aca="false">IF(OR(P2085="Individual",P2085="Committee",P2085="Union/Association",P2085="Aggregated Unitemized Receipts"),1,0)</f>
        <v>1</v>
      </c>
      <c r="U2085" s="0" t="str">
        <f aca="false">UPPER(TRIM(E2085))</f>
        <v>MA</v>
      </c>
      <c r="V2085" s="23" t="n">
        <f aca="false">IF(U2085="MA",1,0)</f>
        <v>1</v>
      </c>
      <c r="W2085" s="23" t="n">
        <f aca="false">IF(OR(ISNUMBER(SEARCH("malden",G2085)),ISNUMBER(SEARCH("malden",H2085))),1,0)</f>
        <v>0</v>
      </c>
      <c r="X2085" s="23" t="n">
        <f aca="false">IF(AND(TRIM(G2085)="",TRIM(H2085)=""),1,0)</f>
        <v>0</v>
      </c>
    </row>
    <row r="2086" customFormat="false" ht="15" hidden="false" customHeight="false" outlineLevel="0" collapsed="false">
      <c r="A2086" s="22" t="n">
        <v>43837</v>
      </c>
      <c r="B2086" s="23" t="s">
        <v>4910</v>
      </c>
      <c r="C2086" s="23" t="s">
        <v>4911</v>
      </c>
      <c r="D2086" s="23" t="s">
        <v>607</v>
      </c>
      <c r="E2086" s="23" t="s">
        <v>99</v>
      </c>
      <c r="F2086" s="23" t="s">
        <v>608</v>
      </c>
      <c r="G2086" s="23" t="s">
        <v>4912</v>
      </c>
      <c r="H2086" s="23" t="s">
        <v>4913</v>
      </c>
      <c r="J2086" s="24" t="n">
        <v>50</v>
      </c>
      <c r="K2086" s="0" t="n">
        <v>17408</v>
      </c>
      <c r="L2086" s="23" t="s">
        <v>1694</v>
      </c>
      <c r="M2086" s="0" t="n">
        <v>3</v>
      </c>
      <c r="N2086" s="23" t="s">
        <v>93</v>
      </c>
      <c r="O2086" s="0" t="n">
        <v>201</v>
      </c>
      <c r="P2086" s="23" t="s">
        <v>94</v>
      </c>
      <c r="Q2086" s="23" t="s">
        <v>4902</v>
      </c>
      <c r="R2086" s="23" t="n">
        <f aca="false">YEAR(A2086)</f>
        <v>2020</v>
      </c>
      <c r="S2086" s="23" t="n">
        <f aca="false">IF(R2086=2026,1,0)</f>
        <v>0</v>
      </c>
      <c r="T2086" s="23" t="n">
        <f aca="false">IF(OR(P2086="Individual",P2086="Committee",P2086="Union/Association",P2086="Aggregated Unitemized Receipts"),1,0)</f>
        <v>1</v>
      </c>
      <c r="U2086" s="0" t="str">
        <f aca="false">UPPER(TRIM(E2086))</f>
        <v>MA</v>
      </c>
      <c r="V2086" s="23" t="n">
        <f aca="false">IF(U2086="MA",1,0)</f>
        <v>1</v>
      </c>
      <c r="W2086" s="23" t="n">
        <f aca="false">IF(OR(ISNUMBER(SEARCH("malden",G2086)),ISNUMBER(SEARCH("malden",H2086))),1,0)</f>
        <v>0</v>
      </c>
      <c r="X2086" s="23" t="n">
        <f aca="false">IF(AND(TRIM(G2086)="",TRIM(H2086)=""),1,0)</f>
        <v>0</v>
      </c>
    </row>
    <row r="2087" customFormat="false" ht="15" hidden="false" customHeight="false" outlineLevel="0" collapsed="false">
      <c r="A2087" s="22" t="n">
        <v>43837</v>
      </c>
      <c r="B2087" s="23" t="s">
        <v>4914</v>
      </c>
      <c r="C2087" s="23" t="s">
        <v>4915</v>
      </c>
      <c r="D2087" s="23" t="s">
        <v>2246</v>
      </c>
      <c r="E2087" s="23" t="s">
        <v>99</v>
      </c>
      <c r="F2087" s="23" t="s">
        <v>2247</v>
      </c>
      <c r="G2087" s="23" t="s">
        <v>4912</v>
      </c>
      <c r="H2087" s="23" t="s">
        <v>4913</v>
      </c>
      <c r="J2087" s="24" t="n">
        <v>50</v>
      </c>
      <c r="K2087" s="0" t="n">
        <v>17408</v>
      </c>
      <c r="L2087" s="23" t="s">
        <v>1694</v>
      </c>
      <c r="M2087" s="0" t="n">
        <v>3</v>
      </c>
      <c r="N2087" s="23" t="s">
        <v>93</v>
      </c>
      <c r="O2087" s="0" t="n">
        <v>201</v>
      </c>
      <c r="P2087" s="23" t="s">
        <v>94</v>
      </c>
      <c r="Q2087" s="23" t="s">
        <v>4902</v>
      </c>
      <c r="R2087" s="23" t="n">
        <f aca="false">YEAR(A2087)</f>
        <v>2020</v>
      </c>
      <c r="S2087" s="23" t="n">
        <f aca="false">IF(R2087=2026,1,0)</f>
        <v>0</v>
      </c>
      <c r="T2087" s="23" t="n">
        <f aca="false">IF(OR(P2087="Individual",P2087="Committee",P2087="Union/Association",P2087="Aggregated Unitemized Receipts"),1,0)</f>
        <v>1</v>
      </c>
      <c r="U2087" s="0" t="str">
        <f aca="false">UPPER(TRIM(E2087))</f>
        <v>MA</v>
      </c>
      <c r="V2087" s="23" t="n">
        <f aca="false">IF(U2087="MA",1,0)</f>
        <v>1</v>
      </c>
      <c r="W2087" s="23" t="n">
        <f aca="false">IF(OR(ISNUMBER(SEARCH("malden",G2087)),ISNUMBER(SEARCH("malden",H2087))),1,0)</f>
        <v>0</v>
      </c>
      <c r="X2087" s="23" t="n">
        <f aca="false">IF(AND(TRIM(G2087)="",TRIM(H2087)=""),1,0)</f>
        <v>0</v>
      </c>
    </row>
    <row r="2088" customFormat="false" ht="15" hidden="false" customHeight="false" outlineLevel="0" collapsed="false">
      <c r="A2088" s="22" t="n">
        <v>43837</v>
      </c>
      <c r="B2088" s="23" t="s">
        <v>4916</v>
      </c>
      <c r="C2088" s="23" t="s">
        <v>4917</v>
      </c>
      <c r="D2088" s="23" t="s">
        <v>4918</v>
      </c>
      <c r="E2088" s="23" t="s">
        <v>99</v>
      </c>
      <c r="F2088" s="23" t="s">
        <v>4919</v>
      </c>
      <c r="G2088" s="23" t="s">
        <v>454</v>
      </c>
      <c r="H2088" s="23" t="s">
        <v>4920</v>
      </c>
      <c r="J2088" s="24" t="n">
        <v>50</v>
      </c>
      <c r="K2088" s="0" t="n">
        <v>17408</v>
      </c>
      <c r="L2088" s="23" t="s">
        <v>1694</v>
      </c>
      <c r="M2088" s="0" t="n">
        <v>3</v>
      </c>
      <c r="N2088" s="23" t="s">
        <v>93</v>
      </c>
      <c r="O2088" s="0" t="n">
        <v>201</v>
      </c>
      <c r="P2088" s="23" t="s">
        <v>94</v>
      </c>
      <c r="Q2088" s="23" t="s">
        <v>4902</v>
      </c>
      <c r="R2088" s="23" t="n">
        <f aca="false">YEAR(A2088)</f>
        <v>2020</v>
      </c>
      <c r="S2088" s="23" t="n">
        <f aca="false">IF(R2088=2026,1,0)</f>
        <v>0</v>
      </c>
      <c r="T2088" s="23" t="n">
        <f aca="false">IF(OR(P2088="Individual",P2088="Committee",P2088="Union/Association",P2088="Aggregated Unitemized Receipts"),1,0)</f>
        <v>1</v>
      </c>
      <c r="U2088" s="0" t="str">
        <f aca="false">UPPER(TRIM(E2088))</f>
        <v>MA</v>
      </c>
      <c r="V2088" s="23" t="n">
        <f aca="false">IF(U2088="MA",1,0)</f>
        <v>1</v>
      </c>
      <c r="W2088" s="23" t="n">
        <f aca="false">IF(OR(ISNUMBER(SEARCH("malden",G2088)),ISNUMBER(SEARCH("malden",H2088))),1,0)</f>
        <v>0</v>
      </c>
      <c r="X2088" s="23" t="n">
        <f aca="false">IF(AND(TRIM(G2088)="",TRIM(H2088)=""),1,0)</f>
        <v>0</v>
      </c>
    </row>
    <row r="2089" customFormat="false" ht="15" hidden="false" customHeight="false" outlineLevel="0" collapsed="false">
      <c r="A2089" s="22" t="n">
        <v>43837</v>
      </c>
      <c r="B2089" s="23" t="s">
        <v>4921</v>
      </c>
      <c r="C2089" s="23" t="s">
        <v>4922</v>
      </c>
      <c r="D2089" s="23" t="s">
        <v>319</v>
      </c>
      <c r="E2089" s="23" t="s">
        <v>99</v>
      </c>
      <c r="F2089" s="23" t="s">
        <v>320</v>
      </c>
      <c r="G2089" s="23" t="s">
        <v>4923</v>
      </c>
      <c r="H2089" s="23" t="s">
        <v>4687</v>
      </c>
      <c r="J2089" s="24" t="n">
        <v>25</v>
      </c>
      <c r="K2089" s="0" t="n">
        <v>17408</v>
      </c>
      <c r="L2089" s="23" t="s">
        <v>1694</v>
      </c>
      <c r="M2089" s="0" t="n">
        <v>3</v>
      </c>
      <c r="N2089" s="23" t="s">
        <v>93</v>
      </c>
      <c r="O2089" s="0" t="n">
        <v>201</v>
      </c>
      <c r="P2089" s="23" t="s">
        <v>94</v>
      </c>
      <c r="Q2089" s="23" t="s">
        <v>4902</v>
      </c>
      <c r="R2089" s="23" t="n">
        <f aca="false">YEAR(A2089)</f>
        <v>2020</v>
      </c>
      <c r="S2089" s="23" t="n">
        <f aca="false">IF(R2089=2026,1,0)</f>
        <v>0</v>
      </c>
      <c r="T2089" s="23" t="n">
        <f aca="false">IF(OR(P2089="Individual",P2089="Committee",P2089="Union/Association",P2089="Aggregated Unitemized Receipts"),1,0)</f>
        <v>1</v>
      </c>
      <c r="U2089" s="0" t="str">
        <f aca="false">UPPER(TRIM(E2089))</f>
        <v>MA</v>
      </c>
      <c r="V2089" s="23" t="n">
        <f aca="false">IF(U2089="MA",1,0)</f>
        <v>1</v>
      </c>
      <c r="W2089" s="23" t="n">
        <f aca="false">IF(OR(ISNUMBER(SEARCH("malden",G2089)),ISNUMBER(SEARCH("malden",H2089))),1,0)</f>
        <v>0</v>
      </c>
      <c r="X2089" s="23" t="n">
        <f aca="false">IF(AND(TRIM(G2089)="",TRIM(H2089)=""),1,0)</f>
        <v>0</v>
      </c>
    </row>
    <row r="2090" customFormat="false" ht="15" hidden="false" customHeight="false" outlineLevel="0" collapsed="false">
      <c r="A2090" s="22" t="n">
        <v>43837</v>
      </c>
      <c r="B2090" s="23" t="s">
        <v>4924</v>
      </c>
      <c r="C2090" s="23" t="s">
        <v>4925</v>
      </c>
      <c r="D2090" s="23" t="s">
        <v>450</v>
      </c>
      <c r="E2090" s="23" t="s">
        <v>99</v>
      </c>
      <c r="F2090" s="23" t="s">
        <v>2117</v>
      </c>
      <c r="G2090" s="23" t="s">
        <v>1487</v>
      </c>
      <c r="H2090" s="23" t="s">
        <v>4926</v>
      </c>
      <c r="J2090" s="24" t="n">
        <v>1000</v>
      </c>
      <c r="K2090" s="0" t="n">
        <v>17408</v>
      </c>
      <c r="L2090" s="23" t="s">
        <v>1694</v>
      </c>
      <c r="M2090" s="0" t="n">
        <v>1</v>
      </c>
      <c r="N2090" s="23" t="s">
        <v>182</v>
      </c>
      <c r="O2090" s="0" t="n">
        <v>201</v>
      </c>
      <c r="P2090" s="23" t="s">
        <v>94</v>
      </c>
      <c r="Q2090" s="23" t="s">
        <v>4902</v>
      </c>
      <c r="R2090" s="23" t="n">
        <f aca="false">YEAR(A2090)</f>
        <v>2020</v>
      </c>
      <c r="S2090" s="23" t="n">
        <f aca="false">IF(R2090=2026,1,0)</f>
        <v>0</v>
      </c>
      <c r="T2090" s="23" t="n">
        <f aca="false">IF(OR(P2090="Individual",P2090="Committee",P2090="Union/Association",P2090="Aggregated Unitemized Receipts"),1,0)</f>
        <v>1</v>
      </c>
      <c r="U2090" s="0" t="str">
        <f aca="false">UPPER(TRIM(E2090))</f>
        <v>MA</v>
      </c>
      <c r="V2090" s="23" t="n">
        <f aca="false">IF(U2090="MA",1,0)</f>
        <v>1</v>
      </c>
      <c r="W2090" s="23" t="n">
        <f aca="false">IF(OR(ISNUMBER(SEARCH("malden",G2090)),ISNUMBER(SEARCH("malden",H2090))),1,0)</f>
        <v>0</v>
      </c>
      <c r="X2090" s="23" t="n">
        <f aca="false">IF(AND(TRIM(G2090)="",TRIM(H2090)=""),1,0)</f>
        <v>0</v>
      </c>
    </row>
    <row r="2091" customFormat="false" ht="15" hidden="false" customHeight="false" outlineLevel="0" collapsed="false">
      <c r="A2091" s="22" t="n">
        <v>43837</v>
      </c>
      <c r="B2091" s="23" t="s">
        <v>3772</v>
      </c>
      <c r="C2091" s="23" t="s">
        <v>3773</v>
      </c>
      <c r="D2091" s="23" t="s">
        <v>319</v>
      </c>
      <c r="E2091" s="23" t="s">
        <v>99</v>
      </c>
      <c r="F2091" s="23" t="s">
        <v>320</v>
      </c>
      <c r="G2091" s="23" t="s">
        <v>409</v>
      </c>
      <c r="H2091" s="23" t="s">
        <v>3774</v>
      </c>
      <c r="J2091" s="24" t="n">
        <v>25</v>
      </c>
      <c r="K2091" s="0" t="n">
        <v>17408</v>
      </c>
      <c r="L2091" s="23" t="s">
        <v>1694</v>
      </c>
      <c r="M2091" s="0" t="n">
        <v>3</v>
      </c>
      <c r="N2091" s="23" t="s">
        <v>93</v>
      </c>
      <c r="O2091" s="0" t="n">
        <v>201</v>
      </c>
      <c r="P2091" s="23" t="s">
        <v>94</v>
      </c>
      <c r="Q2091" s="23" t="s">
        <v>4902</v>
      </c>
      <c r="R2091" s="23" t="n">
        <f aca="false">YEAR(A2091)</f>
        <v>2020</v>
      </c>
      <c r="S2091" s="23" t="n">
        <f aca="false">IF(R2091=2026,1,0)</f>
        <v>0</v>
      </c>
      <c r="T2091" s="23" t="n">
        <f aca="false">IF(OR(P2091="Individual",P2091="Committee",P2091="Union/Association",P2091="Aggregated Unitemized Receipts"),1,0)</f>
        <v>1</v>
      </c>
      <c r="U2091" s="0" t="str">
        <f aca="false">UPPER(TRIM(E2091))</f>
        <v>MA</v>
      </c>
      <c r="V2091" s="23" t="n">
        <f aca="false">IF(U2091="MA",1,0)</f>
        <v>1</v>
      </c>
      <c r="W2091" s="23" t="n">
        <f aca="false">IF(OR(ISNUMBER(SEARCH("malden",G2091)),ISNUMBER(SEARCH("malden",H2091))),1,0)</f>
        <v>0</v>
      </c>
      <c r="X2091" s="23" t="n">
        <f aca="false">IF(AND(TRIM(G2091)="",TRIM(H2091)=""),1,0)</f>
        <v>0</v>
      </c>
    </row>
    <row r="2092" customFormat="false" ht="15" hidden="false" customHeight="false" outlineLevel="0" collapsed="false">
      <c r="A2092" s="22" t="n">
        <v>43837</v>
      </c>
      <c r="B2092" s="23" t="s">
        <v>3940</v>
      </c>
      <c r="C2092" s="23" t="s">
        <v>3941</v>
      </c>
      <c r="D2092" s="23" t="s">
        <v>319</v>
      </c>
      <c r="E2092" s="23" t="s">
        <v>99</v>
      </c>
      <c r="F2092" s="23" t="s">
        <v>320</v>
      </c>
      <c r="G2092" s="23" t="s">
        <v>3942</v>
      </c>
      <c r="H2092" s="23" t="s">
        <v>711</v>
      </c>
      <c r="J2092" s="24" t="n">
        <v>50</v>
      </c>
      <c r="K2092" s="0" t="n">
        <v>17408</v>
      </c>
      <c r="L2092" s="23" t="s">
        <v>1694</v>
      </c>
      <c r="M2092" s="0" t="n">
        <v>3</v>
      </c>
      <c r="N2092" s="23" t="s">
        <v>93</v>
      </c>
      <c r="O2092" s="0" t="n">
        <v>201</v>
      </c>
      <c r="P2092" s="23" t="s">
        <v>94</v>
      </c>
      <c r="Q2092" s="23" t="s">
        <v>4902</v>
      </c>
      <c r="R2092" s="23" t="n">
        <f aca="false">YEAR(A2092)</f>
        <v>2020</v>
      </c>
      <c r="S2092" s="23" t="n">
        <f aca="false">IF(R2092=2026,1,0)</f>
        <v>0</v>
      </c>
      <c r="T2092" s="23" t="n">
        <f aca="false">IF(OR(P2092="Individual",P2092="Committee",P2092="Union/Association",P2092="Aggregated Unitemized Receipts"),1,0)</f>
        <v>1</v>
      </c>
      <c r="U2092" s="0" t="str">
        <f aca="false">UPPER(TRIM(E2092))</f>
        <v>MA</v>
      </c>
      <c r="V2092" s="23" t="n">
        <f aca="false">IF(U2092="MA",1,0)</f>
        <v>1</v>
      </c>
      <c r="W2092" s="23" t="n">
        <f aca="false">IF(OR(ISNUMBER(SEARCH("malden",G2092)),ISNUMBER(SEARCH("malden",H2092))),1,0)</f>
        <v>0</v>
      </c>
      <c r="X2092" s="23" t="n">
        <f aca="false">IF(AND(TRIM(G2092)="",TRIM(H2092)=""),1,0)</f>
        <v>0</v>
      </c>
    </row>
    <row r="2093" customFormat="false" ht="15" hidden="false" customHeight="false" outlineLevel="0" collapsed="false">
      <c r="A2093" s="22" t="n">
        <v>43837</v>
      </c>
      <c r="B2093" s="23" t="s">
        <v>4927</v>
      </c>
      <c r="C2093" s="23" t="s">
        <v>1855</v>
      </c>
      <c r="D2093" s="23" t="s">
        <v>1856</v>
      </c>
      <c r="E2093" s="23" t="s">
        <v>304</v>
      </c>
      <c r="F2093" s="23" t="s">
        <v>1857</v>
      </c>
      <c r="G2093" s="23" t="s">
        <v>2766</v>
      </c>
      <c r="H2093" s="23" t="s">
        <v>4928</v>
      </c>
      <c r="J2093" s="24" t="n">
        <v>200</v>
      </c>
      <c r="K2093" s="0" t="n">
        <v>17408</v>
      </c>
      <c r="L2093" s="23" t="s">
        <v>1694</v>
      </c>
      <c r="M2093" s="0" t="n">
        <v>3</v>
      </c>
      <c r="N2093" s="23" t="s">
        <v>93</v>
      </c>
      <c r="O2093" s="0" t="n">
        <v>201</v>
      </c>
      <c r="P2093" s="23" t="s">
        <v>94</v>
      </c>
      <c r="Q2093" s="23" t="s">
        <v>4902</v>
      </c>
      <c r="R2093" s="23" t="n">
        <f aca="false">YEAR(A2093)</f>
        <v>2020</v>
      </c>
      <c r="S2093" s="23" t="n">
        <f aca="false">IF(R2093=2026,1,0)</f>
        <v>0</v>
      </c>
      <c r="T2093" s="23" t="n">
        <f aca="false">IF(OR(P2093="Individual",P2093="Committee",P2093="Union/Association",P2093="Aggregated Unitemized Receipts"),1,0)</f>
        <v>1</v>
      </c>
      <c r="U2093" s="0" t="str">
        <f aca="false">UPPER(TRIM(E2093))</f>
        <v>MD</v>
      </c>
      <c r="V2093" s="23" t="n">
        <f aca="false">IF(U2093="MA",1,0)</f>
        <v>0</v>
      </c>
      <c r="W2093" s="23" t="n">
        <f aca="false">IF(OR(ISNUMBER(SEARCH("malden",G2093)),ISNUMBER(SEARCH("malden",H2093))),1,0)</f>
        <v>0</v>
      </c>
      <c r="X2093" s="23" t="n">
        <f aca="false">IF(AND(TRIM(G2093)="",TRIM(H2093)=""),1,0)</f>
        <v>0</v>
      </c>
    </row>
    <row r="2094" customFormat="false" ht="15" hidden="false" customHeight="false" outlineLevel="0" collapsed="false">
      <c r="A2094" s="22" t="n">
        <v>43837</v>
      </c>
      <c r="B2094" s="23" t="s">
        <v>4929</v>
      </c>
      <c r="C2094" s="23" t="s">
        <v>3922</v>
      </c>
      <c r="D2094" s="23" t="s">
        <v>450</v>
      </c>
      <c r="E2094" s="23" t="s">
        <v>99</v>
      </c>
      <c r="F2094" s="23" t="s">
        <v>701</v>
      </c>
      <c r="G2094" s="23" t="s">
        <v>91</v>
      </c>
      <c r="H2094" s="23" t="s">
        <v>91</v>
      </c>
      <c r="J2094" s="24" t="n">
        <v>1000</v>
      </c>
      <c r="K2094" s="0" t="n">
        <v>17408</v>
      </c>
      <c r="L2094" s="23" t="s">
        <v>1694</v>
      </c>
      <c r="M2094" s="0" t="n">
        <v>3</v>
      </c>
      <c r="N2094" s="23" t="s">
        <v>93</v>
      </c>
      <c r="O2094" s="0" t="n">
        <v>201</v>
      </c>
      <c r="P2094" s="23" t="s">
        <v>94</v>
      </c>
      <c r="Q2094" s="23" t="s">
        <v>4902</v>
      </c>
      <c r="R2094" s="23" t="n">
        <f aca="false">YEAR(A2094)</f>
        <v>2020</v>
      </c>
      <c r="S2094" s="23" t="n">
        <f aca="false">IF(R2094=2026,1,0)</f>
        <v>0</v>
      </c>
      <c r="T2094" s="23" t="n">
        <f aca="false">IF(OR(P2094="Individual",P2094="Committee",P2094="Union/Association",P2094="Aggregated Unitemized Receipts"),1,0)</f>
        <v>1</v>
      </c>
      <c r="U2094" s="0" t="str">
        <f aca="false">UPPER(TRIM(E2094))</f>
        <v>MA</v>
      </c>
      <c r="V2094" s="23" t="n">
        <f aca="false">IF(U2094="MA",1,0)</f>
        <v>1</v>
      </c>
      <c r="W2094" s="23" t="n">
        <f aca="false">IF(OR(ISNUMBER(SEARCH("malden",G2094)),ISNUMBER(SEARCH("malden",H2094))),1,0)</f>
        <v>0</v>
      </c>
      <c r="X2094" s="23" t="n">
        <f aca="false">IF(AND(TRIM(G2094)="",TRIM(H2094)=""),1,0)</f>
        <v>0</v>
      </c>
    </row>
    <row r="2095" customFormat="false" ht="15" hidden="false" customHeight="false" outlineLevel="0" collapsed="false">
      <c r="A2095" s="22" t="n">
        <v>43837</v>
      </c>
      <c r="B2095" s="23" t="s">
        <v>4491</v>
      </c>
      <c r="C2095" s="23" t="s">
        <v>4492</v>
      </c>
      <c r="D2095" s="23" t="s">
        <v>319</v>
      </c>
      <c r="E2095" s="23" t="s">
        <v>99</v>
      </c>
      <c r="F2095" s="23" t="s">
        <v>320</v>
      </c>
      <c r="G2095" s="23" t="s">
        <v>180</v>
      </c>
      <c r="H2095" s="23" t="s">
        <v>3171</v>
      </c>
      <c r="J2095" s="24" t="n">
        <v>100</v>
      </c>
      <c r="K2095" s="0" t="n">
        <v>17408</v>
      </c>
      <c r="L2095" s="23" t="s">
        <v>1694</v>
      </c>
      <c r="M2095" s="0" t="n">
        <v>3</v>
      </c>
      <c r="N2095" s="23" t="s">
        <v>93</v>
      </c>
      <c r="O2095" s="0" t="n">
        <v>201</v>
      </c>
      <c r="P2095" s="23" t="s">
        <v>94</v>
      </c>
      <c r="Q2095" s="23" t="s">
        <v>4902</v>
      </c>
      <c r="R2095" s="23" t="n">
        <f aca="false">YEAR(A2095)</f>
        <v>2020</v>
      </c>
      <c r="S2095" s="23" t="n">
        <f aca="false">IF(R2095=2026,1,0)</f>
        <v>0</v>
      </c>
      <c r="T2095" s="23" t="n">
        <f aca="false">IF(OR(P2095="Individual",P2095="Committee",P2095="Union/Association",P2095="Aggregated Unitemized Receipts"),1,0)</f>
        <v>1</v>
      </c>
      <c r="U2095" s="0" t="str">
        <f aca="false">UPPER(TRIM(E2095))</f>
        <v>MA</v>
      </c>
      <c r="V2095" s="23" t="n">
        <f aca="false">IF(U2095="MA",1,0)</f>
        <v>1</v>
      </c>
      <c r="W2095" s="23" t="n">
        <f aca="false">IF(OR(ISNUMBER(SEARCH("malden",G2095)),ISNUMBER(SEARCH("malden",H2095))),1,0)</f>
        <v>0</v>
      </c>
      <c r="X2095" s="23" t="n">
        <f aca="false">IF(AND(TRIM(G2095)="",TRIM(H2095)=""),1,0)</f>
        <v>0</v>
      </c>
    </row>
    <row r="2096" customFormat="false" ht="15" hidden="false" customHeight="false" outlineLevel="0" collapsed="false">
      <c r="A2096" s="22" t="n">
        <v>43837</v>
      </c>
      <c r="B2096" s="23" t="s">
        <v>4930</v>
      </c>
      <c r="C2096" s="23" t="s">
        <v>4931</v>
      </c>
      <c r="D2096" s="23" t="s">
        <v>2885</v>
      </c>
      <c r="E2096" s="23" t="s">
        <v>1253</v>
      </c>
      <c r="F2096" s="23" t="s">
        <v>4932</v>
      </c>
      <c r="G2096" s="23" t="s">
        <v>1210</v>
      </c>
      <c r="H2096" s="23" t="s">
        <v>4521</v>
      </c>
      <c r="J2096" s="24" t="n">
        <v>75</v>
      </c>
      <c r="K2096" s="0" t="n">
        <v>17408</v>
      </c>
      <c r="L2096" s="23" t="s">
        <v>1694</v>
      </c>
      <c r="M2096" s="0" t="n">
        <v>3</v>
      </c>
      <c r="N2096" s="23" t="s">
        <v>93</v>
      </c>
      <c r="O2096" s="0" t="n">
        <v>201</v>
      </c>
      <c r="P2096" s="23" t="s">
        <v>94</v>
      </c>
      <c r="Q2096" s="23" t="s">
        <v>4902</v>
      </c>
      <c r="R2096" s="23" t="n">
        <f aca="false">YEAR(A2096)</f>
        <v>2020</v>
      </c>
      <c r="S2096" s="23" t="n">
        <f aca="false">IF(R2096=2026,1,0)</f>
        <v>0</v>
      </c>
      <c r="T2096" s="23" t="n">
        <f aca="false">IF(OR(P2096="Individual",P2096="Committee",P2096="Union/Association",P2096="Aggregated Unitemized Receipts"),1,0)</f>
        <v>1</v>
      </c>
      <c r="U2096" s="0" t="str">
        <f aca="false">UPPER(TRIM(E2096))</f>
        <v>VA</v>
      </c>
      <c r="V2096" s="23" t="n">
        <f aca="false">IF(U2096="MA",1,0)</f>
        <v>0</v>
      </c>
      <c r="W2096" s="23" t="n">
        <f aca="false">IF(OR(ISNUMBER(SEARCH("malden",G2096)),ISNUMBER(SEARCH("malden",H2096))),1,0)</f>
        <v>0</v>
      </c>
      <c r="X2096" s="23" t="n">
        <f aca="false">IF(AND(TRIM(G2096)="",TRIM(H2096)=""),1,0)</f>
        <v>0</v>
      </c>
    </row>
    <row r="2097" customFormat="false" ht="15" hidden="false" customHeight="false" outlineLevel="0" collapsed="false">
      <c r="A2097" s="22" t="n">
        <v>43837</v>
      </c>
      <c r="B2097" s="23" t="s">
        <v>3789</v>
      </c>
      <c r="C2097" s="23" t="s">
        <v>3265</v>
      </c>
      <c r="D2097" s="23" t="s">
        <v>319</v>
      </c>
      <c r="E2097" s="23" t="s">
        <v>99</v>
      </c>
      <c r="F2097" s="23" t="s">
        <v>320</v>
      </c>
      <c r="G2097" s="23" t="s">
        <v>276</v>
      </c>
      <c r="H2097" s="23" t="s">
        <v>2682</v>
      </c>
      <c r="J2097" s="24" t="n">
        <v>250</v>
      </c>
      <c r="K2097" s="0" t="n">
        <v>17408</v>
      </c>
      <c r="L2097" s="23" t="s">
        <v>1694</v>
      </c>
      <c r="M2097" s="0" t="n">
        <v>3</v>
      </c>
      <c r="N2097" s="23" t="s">
        <v>93</v>
      </c>
      <c r="O2097" s="0" t="n">
        <v>201</v>
      </c>
      <c r="P2097" s="23" t="s">
        <v>94</v>
      </c>
      <c r="Q2097" s="23" t="s">
        <v>4902</v>
      </c>
      <c r="R2097" s="23" t="n">
        <f aca="false">YEAR(A2097)</f>
        <v>2020</v>
      </c>
      <c r="S2097" s="23" t="n">
        <f aca="false">IF(R2097=2026,1,0)</f>
        <v>0</v>
      </c>
      <c r="T2097" s="23" t="n">
        <f aca="false">IF(OR(P2097="Individual",P2097="Committee",P2097="Union/Association",P2097="Aggregated Unitemized Receipts"),1,0)</f>
        <v>1</v>
      </c>
      <c r="U2097" s="0" t="str">
        <f aca="false">UPPER(TRIM(E2097))</f>
        <v>MA</v>
      </c>
      <c r="V2097" s="23" t="n">
        <f aca="false">IF(U2097="MA",1,0)</f>
        <v>1</v>
      </c>
      <c r="W2097" s="23" t="n">
        <f aca="false">IF(OR(ISNUMBER(SEARCH("malden",G2097)),ISNUMBER(SEARCH("malden",H2097))),1,0)</f>
        <v>0</v>
      </c>
      <c r="X2097" s="23" t="n">
        <f aca="false">IF(AND(TRIM(G2097)="",TRIM(H2097)=""),1,0)</f>
        <v>0</v>
      </c>
    </row>
    <row r="2098" customFormat="false" ht="15" hidden="false" customHeight="false" outlineLevel="0" collapsed="false">
      <c r="A2098" s="22" t="n">
        <v>43837</v>
      </c>
      <c r="B2098" s="23" t="s">
        <v>4933</v>
      </c>
      <c r="C2098" s="23" t="s">
        <v>4934</v>
      </c>
      <c r="D2098" s="23" t="s">
        <v>1304</v>
      </c>
      <c r="E2098" s="23" t="s">
        <v>1305</v>
      </c>
      <c r="F2098" s="23" t="s">
        <v>4935</v>
      </c>
      <c r="G2098" s="23" t="s">
        <v>812</v>
      </c>
      <c r="H2098" s="23" t="s">
        <v>4936</v>
      </c>
      <c r="J2098" s="24" t="n">
        <v>50</v>
      </c>
      <c r="K2098" s="0" t="n">
        <v>17408</v>
      </c>
      <c r="L2098" s="23" t="s">
        <v>1694</v>
      </c>
      <c r="M2098" s="0" t="n">
        <v>3</v>
      </c>
      <c r="N2098" s="23" t="s">
        <v>93</v>
      </c>
      <c r="O2098" s="0" t="n">
        <v>201</v>
      </c>
      <c r="P2098" s="23" t="s">
        <v>94</v>
      </c>
      <c r="Q2098" s="23" t="s">
        <v>4902</v>
      </c>
      <c r="R2098" s="23" t="n">
        <f aca="false">YEAR(A2098)</f>
        <v>2020</v>
      </c>
      <c r="S2098" s="23" t="n">
        <f aca="false">IF(R2098=2026,1,0)</f>
        <v>0</v>
      </c>
      <c r="T2098" s="23" t="n">
        <f aca="false">IF(OR(P2098="Individual",P2098="Committee",P2098="Union/Association",P2098="Aggregated Unitemized Receipts"),1,0)</f>
        <v>1</v>
      </c>
      <c r="U2098" s="0" t="str">
        <f aca="false">UPPER(TRIM(E2098))</f>
        <v>IL</v>
      </c>
      <c r="V2098" s="23" t="n">
        <f aca="false">IF(U2098="MA",1,0)</f>
        <v>0</v>
      </c>
      <c r="W2098" s="23" t="n">
        <f aca="false">IF(OR(ISNUMBER(SEARCH("malden",G2098)),ISNUMBER(SEARCH("malden",H2098))),1,0)</f>
        <v>0</v>
      </c>
      <c r="X2098" s="23" t="n">
        <f aca="false">IF(AND(TRIM(G2098)="",TRIM(H2098)=""),1,0)</f>
        <v>0</v>
      </c>
    </row>
    <row r="2099" customFormat="false" ht="15" hidden="false" customHeight="false" outlineLevel="0" collapsed="false">
      <c r="A2099" s="22" t="n">
        <v>43837</v>
      </c>
      <c r="B2099" s="23" t="s">
        <v>4937</v>
      </c>
      <c r="C2099" s="23" t="s">
        <v>4938</v>
      </c>
      <c r="D2099" s="23" t="s">
        <v>1837</v>
      </c>
      <c r="E2099" s="23" t="s">
        <v>89</v>
      </c>
      <c r="F2099" s="23" t="s">
        <v>3678</v>
      </c>
      <c r="G2099" s="23" t="s">
        <v>110</v>
      </c>
      <c r="H2099" s="23" t="s">
        <v>4939</v>
      </c>
      <c r="J2099" s="24" t="n">
        <v>100</v>
      </c>
      <c r="K2099" s="0" t="n">
        <v>17408</v>
      </c>
      <c r="L2099" s="23" t="s">
        <v>1694</v>
      </c>
      <c r="M2099" s="0" t="n">
        <v>3</v>
      </c>
      <c r="N2099" s="23" t="s">
        <v>93</v>
      </c>
      <c r="O2099" s="0" t="n">
        <v>201</v>
      </c>
      <c r="P2099" s="23" t="s">
        <v>94</v>
      </c>
      <c r="Q2099" s="23" t="s">
        <v>4902</v>
      </c>
      <c r="R2099" s="23" t="n">
        <f aca="false">YEAR(A2099)</f>
        <v>2020</v>
      </c>
      <c r="S2099" s="23" t="n">
        <f aca="false">IF(R2099=2026,1,0)</f>
        <v>0</v>
      </c>
      <c r="T2099" s="23" t="n">
        <f aca="false">IF(OR(P2099="Individual",P2099="Committee",P2099="Union/Association",P2099="Aggregated Unitemized Receipts"),1,0)</f>
        <v>1</v>
      </c>
      <c r="U2099" s="0" t="str">
        <f aca="false">UPPER(TRIM(E2099))</f>
        <v>NY</v>
      </c>
      <c r="V2099" s="23" t="n">
        <f aca="false">IF(U2099="MA",1,0)</f>
        <v>0</v>
      </c>
      <c r="W2099" s="23" t="n">
        <f aca="false">IF(OR(ISNUMBER(SEARCH("malden",G2099)),ISNUMBER(SEARCH("malden",H2099))),1,0)</f>
        <v>0</v>
      </c>
      <c r="X2099" s="23" t="n">
        <f aca="false">IF(AND(TRIM(G2099)="",TRIM(H2099)=""),1,0)</f>
        <v>0</v>
      </c>
    </row>
    <row r="2100" customFormat="false" ht="15" hidden="false" customHeight="false" outlineLevel="0" collapsed="false">
      <c r="A2100" s="22" t="n">
        <v>43836</v>
      </c>
      <c r="B2100" s="23" t="s">
        <v>4940</v>
      </c>
      <c r="C2100" s="23" t="s">
        <v>4194</v>
      </c>
      <c r="D2100" s="23" t="s">
        <v>319</v>
      </c>
      <c r="E2100" s="23" t="s">
        <v>99</v>
      </c>
      <c r="F2100" s="23" t="s">
        <v>320</v>
      </c>
      <c r="G2100" s="23" t="s">
        <v>4941</v>
      </c>
      <c r="H2100" s="23" t="s">
        <v>4942</v>
      </c>
      <c r="J2100" s="24" t="n">
        <v>500</v>
      </c>
      <c r="K2100" s="0" t="n">
        <v>17408</v>
      </c>
      <c r="L2100" s="23" t="s">
        <v>1694</v>
      </c>
      <c r="M2100" s="0" t="n">
        <v>1</v>
      </c>
      <c r="N2100" s="23" t="s">
        <v>182</v>
      </c>
      <c r="O2100" s="0" t="n">
        <v>201</v>
      </c>
      <c r="P2100" s="23" t="s">
        <v>94</v>
      </c>
      <c r="Q2100" s="23" t="s">
        <v>4943</v>
      </c>
      <c r="R2100" s="23" t="n">
        <f aca="false">YEAR(A2100)</f>
        <v>2020</v>
      </c>
      <c r="S2100" s="23" t="n">
        <f aca="false">IF(R2100=2026,1,0)</f>
        <v>0</v>
      </c>
      <c r="T2100" s="23" t="n">
        <f aca="false">IF(OR(P2100="Individual",P2100="Committee",P2100="Union/Association",P2100="Aggregated Unitemized Receipts"),1,0)</f>
        <v>1</v>
      </c>
      <c r="U2100" s="0" t="str">
        <f aca="false">UPPER(TRIM(E2100))</f>
        <v>MA</v>
      </c>
      <c r="V2100" s="23" t="n">
        <f aca="false">IF(U2100="MA",1,0)</f>
        <v>1</v>
      </c>
      <c r="W2100" s="23" t="n">
        <f aca="false">IF(OR(ISNUMBER(SEARCH("malden",G2100)),ISNUMBER(SEARCH("malden",H2100))),1,0)</f>
        <v>0</v>
      </c>
      <c r="X2100" s="23" t="n">
        <f aca="false">IF(AND(TRIM(G2100)="",TRIM(H2100)=""),1,0)</f>
        <v>0</v>
      </c>
    </row>
    <row r="2101" customFormat="false" ht="15" hidden="false" customHeight="false" outlineLevel="0" collapsed="false">
      <c r="A2101" s="22" t="n">
        <v>43833</v>
      </c>
      <c r="B2101" s="23" t="s">
        <v>4596</v>
      </c>
      <c r="C2101" s="23" t="s">
        <v>4500</v>
      </c>
      <c r="D2101" s="23" t="s">
        <v>319</v>
      </c>
      <c r="E2101" s="23" t="s">
        <v>99</v>
      </c>
      <c r="F2101" s="23" t="s">
        <v>320</v>
      </c>
      <c r="G2101" s="23" t="s">
        <v>110</v>
      </c>
      <c r="H2101" s="23" t="s">
        <v>4501</v>
      </c>
      <c r="J2101" s="24" t="n">
        <v>250</v>
      </c>
      <c r="K2101" s="0" t="n">
        <v>17408</v>
      </c>
      <c r="L2101" s="23" t="s">
        <v>1694</v>
      </c>
      <c r="M2101" s="0" t="n">
        <v>3</v>
      </c>
      <c r="N2101" s="23" t="s">
        <v>93</v>
      </c>
      <c r="O2101" s="0" t="n">
        <v>201</v>
      </c>
      <c r="P2101" s="23" t="s">
        <v>94</v>
      </c>
      <c r="Q2101" s="23" t="s">
        <v>4944</v>
      </c>
      <c r="R2101" s="23" t="n">
        <f aca="false">YEAR(A2101)</f>
        <v>2020</v>
      </c>
      <c r="S2101" s="23" t="n">
        <f aca="false">IF(R2101=2026,1,0)</f>
        <v>0</v>
      </c>
      <c r="T2101" s="23" t="n">
        <f aca="false">IF(OR(P2101="Individual",P2101="Committee",P2101="Union/Association",P2101="Aggregated Unitemized Receipts"),1,0)</f>
        <v>1</v>
      </c>
      <c r="U2101" s="0" t="str">
        <f aca="false">UPPER(TRIM(E2101))</f>
        <v>MA</v>
      </c>
      <c r="V2101" s="23" t="n">
        <f aca="false">IF(U2101="MA",1,0)</f>
        <v>1</v>
      </c>
      <c r="W2101" s="23" t="n">
        <f aca="false">IF(OR(ISNUMBER(SEARCH("malden",G2101)),ISNUMBER(SEARCH("malden",H2101))),1,0)</f>
        <v>0</v>
      </c>
      <c r="X2101" s="23" t="n">
        <f aca="false">IF(AND(TRIM(G2101)="",TRIM(H2101)=""),1,0)</f>
        <v>0</v>
      </c>
    </row>
    <row r="2102" customFormat="false" ht="15" hidden="false" customHeight="false" outlineLevel="0" collapsed="false">
      <c r="A2102" s="22" t="n">
        <v>43833</v>
      </c>
      <c r="B2102" s="23" t="s">
        <v>4945</v>
      </c>
      <c r="C2102" s="23" t="s">
        <v>4946</v>
      </c>
      <c r="D2102" s="23" t="s">
        <v>4947</v>
      </c>
      <c r="E2102" s="23" t="s">
        <v>126</v>
      </c>
      <c r="F2102" s="23" t="s">
        <v>4948</v>
      </c>
      <c r="G2102" s="23" t="s">
        <v>3865</v>
      </c>
      <c r="H2102" s="23" t="s">
        <v>4949</v>
      </c>
      <c r="J2102" s="24" t="n">
        <v>500</v>
      </c>
      <c r="K2102" s="0" t="n">
        <v>17408</v>
      </c>
      <c r="L2102" s="23" t="s">
        <v>1694</v>
      </c>
      <c r="M2102" s="0" t="n">
        <v>3</v>
      </c>
      <c r="N2102" s="23" t="s">
        <v>93</v>
      </c>
      <c r="O2102" s="0" t="n">
        <v>201</v>
      </c>
      <c r="P2102" s="23" t="s">
        <v>94</v>
      </c>
      <c r="Q2102" s="23" t="s">
        <v>4944</v>
      </c>
      <c r="R2102" s="23" t="n">
        <f aca="false">YEAR(A2102)</f>
        <v>2020</v>
      </c>
      <c r="S2102" s="23" t="n">
        <f aca="false">IF(R2102=2026,1,0)</f>
        <v>0</v>
      </c>
      <c r="T2102" s="23" t="n">
        <f aca="false">IF(OR(P2102="Individual",P2102="Committee",P2102="Union/Association",P2102="Aggregated Unitemized Receipts"),1,0)</f>
        <v>1</v>
      </c>
      <c r="U2102" s="0" t="str">
        <f aca="false">UPPER(TRIM(E2102))</f>
        <v>MO</v>
      </c>
      <c r="V2102" s="23" t="n">
        <f aca="false">IF(U2102="MA",1,0)</f>
        <v>0</v>
      </c>
      <c r="W2102" s="23" t="n">
        <f aca="false">IF(OR(ISNUMBER(SEARCH("malden",G2102)),ISNUMBER(SEARCH("malden",H2102))),1,0)</f>
        <v>0</v>
      </c>
      <c r="X2102" s="23" t="n">
        <f aca="false">IF(AND(TRIM(G2102)="",TRIM(H2102)=""),1,0)</f>
        <v>0</v>
      </c>
    </row>
    <row r="2103" customFormat="false" ht="15" hidden="false" customHeight="false" outlineLevel="0" collapsed="false">
      <c r="A2103" s="22" t="n">
        <v>43833</v>
      </c>
      <c r="B2103" s="23" t="s">
        <v>4950</v>
      </c>
      <c r="C2103" s="23" t="s">
        <v>4951</v>
      </c>
      <c r="D2103" s="23" t="s">
        <v>2224</v>
      </c>
      <c r="E2103" s="23" t="s">
        <v>99</v>
      </c>
      <c r="F2103" s="23" t="s">
        <v>2225</v>
      </c>
      <c r="J2103" s="24" t="n">
        <v>150</v>
      </c>
      <c r="K2103" s="0" t="n">
        <v>17408</v>
      </c>
      <c r="L2103" s="23" t="s">
        <v>1694</v>
      </c>
      <c r="M2103" s="0" t="n">
        <v>3</v>
      </c>
      <c r="N2103" s="23" t="s">
        <v>93</v>
      </c>
      <c r="O2103" s="0" t="n">
        <v>201</v>
      </c>
      <c r="P2103" s="23" t="s">
        <v>94</v>
      </c>
      <c r="Q2103" s="23" t="s">
        <v>4944</v>
      </c>
      <c r="R2103" s="23" t="n">
        <f aca="false">YEAR(A2103)</f>
        <v>2020</v>
      </c>
      <c r="S2103" s="23" t="n">
        <f aca="false">IF(R2103=2026,1,0)</f>
        <v>0</v>
      </c>
      <c r="T2103" s="23" t="n">
        <f aca="false">IF(OR(P2103="Individual",P2103="Committee",P2103="Union/Association",P2103="Aggregated Unitemized Receipts"),1,0)</f>
        <v>1</v>
      </c>
      <c r="U2103" s="0" t="str">
        <f aca="false">UPPER(TRIM(E2103))</f>
        <v>MA</v>
      </c>
      <c r="V2103" s="23" t="n">
        <f aca="false">IF(U2103="MA",1,0)</f>
        <v>1</v>
      </c>
      <c r="W2103" s="23" t="n">
        <f aca="false">IF(OR(ISNUMBER(SEARCH("malden",G2103)),ISNUMBER(SEARCH("malden",H2103))),1,0)</f>
        <v>0</v>
      </c>
      <c r="X2103" s="23" t="n">
        <f aca="false">IF(AND(TRIM(G2103)="",TRIM(H2103)=""),1,0)</f>
        <v>1</v>
      </c>
    </row>
    <row r="2104" customFormat="false" ht="15" hidden="false" customHeight="false" outlineLevel="0" collapsed="false">
      <c r="A2104" s="22" t="n">
        <v>43833</v>
      </c>
      <c r="B2104" s="23" t="s">
        <v>4952</v>
      </c>
      <c r="C2104" s="23" t="s">
        <v>4953</v>
      </c>
      <c r="D2104" s="23" t="s">
        <v>607</v>
      </c>
      <c r="E2104" s="23" t="s">
        <v>99</v>
      </c>
      <c r="F2104" s="23" t="s">
        <v>608</v>
      </c>
      <c r="G2104" s="23" t="s">
        <v>110</v>
      </c>
      <c r="H2104" s="23" t="s">
        <v>4954</v>
      </c>
      <c r="J2104" s="24" t="n">
        <v>50</v>
      </c>
      <c r="K2104" s="0" t="n">
        <v>17408</v>
      </c>
      <c r="L2104" s="23" t="s">
        <v>1694</v>
      </c>
      <c r="M2104" s="0" t="n">
        <v>3</v>
      </c>
      <c r="N2104" s="23" t="s">
        <v>93</v>
      </c>
      <c r="O2104" s="0" t="n">
        <v>201</v>
      </c>
      <c r="P2104" s="23" t="s">
        <v>94</v>
      </c>
      <c r="Q2104" s="23" t="s">
        <v>4944</v>
      </c>
      <c r="R2104" s="23" t="n">
        <f aca="false">YEAR(A2104)</f>
        <v>2020</v>
      </c>
      <c r="S2104" s="23" t="n">
        <f aca="false">IF(R2104=2026,1,0)</f>
        <v>0</v>
      </c>
      <c r="T2104" s="23" t="n">
        <f aca="false">IF(OR(P2104="Individual",P2104="Committee",P2104="Union/Association",P2104="Aggregated Unitemized Receipts"),1,0)</f>
        <v>1</v>
      </c>
      <c r="U2104" s="0" t="str">
        <f aca="false">UPPER(TRIM(E2104))</f>
        <v>MA</v>
      </c>
      <c r="V2104" s="23" t="n">
        <f aca="false">IF(U2104="MA",1,0)</f>
        <v>1</v>
      </c>
      <c r="W2104" s="23" t="n">
        <f aca="false">IF(OR(ISNUMBER(SEARCH("malden",G2104)),ISNUMBER(SEARCH("malden",H2104))),1,0)</f>
        <v>0</v>
      </c>
      <c r="X2104" s="23" t="n">
        <f aca="false">IF(AND(TRIM(G2104)="",TRIM(H2104)=""),1,0)</f>
        <v>0</v>
      </c>
    </row>
    <row r="2105" customFormat="false" ht="15" hidden="false" customHeight="false" outlineLevel="0" collapsed="false">
      <c r="A2105" s="22" t="n">
        <v>43833</v>
      </c>
      <c r="B2105" s="23" t="s">
        <v>4955</v>
      </c>
      <c r="C2105" s="23" t="s">
        <v>4956</v>
      </c>
      <c r="D2105" s="23" t="s">
        <v>4957</v>
      </c>
      <c r="E2105" s="23" t="s">
        <v>2241</v>
      </c>
      <c r="F2105" s="23" t="s">
        <v>4958</v>
      </c>
      <c r="G2105" s="23" t="s">
        <v>4959</v>
      </c>
      <c r="H2105" s="23" t="s">
        <v>4960</v>
      </c>
      <c r="J2105" s="24" t="n">
        <v>200</v>
      </c>
      <c r="K2105" s="0" t="n">
        <v>17408</v>
      </c>
      <c r="L2105" s="23" t="s">
        <v>1694</v>
      </c>
      <c r="M2105" s="0" t="n">
        <v>3</v>
      </c>
      <c r="N2105" s="23" t="s">
        <v>93</v>
      </c>
      <c r="O2105" s="0" t="n">
        <v>201</v>
      </c>
      <c r="P2105" s="23" t="s">
        <v>94</v>
      </c>
      <c r="Q2105" s="23" t="s">
        <v>4944</v>
      </c>
      <c r="R2105" s="23" t="n">
        <f aca="false">YEAR(A2105)</f>
        <v>2020</v>
      </c>
      <c r="S2105" s="23" t="n">
        <f aca="false">IF(R2105=2026,1,0)</f>
        <v>0</v>
      </c>
      <c r="T2105" s="23" t="n">
        <f aca="false">IF(OR(P2105="Individual",P2105="Committee",P2105="Union/Association",P2105="Aggregated Unitemized Receipts"),1,0)</f>
        <v>1</v>
      </c>
      <c r="U2105" s="0" t="str">
        <f aca="false">UPPER(TRIM(E2105))</f>
        <v>CT</v>
      </c>
      <c r="V2105" s="23" t="n">
        <f aca="false">IF(U2105="MA",1,0)</f>
        <v>0</v>
      </c>
      <c r="W2105" s="23" t="n">
        <f aca="false">IF(OR(ISNUMBER(SEARCH("malden",G2105)),ISNUMBER(SEARCH("malden",H2105))),1,0)</f>
        <v>0</v>
      </c>
      <c r="X2105" s="23" t="n">
        <f aca="false">IF(AND(TRIM(G2105)="",TRIM(H2105)=""),1,0)</f>
        <v>0</v>
      </c>
    </row>
    <row r="2106" customFormat="false" ht="15" hidden="false" customHeight="false" outlineLevel="0" collapsed="false">
      <c r="A2106" s="22" t="n">
        <v>43833</v>
      </c>
      <c r="B2106" s="23" t="s">
        <v>4961</v>
      </c>
      <c r="C2106" s="23" t="s">
        <v>3308</v>
      </c>
      <c r="D2106" s="23" t="s">
        <v>450</v>
      </c>
      <c r="E2106" s="23" t="s">
        <v>99</v>
      </c>
      <c r="F2106" s="23" t="s">
        <v>1979</v>
      </c>
      <c r="G2106" s="23" t="s">
        <v>644</v>
      </c>
      <c r="H2106" s="23" t="s">
        <v>455</v>
      </c>
      <c r="J2106" s="24" t="n">
        <v>100</v>
      </c>
      <c r="K2106" s="0" t="n">
        <v>17408</v>
      </c>
      <c r="L2106" s="23" t="s">
        <v>1694</v>
      </c>
      <c r="M2106" s="0" t="n">
        <v>3</v>
      </c>
      <c r="N2106" s="23" t="s">
        <v>93</v>
      </c>
      <c r="O2106" s="0" t="n">
        <v>201</v>
      </c>
      <c r="P2106" s="23" t="s">
        <v>94</v>
      </c>
      <c r="Q2106" s="23" t="s">
        <v>4944</v>
      </c>
      <c r="R2106" s="23" t="n">
        <f aca="false">YEAR(A2106)</f>
        <v>2020</v>
      </c>
      <c r="S2106" s="23" t="n">
        <f aca="false">IF(R2106=2026,1,0)</f>
        <v>0</v>
      </c>
      <c r="T2106" s="23" t="n">
        <f aca="false">IF(OR(P2106="Individual",P2106="Committee",P2106="Union/Association",P2106="Aggregated Unitemized Receipts"),1,0)</f>
        <v>1</v>
      </c>
      <c r="U2106" s="0" t="str">
        <f aca="false">UPPER(TRIM(E2106))</f>
        <v>MA</v>
      </c>
      <c r="V2106" s="23" t="n">
        <f aca="false">IF(U2106="MA",1,0)</f>
        <v>1</v>
      </c>
      <c r="W2106" s="23" t="n">
        <f aca="false">IF(OR(ISNUMBER(SEARCH("malden",G2106)),ISNUMBER(SEARCH("malden",H2106))),1,0)</f>
        <v>0</v>
      </c>
      <c r="X2106" s="23" t="n">
        <f aca="false">IF(AND(TRIM(G2106)="",TRIM(H2106)=""),1,0)</f>
        <v>0</v>
      </c>
    </row>
    <row r="2107" customFormat="false" ht="15" hidden="false" customHeight="false" outlineLevel="0" collapsed="false">
      <c r="A2107" s="22" t="n">
        <v>43833</v>
      </c>
      <c r="B2107" s="23" t="s">
        <v>4962</v>
      </c>
      <c r="C2107" s="23" t="s">
        <v>4963</v>
      </c>
      <c r="D2107" s="23" t="s">
        <v>4964</v>
      </c>
      <c r="E2107" s="23" t="s">
        <v>99</v>
      </c>
      <c r="F2107" s="23" t="s">
        <v>4965</v>
      </c>
      <c r="G2107" s="23" t="s">
        <v>4966</v>
      </c>
      <c r="H2107" s="23" t="s">
        <v>3175</v>
      </c>
      <c r="J2107" s="24" t="n">
        <v>50</v>
      </c>
      <c r="K2107" s="0" t="n">
        <v>17408</v>
      </c>
      <c r="L2107" s="23" t="s">
        <v>1694</v>
      </c>
      <c r="M2107" s="0" t="n">
        <v>3</v>
      </c>
      <c r="N2107" s="23" t="s">
        <v>93</v>
      </c>
      <c r="O2107" s="0" t="n">
        <v>201</v>
      </c>
      <c r="P2107" s="23" t="s">
        <v>94</v>
      </c>
      <c r="Q2107" s="23" t="s">
        <v>4944</v>
      </c>
      <c r="R2107" s="23" t="n">
        <f aca="false">YEAR(A2107)</f>
        <v>2020</v>
      </c>
      <c r="S2107" s="23" t="n">
        <f aca="false">IF(R2107=2026,1,0)</f>
        <v>0</v>
      </c>
      <c r="T2107" s="23" t="n">
        <f aca="false">IF(OR(P2107="Individual",P2107="Committee",P2107="Union/Association",P2107="Aggregated Unitemized Receipts"),1,0)</f>
        <v>1</v>
      </c>
      <c r="U2107" s="0" t="str">
        <f aca="false">UPPER(TRIM(E2107))</f>
        <v>MA</v>
      </c>
      <c r="V2107" s="23" t="n">
        <f aca="false">IF(U2107="MA",1,0)</f>
        <v>1</v>
      </c>
      <c r="W2107" s="23" t="n">
        <f aca="false">IF(OR(ISNUMBER(SEARCH("malden",G2107)),ISNUMBER(SEARCH("malden",H2107))),1,0)</f>
        <v>0</v>
      </c>
      <c r="X2107" s="23" t="n">
        <f aca="false">IF(AND(TRIM(G2107)="",TRIM(H2107)=""),1,0)</f>
        <v>0</v>
      </c>
    </row>
    <row r="2108" customFormat="false" ht="15" hidden="false" customHeight="false" outlineLevel="0" collapsed="false">
      <c r="A2108" s="22" t="n">
        <v>43833</v>
      </c>
      <c r="B2108" s="23" t="s">
        <v>4967</v>
      </c>
      <c r="C2108" s="23" t="s">
        <v>4968</v>
      </c>
      <c r="D2108" s="23" t="s">
        <v>4969</v>
      </c>
      <c r="E2108" s="23" t="s">
        <v>4970</v>
      </c>
      <c r="F2108" s="23" t="s">
        <v>4971</v>
      </c>
      <c r="G2108" s="23" t="s">
        <v>3251</v>
      </c>
      <c r="H2108" s="23" t="s">
        <v>4972</v>
      </c>
      <c r="J2108" s="24" t="n">
        <v>25</v>
      </c>
      <c r="K2108" s="0" t="n">
        <v>17408</v>
      </c>
      <c r="L2108" s="23" t="s">
        <v>1694</v>
      </c>
      <c r="M2108" s="0" t="n">
        <v>3</v>
      </c>
      <c r="N2108" s="23" t="s">
        <v>93</v>
      </c>
      <c r="O2108" s="0" t="n">
        <v>201</v>
      </c>
      <c r="P2108" s="23" t="s">
        <v>94</v>
      </c>
      <c r="Q2108" s="23" t="s">
        <v>4944</v>
      </c>
      <c r="R2108" s="23" t="n">
        <f aca="false">YEAR(A2108)</f>
        <v>2020</v>
      </c>
      <c r="S2108" s="23" t="n">
        <f aca="false">IF(R2108=2026,1,0)</f>
        <v>0</v>
      </c>
      <c r="T2108" s="23" t="n">
        <f aca="false">IF(OR(P2108="Individual",P2108="Committee",P2108="Union/Association",P2108="Aggregated Unitemized Receipts"),1,0)</f>
        <v>1</v>
      </c>
      <c r="U2108" s="0" t="str">
        <f aca="false">UPPER(TRIM(E2108))</f>
        <v>GA</v>
      </c>
      <c r="V2108" s="23" t="n">
        <f aca="false">IF(U2108="MA",1,0)</f>
        <v>0</v>
      </c>
      <c r="W2108" s="23" t="n">
        <f aca="false">IF(OR(ISNUMBER(SEARCH("malden",G2108)),ISNUMBER(SEARCH("malden",H2108))),1,0)</f>
        <v>0</v>
      </c>
      <c r="X2108" s="23" t="n">
        <f aca="false">IF(AND(TRIM(G2108)="",TRIM(H2108)=""),1,0)</f>
        <v>0</v>
      </c>
    </row>
    <row r="2109" customFormat="false" ht="15" hidden="false" customHeight="false" outlineLevel="0" collapsed="false">
      <c r="A2109" s="22" t="n">
        <v>43826</v>
      </c>
      <c r="B2109" s="23" t="s">
        <v>4156</v>
      </c>
      <c r="C2109" s="23" t="s">
        <v>3195</v>
      </c>
      <c r="D2109" s="23" t="s">
        <v>319</v>
      </c>
      <c r="E2109" s="23" t="s">
        <v>99</v>
      </c>
      <c r="F2109" s="23" t="s">
        <v>320</v>
      </c>
      <c r="G2109" s="23" t="s">
        <v>110</v>
      </c>
      <c r="H2109" s="23" t="s">
        <v>4973</v>
      </c>
      <c r="J2109" s="24" t="n">
        <v>200</v>
      </c>
      <c r="K2109" s="0" t="n">
        <v>17408</v>
      </c>
      <c r="L2109" s="23" t="s">
        <v>1694</v>
      </c>
      <c r="M2109" s="0" t="n">
        <v>1</v>
      </c>
      <c r="N2109" s="23" t="s">
        <v>182</v>
      </c>
      <c r="O2109" s="0" t="n">
        <v>201</v>
      </c>
      <c r="P2109" s="23" t="s">
        <v>94</v>
      </c>
      <c r="Q2109" s="23" t="s">
        <v>4974</v>
      </c>
      <c r="R2109" s="23" t="n">
        <f aca="false">YEAR(A2109)</f>
        <v>2019</v>
      </c>
      <c r="S2109" s="23" t="n">
        <f aca="false">IF(R2109=2026,1,0)</f>
        <v>0</v>
      </c>
      <c r="T2109" s="23" t="n">
        <f aca="false">IF(OR(P2109="Individual",P2109="Committee",P2109="Union/Association",P2109="Aggregated Unitemized Receipts"),1,0)</f>
        <v>1</v>
      </c>
      <c r="U2109" s="0" t="str">
        <f aca="false">UPPER(TRIM(E2109))</f>
        <v>MA</v>
      </c>
      <c r="V2109" s="23" t="n">
        <f aca="false">IF(U2109="MA",1,0)</f>
        <v>1</v>
      </c>
      <c r="W2109" s="23" t="n">
        <f aca="false">IF(OR(ISNUMBER(SEARCH("malden",G2109)),ISNUMBER(SEARCH("malden",H2109))),1,0)</f>
        <v>0</v>
      </c>
      <c r="X2109" s="23" t="n">
        <f aca="false">IF(AND(TRIM(G2109)="",TRIM(H2109)=""),1,0)</f>
        <v>0</v>
      </c>
    </row>
    <row r="2110" customFormat="false" ht="15" hidden="false" customHeight="false" outlineLevel="0" collapsed="false">
      <c r="A2110" s="22" t="n">
        <v>43826</v>
      </c>
      <c r="B2110" s="23" t="s">
        <v>4561</v>
      </c>
      <c r="C2110" s="23" t="s">
        <v>4562</v>
      </c>
      <c r="D2110" s="23" t="s">
        <v>4563</v>
      </c>
      <c r="E2110" s="23" t="s">
        <v>1191</v>
      </c>
      <c r="F2110" s="23" t="s">
        <v>4564</v>
      </c>
      <c r="G2110" s="23" t="s">
        <v>2201</v>
      </c>
      <c r="H2110" s="23" t="s">
        <v>4565</v>
      </c>
      <c r="J2110" s="24" t="n">
        <v>1000</v>
      </c>
      <c r="K2110" s="0" t="n">
        <v>17408</v>
      </c>
      <c r="L2110" s="23" t="s">
        <v>1694</v>
      </c>
      <c r="M2110" s="0" t="n">
        <v>3</v>
      </c>
      <c r="N2110" s="23" t="s">
        <v>93</v>
      </c>
      <c r="O2110" s="0" t="n">
        <v>201</v>
      </c>
      <c r="P2110" s="23" t="s">
        <v>94</v>
      </c>
      <c r="Q2110" s="23" t="s">
        <v>4974</v>
      </c>
      <c r="R2110" s="23" t="n">
        <f aca="false">YEAR(A2110)</f>
        <v>2019</v>
      </c>
      <c r="S2110" s="23" t="n">
        <f aca="false">IF(R2110=2026,1,0)</f>
        <v>0</v>
      </c>
      <c r="T2110" s="23" t="n">
        <f aca="false">IF(OR(P2110="Individual",P2110="Committee",P2110="Union/Association",P2110="Aggregated Unitemized Receipts"),1,0)</f>
        <v>1</v>
      </c>
      <c r="U2110" s="0" t="str">
        <f aca="false">UPPER(TRIM(E2110))</f>
        <v>MI</v>
      </c>
      <c r="V2110" s="23" t="n">
        <f aca="false">IF(U2110="MA",1,0)</f>
        <v>0</v>
      </c>
      <c r="W2110" s="23" t="n">
        <f aca="false">IF(OR(ISNUMBER(SEARCH("malden",G2110)),ISNUMBER(SEARCH("malden",H2110))),1,0)</f>
        <v>0</v>
      </c>
      <c r="X2110" s="23" t="n">
        <f aca="false">IF(AND(TRIM(G2110)="",TRIM(H2110)=""),1,0)</f>
        <v>0</v>
      </c>
    </row>
    <row r="2111" customFormat="false" ht="15" hidden="false" customHeight="false" outlineLevel="0" collapsed="false">
      <c r="A2111" s="22" t="n">
        <v>43826</v>
      </c>
      <c r="B2111" s="23" t="s">
        <v>4975</v>
      </c>
      <c r="C2111" s="23" t="s">
        <v>4976</v>
      </c>
      <c r="D2111" s="23" t="s">
        <v>3354</v>
      </c>
      <c r="E2111" s="23" t="s">
        <v>99</v>
      </c>
      <c r="F2111" s="23" t="s">
        <v>3355</v>
      </c>
      <c r="G2111" s="23" t="s">
        <v>924</v>
      </c>
      <c r="H2111" s="23" t="s">
        <v>455</v>
      </c>
      <c r="J2111" s="24" t="n">
        <v>200</v>
      </c>
      <c r="K2111" s="0" t="n">
        <v>17408</v>
      </c>
      <c r="L2111" s="23" t="s">
        <v>1694</v>
      </c>
      <c r="M2111" s="0" t="n">
        <v>3</v>
      </c>
      <c r="N2111" s="23" t="s">
        <v>93</v>
      </c>
      <c r="O2111" s="0" t="n">
        <v>201</v>
      </c>
      <c r="P2111" s="23" t="s">
        <v>94</v>
      </c>
      <c r="Q2111" s="23" t="s">
        <v>4974</v>
      </c>
      <c r="R2111" s="23" t="n">
        <f aca="false">YEAR(A2111)</f>
        <v>2019</v>
      </c>
      <c r="S2111" s="23" t="n">
        <f aca="false">IF(R2111=2026,1,0)</f>
        <v>0</v>
      </c>
      <c r="T2111" s="23" t="n">
        <f aca="false">IF(OR(P2111="Individual",P2111="Committee",P2111="Union/Association",P2111="Aggregated Unitemized Receipts"),1,0)</f>
        <v>1</v>
      </c>
      <c r="U2111" s="0" t="str">
        <f aca="false">UPPER(TRIM(E2111))</f>
        <v>MA</v>
      </c>
      <c r="V2111" s="23" t="n">
        <f aca="false">IF(U2111="MA",1,0)</f>
        <v>1</v>
      </c>
      <c r="W2111" s="23" t="n">
        <f aca="false">IF(OR(ISNUMBER(SEARCH("malden",G2111)),ISNUMBER(SEARCH("malden",H2111))),1,0)</f>
        <v>0</v>
      </c>
      <c r="X2111" s="23" t="n">
        <f aca="false">IF(AND(TRIM(G2111)="",TRIM(H2111)=""),1,0)</f>
        <v>0</v>
      </c>
    </row>
    <row r="2112" customFormat="false" ht="15" hidden="false" customHeight="false" outlineLevel="0" collapsed="false">
      <c r="A2112" s="22" t="n">
        <v>43826</v>
      </c>
      <c r="B2112" s="23" t="s">
        <v>4977</v>
      </c>
      <c r="C2112" s="23" t="s">
        <v>4978</v>
      </c>
      <c r="D2112" s="23" t="s">
        <v>319</v>
      </c>
      <c r="E2112" s="23" t="s">
        <v>99</v>
      </c>
      <c r="F2112" s="23" t="s">
        <v>320</v>
      </c>
      <c r="G2112" s="23" t="s">
        <v>4979</v>
      </c>
      <c r="H2112" s="23" t="s">
        <v>4980</v>
      </c>
      <c r="J2112" s="24" t="n">
        <v>50</v>
      </c>
      <c r="K2112" s="0" t="n">
        <v>17408</v>
      </c>
      <c r="L2112" s="23" t="s">
        <v>1694</v>
      </c>
      <c r="M2112" s="0" t="n">
        <v>3</v>
      </c>
      <c r="N2112" s="23" t="s">
        <v>93</v>
      </c>
      <c r="O2112" s="0" t="n">
        <v>201</v>
      </c>
      <c r="P2112" s="23" t="s">
        <v>94</v>
      </c>
      <c r="Q2112" s="23" t="s">
        <v>4974</v>
      </c>
      <c r="R2112" s="23" t="n">
        <f aca="false">YEAR(A2112)</f>
        <v>2019</v>
      </c>
      <c r="S2112" s="23" t="n">
        <f aca="false">IF(R2112=2026,1,0)</f>
        <v>0</v>
      </c>
      <c r="T2112" s="23" t="n">
        <f aca="false">IF(OR(P2112="Individual",P2112="Committee",P2112="Union/Association",P2112="Aggregated Unitemized Receipts"),1,0)</f>
        <v>1</v>
      </c>
      <c r="U2112" s="0" t="str">
        <f aca="false">UPPER(TRIM(E2112))</f>
        <v>MA</v>
      </c>
      <c r="V2112" s="23" t="n">
        <f aca="false">IF(U2112="MA",1,0)</f>
        <v>1</v>
      </c>
      <c r="W2112" s="23" t="n">
        <f aca="false">IF(OR(ISNUMBER(SEARCH("malden",G2112)),ISNUMBER(SEARCH("malden",H2112))),1,0)</f>
        <v>0</v>
      </c>
      <c r="X2112" s="23" t="n">
        <f aca="false">IF(AND(TRIM(G2112)="",TRIM(H2112)=""),1,0)</f>
        <v>0</v>
      </c>
    </row>
    <row r="2113" customFormat="false" ht="15" hidden="false" customHeight="false" outlineLevel="0" collapsed="false">
      <c r="A2113" s="22" t="n">
        <v>43826</v>
      </c>
      <c r="B2113" s="23" t="s">
        <v>4807</v>
      </c>
      <c r="C2113" s="23" t="s">
        <v>3209</v>
      </c>
      <c r="D2113" s="23" t="s">
        <v>319</v>
      </c>
      <c r="E2113" s="23" t="s">
        <v>99</v>
      </c>
      <c r="F2113" s="23" t="s">
        <v>320</v>
      </c>
      <c r="G2113" s="23" t="s">
        <v>454</v>
      </c>
      <c r="H2113" s="23" t="s">
        <v>4809</v>
      </c>
      <c r="J2113" s="24" t="n">
        <v>100</v>
      </c>
      <c r="K2113" s="0" t="n">
        <v>17408</v>
      </c>
      <c r="L2113" s="23" t="s">
        <v>1694</v>
      </c>
      <c r="M2113" s="0" t="n">
        <v>3</v>
      </c>
      <c r="N2113" s="23" t="s">
        <v>93</v>
      </c>
      <c r="O2113" s="0" t="n">
        <v>201</v>
      </c>
      <c r="P2113" s="23" t="s">
        <v>94</v>
      </c>
      <c r="Q2113" s="23" t="s">
        <v>4974</v>
      </c>
      <c r="R2113" s="23" t="n">
        <f aca="false">YEAR(A2113)</f>
        <v>2019</v>
      </c>
      <c r="S2113" s="23" t="n">
        <f aca="false">IF(R2113=2026,1,0)</f>
        <v>0</v>
      </c>
      <c r="T2113" s="23" t="n">
        <f aca="false">IF(OR(P2113="Individual",P2113="Committee",P2113="Union/Association",P2113="Aggregated Unitemized Receipts"),1,0)</f>
        <v>1</v>
      </c>
      <c r="U2113" s="0" t="str">
        <f aca="false">UPPER(TRIM(E2113))</f>
        <v>MA</v>
      </c>
      <c r="V2113" s="23" t="n">
        <f aca="false">IF(U2113="MA",1,0)</f>
        <v>1</v>
      </c>
      <c r="W2113" s="23" t="n">
        <f aca="false">IF(OR(ISNUMBER(SEARCH("malden",G2113)),ISNUMBER(SEARCH("malden",H2113))),1,0)</f>
        <v>0</v>
      </c>
      <c r="X2113" s="23" t="n">
        <f aca="false">IF(AND(TRIM(G2113)="",TRIM(H2113)=""),1,0)</f>
        <v>0</v>
      </c>
    </row>
    <row r="2114" customFormat="false" ht="15" hidden="false" customHeight="false" outlineLevel="0" collapsed="false">
      <c r="A2114" s="22" t="n">
        <v>43826</v>
      </c>
      <c r="B2114" s="23" t="s">
        <v>2550</v>
      </c>
      <c r="C2114" s="23" t="s">
        <v>3448</v>
      </c>
      <c r="D2114" s="23" t="s">
        <v>319</v>
      </c>
      <c r="E2114" s="23" t="s">
        <v>99</v>
      </c>
      <c r="F2114" s="23" t="s">
        <v>320</v>
      </c>
      <c r="G2114" s="23" t="s">
        <v>91</v>
      </c>
      <c r="H2114" s="23" t="s">
        <v>91</v>
      </c>
      <c r="J2114" s="24" t="n">
        <v>25</v>
      </c>
      <c r="K2114" s="0" t="n">
        <v>17408</v>
      </c>
      <c r="L2114" s="23" t="s">
        <v>1694</v>
      </c>
      <c r="M2114" s="0" t="n">
        <v>3</v>
      </c>
      <c r="N2114" s="23" t="s">
        <v>93</v>
      </c>
      <c r="O2114" s="0" t="n">
        <v>201</v>
      </c>
      <c r="P2114" s="23" t="s">
        <v>94</v>
      </c>
      <c r="Q2114" s="23" t="s">
        <v>4974</v>
      </c>
      <c r="R2114" s="23" t="n">
        <f aca="false">YEAR(A2114)</f>
        <v>2019</v>
      </c>
      <c r="S2114" s="23" t="n">
        <f aca="false">IF(R2114=2026,1,0)</f>
        <v>0</v>
      </c>
      <c r="T2114" s="23" t="n">
        <f aca="false">IF(OR(P2114="Individual",P2114="Committee",P2114="Union/Association",P2114="Aggregated Unitemized Receipts"),1,0)</f>
        <v>1</v>
      </c>
      <c r="U2114" s="0" t="str">
        <f aca="false">UPPER(TRIM(E2114))</f>
        <v>MA</v>
      </c>
      <c r="V2114" s="23" t="n">
        <f aca="false">IF(U2114="MA",1,0)</f>
        <v>1</v>
      </c>
      <c r="W2114" s="23" t="n">
        <f aca="false">IF(OR(ISNUMBER(SEARCH("malden",G2114)),ISNUMBER(SEARCH("malden",H2114))),1,0)</f>
        <v>0</v>
      </c>
      <c r="X2114" s="23" t="n">
        <f aca="false">IF(AND(TRIM(G2114)="",TRIM(H2114)=""),1,0)</f>
        <v>0</v>
      </c>
    </row>
    <row r="2115" customFormat="false" ht="15" hidden="false" customHeight="false" outlineLevel="0" collapsed="false">
      <c r="A2115" s="22" t="n">
        <v>43826</v>
      </c>
      <c r="B2115" s="23" t="s">
        <v>3520</v>
      </c>
      <c r="C2115" s="23" t="s">
        <v>2971</v>
      </c>
      <c r="D2115" s="23" t="s">
        <v>319</v>
      </c>
      <c r="E2115" s="23" t="s">
        <v>99</v>
      </c>
      <c r="F2115" s="23" t="s">
        <v>320</v>
      </c>
      <c r="G2115" s="23" t="s">
        <v>3977</v>
      </c>
      <c r="H2115" s="23" t="s">
        <v>3978</v>
      </c>
      <c r="J2115" s="24" t="n">
        <v>100</v>
      </c>
      <c r="K2115" s="0" t="n">
        <v>17408</v>
      </c>
      <c r="L2115" s="23" t="s">
        <v>1694</v>
      </c>
      <c r="M2115" s="0" t="n">
        <v>3</v>
      </c>
      <c r="N2115" s="23" t="s">
        <v>93</v>
      </c>
      <c r="O2115" s="0" t="n">
        <v>201</v>
      </c>
      <c r="P2115" s="23" t="s">
        <v>94</v>
      </c>
      <c r="Q2115" s="23" t="s">
        <v>4974</v>
      </c>
      <c r="R2115" s="23" t="n">
        <f aca="false">YEAR(A2115)</f>
        <v>2019</v>
      </c>
      <c r="S2115" s="23" t="n">
        <f aca="false">IF(R2115=2026,1,0)</f>
        <v>0</v>
      </c>
      <c r="T2115" s="23" t="n">
        <f aca="false">IF(OR(P2115="Individual",P2115="Committee",P2115="Union/Association",P2115="Aggregated Unitemized Receipts"),1,0)</f>
        <v>1</v>
      </c>
      <c r="U2115" s="0" t="str">
        <f aca="false">UPPER(TRIM(E2115))</f>
        <v>MA</v>
      </c>
      <c r="V2115" s="23" t="n">
        <f aca="false">IF(U2115="MA",1,0)</f>
        <v>1</v>
      </c>
      <c r="W2115" s="23" t="n">
        <f aca="false">IF(OR(ISNUMBER(SEARCH("malden",G2115)),ISNUMBER(SEARCH("malden",H2115))),1,0)</f>
        <v>0</v>
      </c>
      <c r="X2115" s="23" t="n">
        <f aca="false">IF(AND(TRIM(G2115)="",TRIM(H2115)=""),1,0)</f>
        <v>0</v>
      </c>
    </row>
    <row r="2116" customFormat="false" ht="15" hidden="false" customHeight="false" outlineLevel="0" collapsed="false">
      <c r="A2116" s="22" t="n">
        <v>43826</v>
      </c>
      <c r="B2116" s="23" t="s">
        <v>4981</v>
      </c>
      <c r="C2116" s="23" t="s">
        <v>4982</v>
      </c>
      <c r="D2116" s="23" t="s">
        <v>562</v>
      </c>
      <c r="E2116" s="23" t="s">
        <v>257</v>
      </c>
      <c r="F2116" s="23" t="s">
        <v>4983</v>
      </c>
      <c r="G2116" s="23" t="s">
        <v>454</v>
      </c>
      <c r="H2116" s="23" t="s">
        <v>4984</v>
      </c>
      <c r="J2116" s="24" t="n">
        <v>50</v>
      </c>
      <c r="K2116" s="0" t="n">
        <v>17408</v>
      </c>
      <c r="L2116" s="23" t="s">
        <v>1694</v>
      </c>
      <c r="M2116" s="0" t="n">
        <v>3</v>
      </c>
      <c r="N2116" s="23" t="s">
        <v>93</v>
      </c>
      <c r="O2116" s="0" t="n">
        <v>201</v>
      </c>
      <c r="P2116" s="23" t="s">
        <v>94</v>
      </c>
      <c r="Q2116" s="23" t="s">
        <v>4974</v>
      </c>
      <c r="R2116" s="23" t="n">
        <f aca="false">YEAR(A2116)</f>
        <v>2019</v>
      </c>
      <c r="S2116" s="23" t="n">
        <f aca="false">IF(R2116=2026,1,0)</f>
        <v>0</v>
      </c>
      <c r="T2116" s="23" t="n">
        <f aca="false">IF(OR(P2116="Individual",P2116="Committee",P2116="Union/Association",P2116="Aggregated Unitemized Receipts"),1,0)</f>
        <v>1</v>
      </c>
      <c r="U2116" s="0" t="str">
        <f aca="false">UPPER(TRIM(E2116))</f>
        <v>CA</v>
      </c>
      <c r="V2116" s="23" t="n">
        <f aca="false">IF(U2116="MA",1,0)</f>
        <v>0</v>
      </c>
      <c r="W2116" s="23" t="n">
        <f aca="false">IF(OR(ISNUMBER(SEARCH("malden",G2116)),ISNUMBER(SEARCH("malden",H2116))),1,0)</f>
        <v>0</v>
      </c>
      <c r="X2116" s="23" t="n">
        <f aca="false">IF(AND(TRIM(G2116)="",TRIM(H2116)=""),1,0)</f>
        <v>0</v>
      </c>
    </row>
    <row r="2117" customFormat="false" ht="15" hidden="false" customHeight="false" outlineLevel="0" collapsed="false">
      <c r="A2117" s="22" t="n">
        <v>43826</v>
      </c>
      <c r="B2117" s="23" t="s">
        <v>4985</v>
      </c>
      <c r="C2117" s="23" t="s">
        <v>4986</v>
      </c>
      <c r="D2117" s="23" t="s">
        <v>319</v>
      </c>
      <c r="E2117" s="23" t="s">
        <v>99</v>
      </c>
      <c r="F2117" s="23" t="s">
        <v>320</v>
      </c>
      <c r="G2117" s="23" t="s">
        <v>4987</v>
      </c>
      <c r="H2117" s="23" t="s">
        <v>4988</v>
      </c>
      <c r="J2117" s="24" t="n">
        <v>100</v>
      </c>
      <c r="K2117" s="0" t="n">
        <v>17408</v>
      </c>
      <c r="L2117" s="23" t="s">
        <v>1694</v>
      </c>
      <c r="M2117" s="0" t="n">
        <v>3</v>
      </c>
      <c r="N2117" s="23" t="s">
        <v>93</v>
      </c>
      <c r="O2117" s="0" t="n">
        <v>201</v>
      </c>
      <c r="P2117" s="23" t="s">
        <v>94</v>
      </c>
      <c r="Q2117" s="23" t="s">
        <v>4974</v>
      </c>
      <c r="R2117" s="23" t="n">
        <f aca="false">YEAR(A2117)</f>
        <v>2019</v>
      </c>
      <c r="S2117" s="23" t="n">
        <f aca="false">IF(R2117=2026,1,0)</f>
        <v>0</v>
      </c>
      <c r="T2117" s="23" t="n">
        <f aca="false">IF(OR(P2117="Individual",P2117="Committee",P2117="Union/Association",P2117="Aggregated Unitemized Receipts"),1,0)</f>
        <v>1</v>
      </c>
      <c r="U2117" s="0" t="str">
        <f aca="false">UPPER(TRIM(E2117))</f>
        <v>MA</v>
      </c>
      <c r="V2117" s="23" t="n">
        <f aca="false">IF(U2117="MA",1,0)</f>
        <v>1</v>
      </c>
      <c r="W2117" s="23" t="n">
        <f aca="false">IF(OR(ISNUMBER(SEARCH("malden",G2117)),ISNUMBER(SEARCH("malden",H2117))),1,0)</f>
        <v>0</v>
      </c>
      <c r="X2117" s="23" t="n">
        <f aca="false">IF(AND(TRIM(G2117)="",TRIM(H2117)=""),1,0)</f>
        <v>0</v>
      </c>
    </row>
    <row r="2118" customFormat="false" ht="15" hidden="false" customHeight="false" outlineLevel="0" collapsed="false">
      <c r="A2118" s="22" t="n">
        <v>43826</v>
      </c>
      <c r="B2118" s="23" t="s">
        <v>4652</v>
      </c>
      <c r="C2118" s="23" t="s">
        <v>4653</v>
      </c>
      <c r="D2118" s="23" t="s">
        <v>4654</v>
      </c>
      <c r="E2118" s="23" t="s">
        <v>1253</v>
      </c>
      <c r="F2118" s="23" t="s">
        <v>4655</v>
      </c>
      <c r="G2118" s="23" t="s">
        <v>4989</v>
      </c>
      <c r="H2118" s="23" t="s">
        <v>4990</v>
      </c>
      <c r="J2118" s="24" t="n">
        <v>75</v>
      </c>
      <c r="K2118" s="0" t="n">
        <v>17408</v>
      </c>
      <c r="L2118" s="23" t="s">
        <v>1694</v>
      </c>
      <c r="M2118" s="0" t="n">
        <v>3</v>
      </c>
      <c r="N2118" s="23" t="s">
        <v>93</v>
      </c>
      <c r="O2118" s="0" t="n">
        <v>201</v>
      </c>
      <c r="P2118" s="23" t="s">
        <v>94</v>
      </c>
      <c r="Q2118" s="23" t="s">
        <v>4974</v>
      </c>
      <c r="R2118" s="23" t="n">
        <f aca="false">YEAR(A2118)</f>
        <v>2019</v>
      </c>
      <c r="S2118" s="23" t="n">
        <f aca="false">IF(R2118=2026,1,0)</f>
        <v>0</v>
      </c>
      <c r="T2118" s="23" t="n">
        <f aca="false">IF(OR(P2118="Individual",P2118="Committee",P2118="Union/Association",P2118="Aggregated Unitemized Receipts"),1,0)</f>
        <v>1</v>
      </c>
      <c r="U2118" s="0" t="str">
        <f aca="false">UPPER(TRIM(E2118))</f>
        <v>VA</v>
      </c>
      <c r="V2118" s="23" t="n">
        <f aca="false">IF(U2118="MA",1,0)</f>
        <v>0</v>
      </c>
      <c r="W2118" s="23" t="n">
        <f aca="false">IF(OR(ISNUMBER(SEARCH("malden",G2118)),ISNUMBER(SEARCH("malden",H2118))),1,0)</f>
        <v>0</v>
      </c>
      <c r="X2118" s="23" t="n">
        <f aca="false">IF(AND(TRIM(G2118)="",TRIM(H2118)=""),1,0)</f>
        <v>0</v>
      </c>
    </row>
    <row r="2119" customFormat="false" ht="15" hidden="false" customHeight="false" outlineLevel="0" collapsed="false">
      <c r="A2119" s="22" t="n">
        <v>43826</v>
      </c>
      <c r="B2119" s="23" t="s">
        <v>3322</v>
      </c>
      <c r="C2119" s="23" t="s">
        <v>3323</v>
      </c>
      <c r="D2119" s="23" t="s">
        <v>319</v>
      </c>
      <c r="E2119" s="23" t="s">
        <v>99</v>
      </c>
      <c r="F2119" s="23" t="s">
        <v>320</v>
      </c>
      <c r="G2119" s="23" t="s">
        <v>543</v>
      </c>
      <c r="H2119" s="23" t="s">
        <v>711</v>
      </c>
      <c r="J2119" s="24" t="n">
        <v>50</v>
      </c>
      <c r="K2119" s="0" t="n">
        <v>17408</v>
      </c>
      <c r="L2119" s="23" t="s">
        <v>1694</v>
      </c>
      <c r="M2119" s="0" t="n">
        <v>3</v>
      </c>
      <c r="N2119" s="23" t="s">
        <v>93</v>
      </c>
      <c r="O2119" s="0" t="n">
        <v>201</v>
      </c>
      <c r="P2119" s="23" t="s">
        <v>94</v>
      </c>
      <c r="Q2119" s="23" t="s">
        <v>4974</v>
      </c>
      <c r="R2119" s="23" t="n">
        <f aca="false">YEAR(A2119)</f>
        <v>2019</v>
      </c>
      <c r="S2119" s="23" t="n">
        <f aca="false">IF(R2119=2026,1,0)</f>
        <v>0</v>
      </c>
      <c r="T2119" s="23" t="n">
        <f aca="false">IF(OR(P2119="Individual",P2119="Committee",P2119="Union/Association",P2119="Aggregated Unitemized Receipts"),1,0)</f>
        <v>1</v>
      </c>
      <c r="U2119" s="0" t="str">
        <f aca="false">UPPER(TRIM(E2119))</f>
        <v>MA</v>
      </c>
      <c r="V2119" s="23" t="n">
        <f aca="false">IF(U2119="MA",1,0)</f>
        <v>1</v>
      </c>
      <c r="W2119" s="23" t="n">
        <f aca="false">IF(OR(ISNUMBER(SEARCH("malden",G2119)),ISNUMBER(SEARCH("malden",H2119))),1,0)</f>
        <v>0</v>
      </c>
      <c r="X2119" s="23" t="n">
        <f aca="false">IF(AND(TRIM(G2119)="",TRIM(H2119)=""),1,0)</f>
        <v>0</v>
      </c>
    </row>
    <row r="2120" customFormat="false" ht="15" hidden="false" customHeight="false" outlineLevel="0" collapsed="false">
      <c r="A2120" s="22" t="n">
        <v>43826</v>
      </c>
      <c r="B2120" s="23" t="s">
        <v>4991</v>
      </c>
      <c r="C2120" s="23" t="s">
        <v>4992</v>
      </c>
      <c r="D2120" s="23" t="s">
        <v>4993</v>
      </c>
      <c r="E2120" s="23" t="s">
        <v>304</v>
      </c>
      <c r="F2120" s="23" t="s">
        <v>4994</v>
      </c>
      <c r="G2120" s="23" t="s">
        <v>4995</v>
      </c>
      <c r="H2120" s="23" t="s">
        <v>4996</v>
      </c>
      <c r="J2120" s="24" t="n">
        <v>100</v>
      </c>
      <c r="K2120" s="0" t="n">
        <v>17408</v>
      </c>
      <c r="L2120" s="23" t="s">
        <v>1694</v>
      </c>
      <c r="M2120" s="0" t="n">
        <v>3</v>
      </c>
      <c r="N2120" s="23" t="s">
        <v>93</v>
      </c>
      <c r="O2120" s="0" t="n">
        <v>201</v>
      </c>
      <c r="P2120" s="23" t="s">
        <v>94</v>
      </c>
      <c r="Q2120" s="23" t="s">
        <v>4974</v>
      </c>
      <c r="R2120" s="23" t="n">
        <f aca="false">YEAR(A2120)</f>
        <v>2019</v>
      </c>
      <c r="S2120" s="23" t="n">
        <f aca="false">IF(R2120=2026,1,0)</f>
        <v>0</v>
      </c>
      <c r="T2120" s="23" t="n">
        <f aca="false">IF(OR(P2120="Individual",P2120="Committee",P2120="Union/Association",P2120="Aggregated Unitemized Receipts"),1,0)</f>
        <v>1</v>
      </c>
      <c r="U2120" s="0" t="str">
        <f aca="false">UPPER(TRIM(E2120))</f>
        <v>MD</v>
      </c>
      <c r="V2120" s="23" t="n">
        <f aca="false">IF(U2120="MA",1,0)</f>
        <v>0</v>
      </c>
      <c r="W2120" s="23" t="n">
        <f aca="false">IF(OR(ISNUMBER(SEARCH("malden",G2120)),ISNUMBER(SEARCH("malden",H2120))),1,0)</f>
        <v>0</v>
      </c>
      <c r="X2120" s="23" t="n">
        <f aca="false">IF(AND(TRIM(G2120)="",TRIM(H2120)=""),1,0)</f>
        <v>0</v>
      </c>
    </row>
    <row r="2121" customFormat="false" ht="15" hidden="false" customHeight="false" outlineLevel="0" collapsed="false">
      <c r="A2121" s="22" t="n">
        <v>43826</v>
      </c>
      <c r="B2121" s="23" t="s">
        <v>4997</v>
      </c>
      <c r="C2121" s="23" t="s">
        <v>4998</v>
      </c>
      <c r="D2121" s="23" t="s">
        <v>4999</v>
      </c>
      <c r="E2121" s="23" t="s">
        <v>1253</v>
      </c>
      <c r="F2121" s="23" t="s">
        <v>5000</v>
      </c>
      <c r="G2121" s="23" t="s">
        <v>5001</v>
      </c>
      <c r="H2121" s="23" t="s">
        <v>5002</v>
      </c>
      <c r="J2121" s="24" t="n">
        <v>100</v>
      </c>
      <c r="K2121" s="0" t="n">
        <v>17408</v>
      </c>
      <c r="L2121" s="23" t="s">
        <v>1694</v>
      </c>
      <c r="M2121" s="0" t="n">
        <v>3</v>
      </c>
      <c r="N2121" s="23" t="s">
        <v>93</v>
      </c>
      <c r="O2121" s="0" t="n">
        <v>201</v>
      </c>
      <c r="P2121" s="23" t="s">
        <v>94</v>
      </c>
      <c r="Q2121" s="23" t="s">
        <v>4974</v>
      </c>
      <c r="R2121" s="23" t="n">
        <f aca="false">YEAR(A2121)</f>
        <v>2019</v>
      </c>
      <c r="S2121" s="23" t="n">
        <f aca="false">IF(R2121=2026,1,0)</f>
        <v>0</v>
      </c>
      <c r="T2121" s="23" t="n">
        <f aca="false">IF(OR(P2121="Individual",P2121="Committee",P2121="Union/Association",P2121="Aggregated Unitemized Receipts"),1,0)</f>
        <v>1</v>
      </c>
      <c r="U2121" s="0" t="str">
        <f aca="false">UPPER(TRIM(E2121))</f>
        <v>VA</v>
      </c>
      <c r="V2121" s="23" t="n">
        <f aca="false">IF(U2121="MA",1,0)</f>
        <v>0</v>
      </c>
      <c r="W2121" s="23" t="n">
        <f aca="false">IF(OR(ISNUMBER(SEARCH("malden",G2121)),ISNUMBER(SEARCH("malden",H2121))),1,0)</f>
        <v>0</v>
      </c>
      <c r="X2121" s="23" t="n">
        <f aca="false">IF(AND(TRIM(G2121)="",TRIM(H2121)=""),1,0)</f>
        <v>0</v>
      </c>
    </row>
    <row r="2122" customFormat="false" ht="15" hidden="false" customHeight="false" outlineLevel="0" collapsed="false">
      <c r="A2122" s="22" t="n">
        <v>43826</v>
      </c>
      <c r="B2122" s="23" t="s">
        <v>5003</v>
      </c>
      <c r="C2122" s="23" t="s">
        <v>5004</v>
      </c>
      <c r="D2122" s="23" t="s">
        <v>295</v>
      </c>
      <c r="E2122" s="23" t="s">
        <v>296</v>
      </c>
      <c r="F2122" s="23" t="s">
        <v>5005</v>
      </c>
      <c r="G2122" s="23" t="s">
        <v>454</v>
      </c>
      <c r="H2122" s="23" t="s">
        <v>5006</v>
      </c>
      <c r="J2122" s="24" t="n">
        <v>36</v>
      </c>
      <c r="K2122" s="0" t="n">
        <v>17408</v>
      </c>
      <c r="L2122" s="23" t="s">
        <v>1694</v>
      </c>
      <c r="M2122" s="0" t="n">
        <v>3</v>
      </c>
      <c r="N2122" s="23" t="s">
        <v>93</v>
      </c>
      <c r="O2122" s="0" t="n">
        <v>201</v>
      </c>
      <c r="P2122" s="23" t="s">
        <v>94</v>
      </c>
      <c r="Q2122" s="23" t="s">
        <v>4974</v>
      </c>
      <c r="R2122" s="23" t="n">
        <f aca="false">YEAR(A2122)</f>
        <v>2019</v>
      </c>
      <c r="S2122" s="23" t="n">
        <f aca="false">IF(R2122=2026,1,0)</f>
        <v>0</v>
      </c>
      <c r="T2122" s="23" t="n">
        <f aca="false">IF(OR(P2122="Individual",P2122="Committee",P2122="Union/Association",P2122="Aggregated Unitemized Receipts"),1,0)</f>
        <v>1</v>
      </c>
      <c r="U2122" s="0" t="str">
        <f aca="false">UPPER(TRIM(E2122))</f>
        <v>DC</v>
      </c>
      <c r="V2122" s="23" t="n">
        <f aca="false">IF(U2122="MA",1,0)</f>
        <v>0</v>
      </c>
      <c r="W2122" s="23" t="n">
        <f aca="false">IF(OR(ISNUMBER(SEARCH("malden",G2122)),ISNUMBER(SEARCH("malden",H2122))),1,0)</f>
        <v>0</v>
      </c>
      <c r="X2122" s="23" t="n">
        <f aca="false">IF(AND(TRIM(G2122)="",TRIM(H2122)=""),1,0)</f>
        <v>0</v>
      </c>
    </row>
    <row r="2123" customFormat="false" ht="15" hidden="false" customHeight="false" outlineLevel="0" collapsed="false">
      <c r="A2123" s="22" t="n">
        <v>43823</v>
      </c>
      <c r="B2123" s="23" t="s">
        <v>2171</v>
      </c>
      <c r="C2123" s="23" t="s">
        <v>2172</v>
      </c>
      <c r="D2123" s="23" t="s">
        <v>319</v>
      </c>
      <c r="E2123" s="23" t="s">
        <v>99</v>
      </c>
      <c r="F2123" s="23" t="s">
        <v>320</v>
      </c>
      <c r="J2123" s="24" t="n">
        <v>3567.15</v>
      </c>
      <c r="K2123" s="0" t="n">
        <v>17408</v>
      </c>
      <c r="L2123" s="23" t="s">
        <v>1694</v>
      </c>
      <c r="M2123" s="0" t="n">
        <v>1</v>
      </c>
      <c r="N2123" s="23" t="s">
        <v>182</v>
      </c>
      <c r="O2123" s="0" t="n">
        <v>204</v>
      </c>
      <c r="P2123" s="23" t="s">
        <v>1007</v>
      </c>
      <c r="Q2123" s="23" t="s">
        <v>5007</v>
      </c>
      <c r="R2123" s="23" t="n">
        <f aca="false">YEAR(A2123)</f>
        <v>2019</v>
      </c>
      <c r="S2123" s="23" t="n">
        <f aca="false">IF(R2123=2026,1,0)</f>
        <v>0</v>
      </c>
      <c r="T2123" s="23" t="n">
        <f aca="false">IF(OR(P2123="Individual",P2123="Committee",P2123="Union/Association",P2123="Aggregated Unitemized Receipts"),1,0)</f>
        <v>0</v>
      </c>
      <c r="U2123" s="0" t="str">
        <f aca="false">UPPER(TRIM(E2123))</f>
        <v>MA</v>
      </c>
      <c r="V2123" s="23" t="n">
        <f aca="false">IF(U2123="MA",1,0)</f>
        <v>1</v>
      </c>
      <c r="W2123" s="23" t="n">
        <f aca="false">IF(OR(ISNUMBER(SEARCH("malden",G2123)),ISNUMBER(SEARCH("malden",H2123))),1,0)</f>
        <v>0</v>
      </c>
      <c r="X2123" s="23" t="n">
        <f aca="false">IF(AND(TRIM(G2123)="",TRIM(H2123)=""),1,0)</f>
        <v>1</v>
      </c>
    </row>
    <row r="2124" customFormat="false" ht="15" hidden="false" customHeight="false" outlineLevel="0" collapsed="false">
      <c r="A2124" s="22" t="n">
        <v>43823</v>
      </c>
      <c r="B2124" s="23" t="s">
        <v>5008</v>
      </c>
      <c r="C2124" s="23" t="s">
        <v>5009</v>
      </c>
      <c r="D2124" s="23" t="s">
        <v>5010</v>
      </c>
      <c r="E2124" s="23" t="s">
        <v>242</v>
      </c>
      <c r="F2124" s="23" t="s">
        <v>5011</v>
      </c>
      <c r="J2124" s="24" t="n">
        <v>50</v>
      </c>
      <c r="K2124" s="0" t="n">
        <v>17408</v>
      </c>
      <c r="L2124" s="23" t="s">
        <v>1694</v>
      </c>
      <c r="M2124" s="0" t="n">
        <v>1</v>
      </c>
      <c r="N2124" s="23" t="s">
        <v>182</v>
      </c>
      <c r="O2124" s="0" t="n">
        <v>201</v>
      </c>
      <c r="P2124" s="23" t="s">
        <v>94</v>
      </c>
      <c r="Q2124" s="23" t="s">
        <v>5007</v>
      </c>
      <c r="R2124" s="23" t="n">
        <f aca="false">YEAR(A2124)</f>
        <v>2019</v>
      </c>
      <c r="S2124" s="23" t="n">
        <f aca="false">IF(R2124=2026,1,0)</f>
        <v>0</v>
      </c>
      <c r="T2124" s="23" t="n">
        <f aca="false">IF(OR(P2124="Individual",P2124="Committee",P2124="Union/Association",P2124="Aggregated Unitemized Receipts"),1,0)</f>
        <v>1</v>
      </c>
      <c r="U2124" s="0" t="str">
        <f aca="false">UPPER(TRIM(E2124))</f>
        <v>NC</v>
      </c>
      <c r="V2124" s="23" t="n">
        <f aca="false">IF(U2124="MA",1,0)</f>
        <v>0</v>
      </c>
      <c r="W2124" s="23" t="n">
        <f aca="false">IF(OR(ISNUMBER(SEARCH("malden",G2124)),ISNUMBER(SEARCH("malden",H2124))),1,0)</f>
        <v>0</v>
      </c>
      <c r="X2124" s="23" t="n">
        <f aca="false">IF(AND(TRIM(G2124)="",TRIM(H2124)=""),1,0)</f>
        <v>1</v>
      </c>
    </row>
    <row r="2125" customFormat="false" ht="15" hidden="false" customHeight="false" outlineLevel="0" collapsed="false">
      <c r="A2125" s="22" t="n">
        <v>43819</v>
      </c>
      <c r="B2125" s="23" t="s">
        <v>3115</v>
      </c>
      <c r="C2125" s="23" t="s">
        <v>3116</v>
      </c>
      <c r="D2125" s="23" t="s">
        <v>450</v>
      </c>
      <c r="E2125" s="23" t="s">
        <v>99</v>
      </c>
      <c r="F2125" s="23" t="s">
        <v>1979</v>
      </c>
      <c r="G2125" s="23" t="s">
        <v>454</v>
      </c>
      <c r="H2125" s="23" t="s">
        <v>2235</v>
      </c>
      <c r="J2125" s="24" t="n">
        <v>500</v>
      </c>
      <c r="K2125" s="0" t="n">
        <v>17408</v>
      </c>
      <c r="L2125" s="23" t="s">
        <v>1694</v>
      </c>
      <c r="M2125" s="0" t="n">
        <v>1</v>
      </c>
      <c r="N2125" s="23" t="s">
        <v>182</v>
      </c>
      <c r="O2125" s="0" t="n">
        <v>201</v>
      </c>
      <c r="P2125" s="23" t="s">
        <v>94</v>
      </c>
      <c r="Q2125" s="23" t="s">
        <v>5012</v>
      </c>
      <c r="R2125" s="23" t="n">
        <f aca="false">YEAR(A2125)</f>
        <v>2019</v>
      </c>
      <c r="S2125" s="23" t="n">
        <f aca="false">IF(R2125=2026,1,0)</f>
        <v>0</v>
      </c>
      <c r="T2125" s="23" t="n">
        <f aca="false">IF(OR(P2125="Individual",P2125="Committee",P2125="Union/Association",P2125="Aggregated Unitemized Receipts"),1,0)</f>
        <v>1</v>
      </c>
      <c r="U2125" s="0" t="str">
        <f aca="false">UPPER(TRIM(E2125))</f>
        <v>MA</v>
      </c>
      <c r="V2125" s="23" t="n">
        <f aca="false">IF(U2125="MA",1,0)</f>
        <v>1</v>
      </c>
      <c r="W2125" s="23" t="n">
        <f aca="false">IF(OR(ISNUMBER(SEARCH("malden",G2125)),ISNUMBER(SEARCH("malden",H2125))),1,0)</f>
        <v>0</v>
      </c>
      <c r="X2125" s="23" t="n">
        <f aca="false">IF(AND(TRIM(G2125)="",TRIM(H2125)=""),1,0)</f>
        <v>0</v>
      </c>
    </row>
    <row r="2126" customFormat="false" ht="15" hidden="false" customHeight="false" outlineLevel="0" collapsed="false">
      <c r="A2126" s="22" t="n">
        <v>43819</v>
      </c>
      <c r="B2126" s="23" t="s">
        <v>5013</v>
      </c>
      <c r="C2126" s="23" t="s">
        <v>5014</v>
      </c>
      <c r="D2126" s="23" t="s">
        <v>2891</v>
      </c>
      <c r="E2126" s="23" t="s">
        <v>99</v>
      </c>
      <c r="F2126" s="23" t="s">
        <v>2892</v>
      </c>
      <c r="G2126" s="23" t="s">
        <v>91</v>
      </c>
      <c r="H2126" s="23" t="s">
        <v>91</v>
      </c>
      <c r="J2126" s="24" t="n">
        <v>150</v>
      </c>
      <c r="K2126" s="0" t="n">
        <v>17408</v>
      </c>
      <c r="L2126" s="23" t="s">
        <v>1694</v>
      </c>
      <c r="M2126" s="0" t="n">
        <v>1</v>
      </c>
      <c r="N2126" s="23" t="s">
        <v>182</v>
      </c>
      <c r="O2126" s="0" t="n">
        <v>201</v>
      </c>
      <c r="P2126" s="23" t="s">
        <v>94</v>
      </c>
      <c r="Q2126" s="23" t="s">
        <v>5012</v>
      </c>
      <c r="R2126" s="23" t="n">
        <f aca="false">YEAR(A2126)</f>
        <v>2019</v>
      </c>
      <c r="S2126" s="23" t="n">
        <f aca="false">IF(R2126=2026,1,0)</f>
        <v>0</v>
      </c>
      <c r="T2126" s="23" t="n">
        <f aca="false">IF(OR(P2126="Individual",P2126="Committee",P2126="Union/Association",P2126="Aggregated Unitemized Receipts"),1,0)</f>
        <v>1</v>
      </c>
      <c r="U2126" s="0" t="str">
        <f aca="false">UPPER(TRIM(E2126))</f>
        <v>MA</v>
      </c>
      <c r="V2126" s="23" t="n">
        <f aca="false">IF(U2126="MA",1,0)</f>
        <v>1</v>
      </c>
      <c r="W2126" s="23" t="n">
        <f aca="false">IF(OR(ISNUMBER(SEARCH("malden",G2126)),ISNUMBER(SEARCH("malden",H2126))),1,0)</f>
        <v>0</v>
      </c>
      <c r="X2126" s="23" t="n">
        <f aca="false">IF(AND(TRIM(G2126)="",TRIM(H2126)=""),1,0)</f>
        <v>0</v>
      </c>
    </row>
    <row r="2127" customFormat="false" ht="15" hidden="false" customHeight="false" outlineLevel="0" collapsed="false">
      <c r="A2127" s="22" t="n">
        <v>43819</v>
      </c>
      <c r="B2127" s="23" t="s">
        <v>5015</v>
      </c>
      <c r="C2127" s="23" t="s">
        <v>5016</v>
      </c>
      <c r="D2127" s="23" t="s">
        <v>319</v>
      </c>
      <c r="E2127" s="23" t="s">
        <v>99</v>
      </c>
      <c r="F2127" s="23" t="s">
        <v>320</v>
      </c>
      <c r="J2127" s="24" t="n">
        <v>100</v>
      </c>
      <c r="K2127" s="0" t="n">
        <v>17408</v>
      </c>
      <c r="L2127" s="23" t="s">
        <v>1694</v>
      </c>
      <c r="M2127" s="0" t="n">
        <v>1</v>
      </c>
      <c r="N2127" s="23" t="s">
        <v>182</v>
      </c>
      <c r="O2127" s="0" t="n">
        <v>202</v>
      </c>
      <c r="P2127" s="23" t="s">
        <v>206</v>
      </c>
      <c r="Q2127" s="23" t="s">
        <v>5012</v>
      </c>
      <c r="R2127" s="23" t="n">
        <f aca="false">YEAR(A2127)</f>
        <v>2019</v>
      </c>
      <c r="S2127" s="23" t="n">
        <f aca="false">IF(R2127=2026,1,0)</f>
        <v>0</v>
      </c>
      <c r="T2127" s="23" t="n">
        <f aca="false">IF(OR(P2127="Individual",P2127="Committee",P2127="Union/Association",P2127="Aggregated Unitemized Receipts"),1,0)</f>
        <v>1</v>
      </c>
      <c r="U2127" s="0" t="str">
        <f aca="false">UPPER(TRIM(E2127))</f>
        <v>MA</v>
      </c>
      <c r="V2127" s="23" t="n">
        <f aca="false">IF(U2127="MA",1,0)</f>
        <v>1</v>
      </c>
      <c r="W2127" s="23" t="n">
        <f aca="false">IF(OR(ISNUMBER(SEARCH("malden",G2127)),ISNUMBER(SEARCH("malden",H2127))),1,0)</f>
        <v>0</v>
      </c>
      <c r="X2127" s="23" t="n">
        <f aca="false">IF(AND(TRIM(G2127)="",TRIM(H2127)=""),1,0)</f>
        <v>1</v>
      </c>
    </row>
    <row r="2128" customFormat="false" ht="15" hidden="false" customHeight="false" outlineLevel="0" collapsed="false">
      <c r="A2128" s="22" t="n">
        <v>43819</v>
      </c>
      <c r="B2128" s="23" t="s">
        <v>5017</v>
      </c>
      <c r="C2128" s="23" t="s">
        <v>3692</v>
      </c>
      <c r="D2128" s="23" t="s">
        <v>319</v>
      </c>
      <c r="E2128" s="23" t="s">
        <v>99</v>
      </c>
      <c r="F2128" s="23" t="s">
        <v>320</v>
      </c>
      <c r="J2128" s="24" t="n">
        <v>100</v>
      </c>
      <c r="K2128" s="0" t="n">
        <v>17408</v>
      </c>
      <c r="L2128" s="23" t="s">
        <v>1694</v>
      </c>
      <c r="M2128" s="0" t="n">
        <v>1</v>
      </c>
      <c r="N2128" s="23" t="s">
        <v>182</v>
      </c>
      <c r="O2128" s="0" t="n">
        <v>202</v>
      </c>
      <c r="P2128" s="23" t="s">
        <v>206</v>
      </c>
      <c r="Q2128" s="23" t="s">
        <v>5012</v>
      </c>
      <c r="R2128" s="23" t="n">
        <f aca="false">YEAR(A2128)</f>
        <v>2019</v>
      </c>
      <c r="S2128" s="23" t="n">
        <f aca="false">IF(R2128=2026,1,0)</f>
        <v>0</v>
      </c>
      <c r="T2128" s="23" t="n">
        <f aca="false">IF(OR(P2128="Individual",P2128="Committee",P2128="Union/Association",P2128="Aggregated Unitemized Receipts"),1,0)</f>
        <v>1</v>
      </c>
      <c r="U2128" s="0" t="str">
        <f aca="false">UPPER(TRIM(E2128))</f>
        <v>MA</v>
      </c>
      <c r="V2128" s="23" t="n">
        <f aca="false">IF(U2128="MA",1,0)</f>
        <v>1</v>
      </c>
      <c r="W2128" s="23" t="n">
        <f aca="false">IF(OR(ISNUMBER(SEARCH("malden",G2128)),ISNUMBER(SEARCH("malden",H2128))),1,0)</f>
        <v>0</v>
      </c>
      <c r="X2128" s="23" t="n">
        <f aca="false">IF(AND(TRIM(G2128)="",TRIM(H2128)=""),1,0)</f>
        <v>1</v>
      </c>
    </row>
    <row r="2129" customFormat="false" ht="15" hidden="false" customHeight="false" outlineLevel="0" collapsed="false">
      <c r="A2129" s="22" t="n">
        <v>43819</v>
      </c>
      <c r="B2129" s="23" t="s">
        <v>2960</v>
      </c>
      <c r="C2129" s="23" t="s">
        <v>2961</v>
      </c>
      <c r="D2129" s="23" t="s">
        <v>319</v>
      </c>
      <c r="E2129" s="23" t="s">
        <v>99</v>
      </c>
      <c r="F2129" s="23" t="s">
        <v>320</v>
      </c>
      <c r="J2129" s="24" t="n">
        <v>50</v>
      </c>
      <c r="K2129" s="0" t="n">
        <v>17408</v>
      </c>
      <c r="L2129" s="23" t="s">
        <v>1694</v>
      </c>
      <c r="M2129" s="0" t="n">
        <v>1</v>
      </c>
      <c r="N2129" s="23" t="s">
        <v>182</v>
      </c>
      <c r="O2129" s="0" t="n">
        <v>201</v>
      </c>
      <c r="P2129" s="23" t="s">
        <v>94</v>
      </c>
      <c r="Q2129" s="23" t="s">
        <v>5012</v>
      </c>
      <c r="R2129" s="23" t="n">
        <f aca="false">YEAR(A2129)</f>
        <v>2019</v>
      </c>
      <c r="S2129" s="23" t="n">
        <f aca="false">IF(R2129=2026,1,0)</f>
        <v>0</v>
      </c>
      <c r="T2129" s="23" t="n">
        <f aca="false">IF(OR(P2129="Individual",P2129="Committee",P2129="Union/Association",P2129="Aggregated Unitemized Receipts"),1,0)</f>
        <v>1</v>
      </c>
      <c r="U2129" s="0" t="str">
        <f aca="false">UPPER(TRIM(E2129))</f>
        <v>MA</v>
      </c>
      <c r="V2129" s="23" t="n">
        <f aca="false">IF(U2129="MA",1,0)</f>
        <v>1</v>
      </c>
      <c r="W2129" s="23" t="n">
        <f aca="false">IF(OR(ISNUMBER(SEARCH("malden",G2129)),ISNUMBER(SEARCH("malden",H2129))),1,0)</f>
        <v>0</v>
      </c>
      <c r="X2129" s="23" t="n">
        <f aca="false">IF(AND(TRIM(G2129)="",TRIM(H2129)=""),1,0)</f>
        <v>1</v>
      </c>
    </row>
    <row r="2130" customFormat="false" ht="15" hidden="false" customHeight="false" outlineLevel="0" collapsed="false">
      <c r="A2130" s="22" t="n">
        <v>43819</v>
      </c>
      <c r="B2130" s="23" t="s">
        <v>3716</v>
      </c>
      <c r="C2130" s="23" t="s">
        <v>3717</v>
      </c>
      <c r="D2130" s="23" t="s">
        <v>3718</v>
      </c>
      <c r="E2130" s="23" t="s">
        <v>99</v>
      </c>
      <c r="F2130" s="23" t="s">
        <v>3719</v>
      </c>
      <c r="G2130" s="23" t="s">
        <v>174</v>
      </c>
      <c r="H2130" s="23" t="s">
        <v>174</v>
      </c>
      <c r="J2130" s="24" t="n">
        <v>500</v>
      </c>
      <c r="K2130" s="0" t="n">
        <v>17408</v>
      </c>
      <c r="L2130" s="23" t="s">
        <v>1694</v>
      </c>
      <c r="M2130" s="0" t="n">
        <v>1</v>
      </c>
      <c r="N2130" s="23" t="s">
        <v>182</v>
      </c>
      <c r="O2130" s="0" t="n">
        <v>201</v>
      </c>
      <c r="P2130" s="23" t="s">
        <v>94</v>
      </c>
      <c r="Q2130" s="23" t="s">
        <v>5012</v>
      </c>
      <c r="R2130" s="23" t="n">
        <f aca="false">YEAR(A2130)</f>
        <v>2019</v>
      </c>
      <c r="S2130" s="23" t="n">
        <f aca="false">IF(R2130=2026,1,0)</f>
        <v>0</v>
      </c>
      <c r="T2130" s="23" t="n">
        <f aca="false">IF(OR(P2130="Individual",P2130="Committee",P2130="Union/Association",P2130="Aggregated Unitemized Receipts"),1,0)</f>
        <v>1</v>
      </c>
      <c r="U2130" s="0" t="str">
        <f aca="false">UPPER(TRIM(E2130))</f>
        <v>MA</v>
      </c>
      <c r="V2130" s="23" t="n">
        <f aca="false">IF(U2130="MA",1,0)</f>
        <v>1</v>
      </c>
      <c r="W2130" s="23" t="n">
        <f aca="false">IF(OR(ISNUMBER(SEARCH("malden",G2130)),ISNUMBER(SEARCH("malden",H2130))),1,0)</f>
        <v>0</v>
      </c>
      <c r="X2130" s="23" t="n">
        <f aca="false">IF(AND(TRIM(G2130)="",TRIM(H2130)=""),1,0)</f>
        <v>0</v>
      </c>
    </row>
    <row r="2131" customFormat="false" ht="15" hidden="false" customHeight="false" outlineLevel="0" collapsed="false">
      <c r="A2131" s="22" t="n">
        <v>43819</v>
      </c>
      <c r="B2131" s="23" t="s">
        <v>4834</v>
      </c>
      <c r="C2131" s="23" t="s">
        <v>4835</v>
      </c>
      <c r="D2131" s="23" t="s">
        <v>319</v>
      </c>
      <c r="E2131" s="23" t="s">
        <v>99</v>
      </c>
      <c r="F2131" s="23" t="s">
        <v>320</v>
      </c>
      <c r="G2131" s="23" t="s">
        <v>91</v>
      </c>
      <c r="H2131" s="23" t="s">
        <v>91</v>
      </c>
      <c r="J2131" s="24" t="n">
        <v>50</v>
      </c>
      <c r="K2131" s="0" t="n">
        <v>17408</v>
      </c>
      <c r="L2131" s="23" t="s">
        <v>1694</v>
      </c>
      <c r="M2131" s="0" t="n">
        <v>1</v>
      </c>
      <c r="N2131" s="23" t="s">
        <v>182</v>
      </c>
      <c r="O2131" s="0" t="n">
        <v>201</v>
      </c>
      <c r="P2131" s="23" t="s">
        <v>94</v>
      </c>
      <c r="Q2131" s="23" t="s">
        <v>5012</v>
      </c>
      <c r="R2131" s="23" t="n">
        <f aca="false">YEAR(A2131)</f>
        <v>2019</v>
      </c>
      <c r="S2131" s="23" t="n">
        <f aca="false">IF(R2131=2026,1,0)</f>
        <v>0</v>
      </c>
      <c r="T2131" s="23" t="n">
        <f aca="false">IF(OR(P2131="Individual",P2131="Committee",P2131="Union/Association",P2131="Aggregated Unitemized Receipts"),1,0)</f>
        <v>1</v>
      </c>
      <c r="U2131" s="0" t="str">
        <f aca="false">UPPER(TRIM(E2131))</f>
        <v>MA</v>
      </c>
      <c r="V2131" s="23" t="n">
        <f aca="false">IF(U2131="MA",1,0)</f>
        <v>1</v>
      </c>
      <c r="W2131" s="23" t="n">
        <f aca="false">IF(OR(ISNUMBER(SEARCH("malden",G2131)),ISNUMBER(SEARCH("malden",H2131))),1,0)</f>
        <v>0</v>
      </c>
      <c r="X2131" s="23" t="n">
        <f aca="false">IF(AND(TRIM(G2131)="",TRIM(H2131)=""),1,0)</f>
        <v>0</v>
      </c>
    </row>
    <row r="2132" customFormat="false" ht="15" hidden="false" customHeight="false" outlineLevel="0" collapsed="false">
      <c r="A2132" s="22" t="n">
        <v>43819</v>
      </c>
      <c r="B2132" s="23" t="s">
        <v>3518</v>
      </c>
      <c r="C2132" s="23" t="s">
        <v>3519</v>
      </c>
      <c r="D2132" s="23" t="s">
        <v>319</v>
      </c>
      <c r="E2132" s="23" t="s">
        <v>99</v>
      </c>
      <c r="F2132" s="23" t="s">
        <v>320</v>
      </c>
      <c r="G2132" s="23" t="s">
        <v>174</v>
      </c>
      <c r="H2132" s="23" t="s">
        <v>174</v>
      </c>
      <c r="J2132" s="24" t="n">
        <v>300</v>
      </c>
      <c r="K2132" s="0" t="n">
        <v>17408</v>
      </c>
      <c r="L2132" s="23" t="s">
        <v>1694</v>
      </c>
      <c r="M2132" s="0" t="n">
        <v>1</v>
      </c>
      <c r="N2132" s="23" t="s">
        <v>182</v>
      </c>
      <c r="O2132" s="0" t="n">
        <v>201</v>
      </c>
      <c r="P2132" s="23" t="s">
        <v>94</v>
      </c>
      <c r="Q2132" s="23" t="s">
        <v>5012</v>
      </c>
      <c r="R2132" s="23" t="n">
        <f aca="false">YEAR(A2132)</f>
        <v>2019</v>
      </c>
      <c r="S2132" s="23" t="n">
        <f aca="false">IF(R2132=2026,1,0)</f>
        <v>0</v>
      </c>
      <c r="T2132" s="23" t="n">
        <f aca="false">IF(OR(P2132="Individual",P2132="Committee",P2132="Union/Association",P2132="Aggregated Unitemized Receipts"),1,0)</f>
        <v>1</v>
      </c>
      <c r="U2132" s="0" t="str">
        <f aca="false">UPPER(TRIM(E2132))</f>
        <v>MA</v>
      </c>
      <c r="V2132" s="23" t="n">
        <f aca="false">IF(U2132="MA",1,0)</f>
        <v>1</v>
      </c>
      <c r="W2132" s="23" t="n">
        <f aca="false">IF(OR(ISNUMBER(SEARCH("malden",G2132)),ISNUMBER(SEARCH("malden",H2132))),1,0)</f>
        <v>0</v>
      </c>
      <c r="X2132" s="23" t="n">
        <f aca="false">IF(AND(TRIM(G2132)="",TRIM(H2132)=""),1,0)</f>
        <v>0</v>
      </c>
    </row>
    <row r="2133" customFormat="false" ht="15" hidden="false" customHeight="false" outlineLevel="0" collapsed="false">
      <c r="A2133" s="22" t="n">
        <v>43819</v>
      </c>
      <c r="B2133" s="23" t="s">
        <v>1915</v>
      </c>
      <c r="C2133" s="23" t="s">
        <v>1916</v>
      </c>
      <c r="D2133" s="23" t="s">
        <v>319</v>
      </c>
      <c r="E2133" s="23" t="s">
        <v>99</v>
      </c>
      <c r="F2133" s="23" t="s">
        <v>320</v>
      </c>
      <c r="J2133" s="24" t="n">
        <v>50</v>
      </c>
      <c r="K2133" s="0" t="n">
        <v>17408</v>
      </c>
      <c r="L2133" s="23" t="s">
        <v>1694</v>
      </c>
      <c r="M2133" s="0" t="n">
        <v>1</v>
      </c>
      <c r="N2133" s="23" t="s">
        <v>182</v>
      </c>
      <c r="O2133" s="0" t="n">
        <v>201</v>
      </c>
      <c r="P2133" s="23" t="s">
        <v>94</v>
      </c>
      <c r="Q2133" s="23" t="s">
        <v>5012</v>
      </c>
      <c r="R2133" s="23" t="n">
        <f aca="false">YEAR(A2133)</f>
        <v>2019</v>
      </c>
      <c r="S2133" s="23" t="n">
        <f aca="false">IF(R2133=2026,1,0)</f>
        <v>0</v>
      </c>
      <c r="T2133" s="23" t="n">
        <f aca="false">IF(OR(P2133="Individual",P2133="Committee",P2133="Union/Association",P2133="Aggregated Unitemized Receipts"),1,0)</f>
        <v>1</v>
      </c>
      <c r="U2133" s="0" t="str">
        <f aca="false">UPPER(TRIM(E2133))</f>
        <v>MA</v>
      </c>
      <c r="V2133" s="23" t="n">
        <f aca="false">IF(U2133="MA",1,0)</f>
        <v>1</v>
      </c>
      <c r="W2133" s="23" t="n">
        <f aca="false">IF(OR(ISNUMBER(SEARCH("malden",G2133)),ISNUMBER(SEARCH("malden",H2133))),1,0)</f>
        <v>0</v>
      </c>
      <c r="X2133" s="23" t="n">
        <f aca="false">IF(AND(TRIM(G2133)="",TRIM(H2133)=""),1,0)</f>
        <v>1</v>
      </c>
    </row>
    <row r="2134" customFormat="false" ht="15" hidden="false" customHeight="false" outlineLevel="0" collapsed="false">
      <c r="A2134" s="22" t="n">
        <v>43819</v>
      </c>
      <c r="B2134" s="23" t="s">
        <v>2976</v>
      </c>
      <c r="C2134" s="23" t="s">
        <v>2977</v>
      </c>
      <c r="D2134" s="23" t="s">
        <v>319</v>
      </c>
      <c r="E2134" s="23" t="s">
        <v>99</v>
      </c>
      <c r="F2134" s="23" t="s">
        <v>320</v>
      </c>
      <c r="J2134" s="24" t="n">
        <v>100</v>
      </c>
      <c r="K2134" s="0" t="n">
        <v>17408</v>
      </c>
      <c r="L2134" s="23" t="s">
        <v>1694</v>
      </c>
      <c r="M2134" s="0" t="n">
        <v>1</v>
      </c>
      <c r="N2134" s="23" t="s">
        <v>182</v>
      </c>
      <c r="O2134" s="0" t="n">
        <v>201</v>
      </c>
      <c r="P2134" s="23" t="s">
        <v>94</v>
      </c>
      <c r="Q2134" s="23" t="s">
        <v>5012</v>
      </c>
      <c r="R2134" s="23" t="n">
        <f aca="false">YEAR(A2134)</f>
        <v>2019</v>
      </c>
      <c r="S2134" s="23" t="n">
        <f aca="false">IF(R2134=2026,1,0)</f>
        <v>0</v>
      </c>
      <c r="T2134" s="23" t="n">
        <f aca="false">IF(OR(P2134="Individual",P2134="Committee",P2134="Union/Association",P2134="Aggregated Unitemized Receipts"),1,0)</f>
        <v>1</v>
      </c>
      <c r="U2134" s="0" t="str">
        <f aca="false">UPPER(TRIM(E2134))</f>
        <v>MA</v>
      </c>
      <c r="V2134" s="23" t="n">
        <f aca="false">IF(U2134="MA",1,0)</f>
        <v>1</v>
      </c>
      <c r="W2134" s="23" t="n">
        <f aca="false">IF(OR(ISNUMBER(SEARCH("malden",G2134)),ISNUMBER(SEARCH("malden",H2134))),1,0)</f>
        <v>0</v>
      </c>
      <c r="X2134" s="23" t="n">
        <f aca="false">IF(AND(TRIM(G2134)="",TRIM(H2134)=""),1,0)</f>
        <v>1</v>
      </c>
    </row>
    <row r="2135" customFormat="false" ht="15" hidden="false" customHeight="false" outlineLevel="0" collapsed="false">
      <c r="A2135" s="22" t="n">
        <v>43819</v>
      </c>
      <c r="B2135" s="23" t="s">
        <v>2594</v>
      </c>
      <c r="C2135" s="23" t="s">
        <v>2595</v>
      </c>
      <c r="D2135" s="23" t="s">
        <v>319</v>
      </c>
      <c r="E2135" s="23" t="s">
        <v>99</v>
      </c>
      <c r="F2135" s="23" t="s">
        <v>320</v>
      </c>
      <c r="J2135" s="24" t="n">
        <v>100</v>
      </c>
      <c r="K2135" s="0" t="n">
        <v>17408</v>
      </c>
      <c r="L2135" s="23" t="s">
        <v>1694</v>
      </c>
      <c r="M2135" s="0" t="n">
        <v>1</v>
      </c>
      <c r="N2135" s="23" t="s">
        <v>182</v>
      </c>
      <c r="O2135" s="0" t="n">
        <v>201</v>
      </c>
      <c r="P2135" s="23" t="s">
        <v>94</v>
      </c>
      <c r="Q2135" s="23" t="s">
        <v>5012</v>
      </c>
      <c r="R2135" s="23" t="n">
        <f aca="false">YEAR(A2135)</f>
        <v>2019</v>
      </c>
      <c r="S2135" s="23" t="n">
        <f aca="false">IF(R2135=2026,1,0)</f>
        <v>0</v>
      </c>
      <c r="T2135" s="23" t="n">
        <f aca="false">IF(OR(P2135="Individual",P2135="Committee",P2135="Union/Association",P2135="Aggregated Unitemized Receipts"),1,0)</f>
        <v>1</v>
      </c>
      <c r="U2135" s="0" t="str">
        <f aca="false">UPPER(TRIM(E2135))</f>
        <v>MA</v>
      </c>
      <c r="V2135" s="23" t="n">
        <f aca="false">IF(U2135="MA",1,0)</f>
        <v>1</v>
      </c>
      <c r="W2135" s="23" t="n">
        <f aca="false">IF(OR(ISNUMBER(SEARCH("malden",G2135)),ISNUMBER(SEARCH("malden",H2135))),1,0)</f>
        <v>0</v>
      </c>
      <c r="X2135" s="23" t="n">
        <f aca="false">IF(AND(TRIM(G2135)="",TRIM(H2135)=""),1,0)</f>
        <v>1</v>
      </c>
    </row>
    <row r="2136" customFormat="false" ht="15" hidden="false" customHeight="false" outlineLevel="0" collapsed="false">
      <c r="A2136" s="22" t="n">
        <v>43819</v>
      </c>
      <c r="B2136" s="23" t="s">
        <v>2461</v>
      </c>
      <c r="C2136" s="23" t="s">
        <v>2462</v>
      </c>
      <c r="D2136" s="23" t="s">
        <v>319</v>
      </c>
      <c r="E2136" s="23" t="s">
        <v>99</v>
      </c>
      <c r="F2136" s="23" t="s">
        <v>320</v>
      </c>
      <c r="J2136" s="24" t="n">
        <v>110</v>
      </c>
      <c r="K2136" s="0" t="n">
        <v>17408</v>
      </c>
      <c r="L2136" s="23" t="s">
        <v>1694</v>
      </c>
      <c r="M2136" s="0" t="n">
        <v>1</v>
      </c>
      <c r="N2136" s="23" t="s">
        <v>182</v>
      </c>
      <c r="O2136" s="0" t="n">
        <v>201</v>
      </c>
      <c r="P2136" s="23" t="s">
        <v>94</v>
      </c>
      <c r="Q2136" s="23" t="s">
        <v>5012</v>
      </c>
      <c r="R2136" s="23" t="n">
        <f aca="false">YEAR(A2136)</f>
        <v>2019</v>
      </c>
      <c r="S2136" s="23" t="n">
        <f aca="false">IF(R2136=2026,1,0)</f>
        <v>0</v>
      </c>
      <c r="T2136" s="23" t="n">
        <f aca="false">IF(OR(P2136="Individual",P2136="Committee",P2136="Union/Association",P2136="Aggregated Unitemized Receipts"),1,0)</f>
        <v>1</v>
      </c>
      <c r="U2136" s="0" t="str">
        <f aca="false">UPPER(TRIM(E2136))</f>
        <v>MA</v>
      </c>
      <c r="V2136" s="23" t="n">
        <f aca="false">IF(U2136="MA",1,0)</f>
        <v>1</v>
      </c>
      <c r="W2136" s="23" t="n">
        <f aca="false">IF(OR(ISNUMBER(SEARCH("malden",G2136)),ISNUMBER(SEARCH("malden",H2136))),1,0)</f>
        <v>0</v>
      </c>
      <c r="X2136" s="23" t="n">
        <f aca="false">IF(AND(TRIM(G2136)="",TRIM(H2136)=""),1,0)</f>
        <v>1</v>
      </c>
    </row>
    <row r="2137" customFormat="false" ht="15" hidden="false" customHeight="false" outlineLevel="0" collapsed="false">
      <c r="A2137" s="22" t="n">
        <v>43819</v>
      </c>
      <c r="B2137" s="23" t="s">
        <v>3270</v>
      </c>
      <c r="C2137" s="23" t="s">
        <v>3271</v>
      </c>
      <c r="D2137" s="23" t="s">
        <v>319</v>
      </c>
      <c r="E2137" s="23" t="s">
        <v>99</v>
      </c>
      <c r="F2137" s="23" t="s">
        <v>320</v>
      </c>
      <c r="G2137" s="23" t="s">
        <v>5018</v>
      </c>
      <c r="H2137" s="23" t="s">
        <v>5019</v>
      </c>
      <c r="J2137" s="24" t="n">
        <v>250</v>
      </c>
      <c r="K2137" s="0" t="n">
        <v>17408</v>
      </c>
      <c r="L2137" s="23" t="s">
        <v>1694</v>
      </c>
      <c r="M2137" s="0" t="n">
        <v>1</v>
      </c>
      <c r="N2137" s="23" t="s">
        <v>182</v>
      </c>
      <c r="O2137" s="0" t="n">
        <v>201</v>
      </c>
      <c r="P2137" s="23" t="s">
        <v>94</v>
      </c>
      <c r="Q2137" s="23" t="s">
        <v>5012</v>
      </c>
      <c r="R2137" s="23" t="n">
        <f aca="false">YEAR(A2137)</f>
        <v>2019</v>
      </c>
      <c r="S2137" s="23" t="n">
        <f aca="false">IF(R2137=2026,1,0)</f>
        <v>0</v>
      </c>
      <c r="T2137" s="23" t="n">
        <f aca="false">IF(OR(P2137="Individual",P2137="Committee",P2137="Union/Association",P2137="Aggregated Unitemized Receipts"),1,0)</f>
        <v>1</v>
      </c>
      <c r="U2137" s="0" t="str">
        <f aca="false">UPPER(TRIM(E2137))</f>
        <v>MA</v>
      </c>
      <c r="V2137" s="23" t="n">
        <f aca="false">IF(U2137="MA",1,0)</f>
        <v>1</v>
      </c>
      <c r="W2137" s="23" t="n">
        <f aca="false">IF(OR(ISNUMBER(SEARCH("malden",G2137)),ISNUMBER(SEARCH("malden",H2137))),1,0)</f>
        <v>0</v>
      </c>
      <c r="X2137" s="23" t="n">
        <f aca="false">IF(AND(TRIM(G2137)="",TRIM(H2137)=""),1,0)</f>
        <v>0</v>
      </c>
    </row>
    <row r="2138" customFormat="false" ht="15" hidden="false" customHeight="false" outlineLevel="0" collapsed="false">
      <c r="A2138" s="22" t="n">
        <v>43819</v>
      </c>
      <c r="B2138" s="23" t="s">
        <v>4472</v>
      </c>
      <c r="C2138" s="23" t="s">
        <v>4473</v>
      </c>
      <c r="D2138" s="23" t="s">
        <v>319</v>
      </c>
      <c r="E2138" s="23" t="s">
        <v>99</v>
      </c>
      <c r="F2138" s="23" t="s">
        <v>320</v>
      </c>
      <c r="J2138" s="24" t="n">
        <v>50</v>
      </c>
      <c r="K2138" s="0" t="n">
        <v>17408</v>
      </c>
      <c r="L2138" s="23" t="s">
        <v>1694</v>
      </c>
      <c r="M2138" s="0" t="n">
        <v>1</v>
      </c>
      <c r="N2138" s="23" t="s">
        <v>182</v>
      </c>
      <c r="O2138" s="0" t="n">
        <v>201</v>
      </c>
      <c r="P2138" s="23" t="s">
        <v>94</v>
      </c>
      <c r="Q2138" s="23" t="s">
        <v>5012</v>
      </c>
      <c r="R2138" s="23" t="n">
        <f aca="false">YEAR(A2138)</f>
        <v>2019</v>
      </c>
      <c r="S2138" s="23" t="n">
        <f aca="false">IF(R2138=2026,1,0)</f>
        <v>0</v>
      </c>
      <c r="T2138" s="23" t="n">
        <f aca="false">IF(OR(P2138="Individual",P2138="Committee",P2138="Union/Association",P2138="Aggregated Unitemized Receipts"),1,0)</f>
        <v>1</v>
      </c>
      <c r="U2138" s="0" t="str">
        <f aca="false">UPPER(TRIM(E2138))</f>
        <v>MA</v>
      </c>
      <c r="V2138" s="23" t="n">
        <f aca="false">IF(U2138="MA",1,0)</f>
        <v>1</v>
      </c>
      <c r="W2138" s="23" t="n">
        <f aca="false">IF(OR(ISNUMBER(SEARCH("malden",G2138)),ISNUMBER(SEARCH("malden",H2138))),1,0)</f>
        <v>0</v>
      </c>
      <c r="X2138" s="23" t="n">
        <f aca="false">IF(AND(TRIM(G2138)="",TRIM(H2138)=""),1,0)</f>
        <v>1</v>
      </c>
    </row>
    <row r="2139" customFormat="false" ht="15" hidden="false" customHeight="false" outlineLevel="0" collapsed="false">
      <c r="A2139" s="22" t="n">
        <v>43819</v>
      </c>
      <c r="B2139" s="23" t="s">
        <v>2465</v>
      </c>
      <c r="C2139" s="23" t="s">
        <v>2466</v>
      </c>
      <c r="D2139" s="23" t="s">
        <v>319</v>
      </c>
      <c r="E2139" s="23" t="s">
        <v>99</v>
      </c>
      <c r="F2139" s="23" t="s">
        <v>320</v>
      </c>
      <c r="G2139" s="23" t="s">
        <v>915</v>
      </c>
      <c r="H2139" s="23" t="s">
        <v>1558</v>
      </c>
      <c r="J2139" s="24" t="n">
        <v>100</v>
      </c>
      <c r="K2139" s="0" t="n">
        <v>17408</v>
      </c>
      <c r="L2139" s="23" t="s">
        <v>1694</v>
      </c>
      <c r="M2139" s="0" t="n">
        <v>1</v>
      </c>
      <c r="N2139" s="23" t="s">
        <v>182</v>
      </c>
      <c r="O2139" s="0" t="n">
        <v>201</v>
      </c>
      <c r="P2139" s="23" t="s">
        <v>94</v>
      </c>
      <c r="Q2139" s="23" t="s">
        <v>5012</v>
      </c>
      <c r="R2139" s="23" t="n">
        <f aca="false">YEAR(A2139)</f>
        <v>2019</v>
      </c>
      <c r="S2139" s="23" t="n">
        <f aca="false">IF(R2139=2026,1,0)</f>
        <v>0</v>
      </c>
      <c r="T2139" s="23" t="n">
        <f aca="false">IF(OR(P2139="Individual",P2139="Committee",P2139="Union/Association",P2139="Aggregated Unitemized Receipts"),1,0)</f>
        <v>1</v>
      </c>
      <c r="U2139" s="0" t="str">
        <f aca="false">UPPER(TRIM(E2139))</f>
        <v>MA</v>
      </c>
      <c r="V2139" s="23" t="n">
        <f aca="false">IF(U2139="MA",1,0)</f>
        <v>1</v>
      </c>
      <c r="W2139" s="23" t="n">
        <f aca="false">IF(OR(ISNUMBER(SEARCH("malden",G2139)),ISNUMBER(SEARCH("malden",H2139))),1,0)</f>
        <v>0</v>
      </c>
      <c r="X2139" s="23" t="n">
        <f aca="false">IF(AND(TRIM(G2139)="",TRIM(H2139)=""),1,0)</f>
        <v>0</v>
      </c>
    </row>
    <row r="2140" customFormat="false" ht="15" hidden="false" customHeight="false" outlineLevel="0" collapsed="false">
      <c r="A2140" s="22" t="n">
        <v>43819</v>
      </c>
      <c r="B2140" s="23" t="s">
        <v>2631</v>
      </c>
      <c r="C2140" s="23" t="s">
        <v>3543</v>
      </c>
      <c r="D2140" s="23" t="s">
        <v>98</v>
      </c>
      <c r="E2140" s="23" t="s">
        <v>99</v>
      </c>
      <c r="F2140" s="23" t="s">
        <v>100</v>
      </c>
      <c r="J2140" s="24" t="n">
        <v>25</v>
      </c>
      <c r="K2140" s="0" t="n">
        <v>17408</v>
      </c>
      <c r="L2140" s="23" t="s">
        <v>1694</v>
      </c>
      <c r="M2140" s="0" t="n">
        <v>1</v>
      </c>
      <c r="N2140" s="23" t="s">
        <v>182</v>
      </c>
      <c r="O2140" s="0" t="n">
        <v>201</v>
      </c>
      <c r="P2140" s="23" t="s">
        <v>94</v>
      </c>
      <c r="Q2140" s="23" t="s">
        <v>5012</v>
      </c>
      <c r="R2140" s="23" t="n">
        <f aca="false">YEAR(A2140)</f>
        <v>2019</v>
      </c>
      <c r="S2140" s="23" t="n">
        <f aca="false">IF(R2140=2026,1,0)</f>
        <v>0</v>
      </c>
      <c r="T2140" s="23" t="n">
        <f aca="false">IF(OR(P2140="Individual",P2140="Committee",P2140="Union/Association",P2140="Aggregated Unitemized Receipts"),1,0)</f>
        <v>1</v>
      </c>
      <c r="U2140" s="0" t="str">
        <f aca="false">UPPER(TRIM(E2140))</f>
        <v>MA</v>
      </c>
      <c r="V2140" s="23" t="n">
        <f aca="false">IF(U2140="MA",1,0)</f>
        <v>1</v>
      </c>
      <c r="W2140" s="23" t="n">
        <f aca="false">IF(OR(ISNUMBER(SEARCH("malden",G2140)),ISNUMBER(SEARCH("malden",H2140))),1,0)</f>
        <v>0</v>
      </c>
      <c r="X2140" s="23" t="n">
        <f aca="false">IF(AND(TRIM(G2140)="",TRIM(H2140)=""),1,0)</f>
        <v>1</v>
      </c>
    </row>
    <row r="2141" customFormat="false" ht="15" hidden="false" customHeight="false" outlineLevel="0" collapsed="false">
      <c r="A2141" s="22" t="n">
        <v>43819</v>
      </c>
      <c r="B2141" s="23" t="s">
        <v>4616</v>
      </c>
      <c r="C2141" s="23" t="s">
        <v>4617</v>
      </c>
      <c r="D2141" s="23" t="s">
        <v>4618</v>
      </c>
      <c r="E2141" s="23" t="s">
        <v>682</v>
      </c>
      <c r="F2141" s="23" t="s">
        <v>4619</v>
      </c>
      <c r="G2141" s="23" t="s">
        <v>180</v>
      </c>
      <c r="H2141" s="23" t="s">
        <v>4620</v>
      </c>
      <c r="J2141" s="24" t="n">
        <v>200</v>
      </c>
      <c r="K2141" s="0" t="n">
        <v>17408</v>
      </c>
      <c r="L2141" s="23" t="s">
        <v>1694</v>
      </c>
      <c r="M2141" s="0" t="n">
        <v>1</v>
      </c>
      <c r="N2141" s="23" t="s">
        <v>182</v>
      </c>
      <c r="O2141" s="0" t="n">
        <v>201</v>
      </c>
      <c r="P2141" s="23" t="s">
        <v>94</v>
      </c>
      <c r="Q2141" s="23" t="s">
        <v>5012</v>
      </c>
      <c r="R2141" s="23" t="n">
        <f aca="false">YEAR(A2141)</f>
        <v>2019</v>
      </c>
      <c r="S2141" s="23" t="n">
        <f aca="false">IF(R2141=2026,1,0)</f>
        <v>0</v>
      </c>
      <c r="T2141" s="23" t="n">
        <f aca="false">IF(OR(P2141="Individual",P2141="Committee",P2141="Union/Association",P2141="Aggregated Unitemized Receipts"),1,0)</f>
        <v>1</v>
      </c>
      <c r="U2141" s="0" t="str">
        <f aca="false">UPPER(TRIM(E2141))</f>
        <v>NH</v>
      </c>
      <c r="V2141" s="23" t="n">
        <f aca="false">IF(U2141="MA",1,0)</f>
        <v>0</v>
      </c>
      <c r="W2141" s="23" t="n">
        <f aca="false">IF(OR(ISNUMBER(SEARCH("malden",G2141)),ISNUMBER(SEARCH("malden",H2141))),1,0)</f>
        <v>0</v>
      </c>
      <c r="X2141" s="23" t="n">
        <f aca="false">IF(AND(TRIM(G2141)="",TRIM(H2141)=""),1,0)</f>
        <v>0</v>
      </c>
    </row>
    <row r="2142" customFormat="false" ht="15" hidden="false" customHeight="false" outlineLevel="0" collapsed="false">
      <c r="A2142" s="22" t="n">
        <v>43817</v>
      </c>
      <c r="B2142" s="23" t="s">
        <v>2690</v>
      </c>
      <c r="C2142" s="23" t="s">
        <v>2691</v>
      </c>
      <c r="D2142" s="23" t="s">
        <v>319</v>
      </c>
      <c r="E2142" s="23" t="s">
        <v>99</v>
      </c>
      <c r="F2142" s="23" t="s">
        <v>320</v>
      </c>
      <c r="G2142" s="23" t="s">
        <v>5020</v>
      </c>
      <c r="H2142" s="23" t="s">
        <v>5021</v>
      </c>
      <c r="J2142" s="24" t="n">
        <v>100</v>
      </c>
      <c r="K2142" s="0" t="n">
        <v>17408</v>
      </c>
      <c r="L2142" s="23" t="s">
        <v>1694</v>
      </c>
      <c r="M2142" s="0" t="n">
        <v>3</v>
      </c>
      <c r="N2142" s="23" t="s">
        <v>93</v>
      </c>
      <c r="O2142" s="0" t="n">
        <v>201</v>
      </c>
      <c r="P2142" s="23" t="s">
        <v>94</v>
      </c>
      <c r="Q2142" s="23" t="s">
        <v>5022</v>
      </c>
      <c r="R2142" s="23" t="n">
        <f aca="false">YEAR(A2142)</f>
        <v>2019</v>
      </c>
      <c r="S2142" s="23" t="n">
        <f aca="false">IF(R2142=2026,1,0)</f>
        <v>0</v>
      </c>
      <c r="T2142" s="23" t="n">
        <f aca="false">IF(OR(P2142="Individual",P2142="Committee",P2142="Union/Association",P2142="Aggregated Unitemized Receipts"),1,0)</f>
        <v>1</v>
      </c>
      <c r="U2142" s="0" t="str">
        <f aca="false">UPPER(TRIM(E2142))</f>
        <v>MA</v>
      </c>
      <c r="V2142" s="23" t="n">
        <f aca="false">IF(U2142="MA",1,0)</f>
        <v>1</v>
      </c>
      <c r="W2142" s="23" t="n">
        <f aca="false">IF(OR(ISNUMBER(SEARCH("malden",G2142)),ISNUMBER(SEARCH("malden",H2142))),1,0)</f>
        <v>0</v>
      </c>
      <c r="X2142" s="23" t="n">
        <f aca="false">IF(AND(TRIM(G2142)="",TRIM(H2142)=""),1,0)</f>
        <v>0</v>
      </c>
    </row>
    <row r="2143" customFormat="false" ht="15" hidden="false" customHeight="false" outlineLevel="0" collapsed="false">
      <c r="A2143" s="22" t="n">
        <v>43817</v>
      </c>
      <c r="B2143" s="23" t="s">
        <v>4361</v>
      </c>
      <c r="C2143" s="23" t="s">
        <v>5023</v>
      </c>
      <c r="D2143" s="23" t="s">
        <v>319</v>
      </c>
      <c r="E2143" s="23" t="s">
        <v>99</v>
      </c>
      <c r="F2143" s="23" t="s">
        <v>320</v>
      </c>
      <c r="G2143" s="23" t="s">
        <v>91</v>
      </c>
      <c r="H2143" s="23" t="s">
        <v>91</v>
      </c>
      <c r="J2143" s="24" t="n">
        <v>25</v>
      </c>
      <c r="K2143" s="0" t="n">
        <v>17408</v>
      </c>
      <c r="L2143" s="23" t="s">
        <v>1694</v>
      </c>
      <c r="M2143" s="0" t="n">
        <v>3</v>
      </c>
      <c r="N2143" s="23" t="s">
        <v>93</v>
      </c>
      <c r="O2143" s="0" t="n">
        <v>201</v>
      </c>
      <c r="P2143" s="23" t="s">
        <v>94</v>
      </c>
      <c r="Q2143" s="23" t="s">
        <v>5022</v>
      </c>
      <c r="R2143" s="23" t="n">
        <f aca="false">YEAR(A2143)</f>
        <v>2019</v>
      </c>
      <c r="S2143" s="23" t="n">
        <f aca="false">IF(R2143=2026,1,0)</f>
        <v>0</v>
      </c>
      <c r="T2143" s="23" t="n">
        <f aca="false">IF(OR(P2143="Individual",P2143="Committee",P2143="Union/Association",P2143="Aggregated Unitemized Receipts"),1,0)</f>
        <v>1</v>
      </c>
      <c r="U2143" s="0" t="str">
        <f aca="false">UPPER(TRIM(E2143))</f>
        <v>MA</v>
      </c>
      <c r="V2143" s="23" t="n">
        <f aca="false">IF(U2143="MA",1,0)</f>
        <v>1</v>
      </c>
      <c r="W2143" s="23" t="n">
        <f aca="false">IF(OR(ISNUMBER(SEARCH("malden",G2143)),ISNUMBER(SEARCH("malden",H2143))),1,0)</f>
        <v>0</v>
      </c>
      <c r="X2143" s="23" t="n">
        <f aca="false">IF(AND(TRIM(G2143)="",TRIM(H2143)=""),1,0)</f>
        <v>0</v>
      </c>
    </row>
    <row r="2144" customFormat="false" ht="15" hidden="false" customHeight="false" outlineLevel="0" collapsed="false">
      <c r="A2144" s="22" t="n">
        <v>43817</v>
      </c>
      <c r="B2144" s="23" t="s">
        <v>4511</v>
      </c>
      <c r="C2144" s="23" t="s">
        <v>4512</v>
      </c>
      <c r="D2144" s="23" t="s">
        <v>319</v>
      </c>
      <c r="E2144" s="23" t="s">
        <v>99</v>
      </c>
      <c r="F2144" s="23" t="s">
        <v>320</v>
      </c>
      <c r="G2144" s="23" t="s">
        <v>4513</v>
      </c>
      <c r="H2144" s="23" t="s">
        <v>322</v>
      </c>
      <c r="J2144" s="24" t="n">
        <v>50</v>
      </c>
      <c r="K2144" s="0" t="n">
        <v>17408</v>
      </c>
      <c r="L2144" s="23" t="s">
        <v>1694</v>
      </c>
      <c r="M2144" s="0" t="n">
        <v>3</v>
      </c>
      <c r="N2144" s="23" t="s">
        <v>93</v>
      </c>
      <c r="O2144" s="0" t="n">
        <v>201</v>
      </c>
      <c r="P2144" s="23" t="s">
        <v>94</v>
      </c>
      <c r="Q2144" s="23" t="s">
        <v>5022</v>
      </c>
      <c r="R2144" s="23" t="n">
        <f aca="false">YEAR(A2144)</f>
        <v>2019</v>
      </c>
      <c r="S2144" s="23" t="n">
        <f aca="false">IF(R2144=2026,1,0)</f>
        <v>0</v>
      </c>
      <c r="T2144" s="23" t="n">
        <f aca="false">IF(OR(P2144="Individual",P2144="Committee",P2144="Union/Association",P2144="Aggregated Unitemized Receipts"),1,0)</f>
        <v>1</v>
      </c>
      <c r="U2144" s="0" t="str">
        <f aca="false">UPPER(TRIM(E2144))</f>
        <v>MA</v>
      </c>
      <c r="V2144" s="23" t="n">
        <f aca="false">IF(U2144="MA",1,0)</f>
        <v>1</v>
      </c>
      <c r="W2144" s="23" t="n">
        <f aca="false">IF(OR(ISNUMBER(SEARCH("malden",G2144)),ISNUMBER(SEARCH("malden",H2144))),1,0)</f>
        <v>0</v>
      </c>
      <c r="X2144" s="23" t="n">
        <f aca="false">IF(AND(TRIM(G2144)="",TRIM(H2144)=""),1,0)</f>
        <v>0</v>
      </c>
    </row>
    <row r="2145" customFormat="false" ht="15" hidden="false" customHeight="false" outlineLevel="0" collapsed="false">
      <c r="A2145" s="22" t="n">
        <v>43817</v>
      </c>
      <c r="B2145" s="23" t="s">
        <v>3576</v>
      </c>
      <c r="C2145" s="23" t="s">
        <v>2529</v>
      </c>
      <c r="D2145" s="23" t="s">
        <v>319</v>
      </c>
      <c r="E2145" s="23" t="s">
        <v>99</v>
      </c>
      <c r="F2145" s="23" t="s">
        <v>320</v>
      </c>
      <c r="G2145" s="23" t="s">
        <v>670</v>
      </c>
      <c r="H2145" s="23" t="s">
        <v>3577</v>
      </c>
      <c r="J2145" s="24" t="n">
        <v>50</v>
      </c>
      <c r="K2145" s="0" t="n">
        <v>17408</v>
      </c>
      <c r="L2145" s="23" t="s">
        <v>1694</v>
      </c>
      <c r="M2145" s="0" t="n">
        <v>3</v>
      </c>
      <c r="N2145" s="23" t="s">
        <v>93</v>
      </c>
      <c r="O2145" s="0" t="n">
        <v>201</v>
      </c>
      <c r="P2145" s="23" t="s">
        <v>94</v>
      </c>
      <c r="Q2145" s="23" t="s">
        <v>5022</v>
      </c>
      <c r="R2145" s="23" t="n">
        <f aca="false">YEAR(A2145)</f>
        <v>2019</v>
      </c>
      <c r="S2145" s="23" t="n">
        <f aca="false">IF(R2145=2026,1,0)</f>
        <v>0</v>
      </c>
      <c r="T2145" s="23" t="n">
        <f aca="false">IF(OR(P2145="Individual",P2145="Committee",P2145="Union/Association",P2145="Aggregated Unitemized Receipts"),1,0)</f>
        <v>1</v>
      </c>
      <c r="U2145" s="0" t="str">
        <f aca="false">UPPER(TRIM(E2145))</f>
        <v>MA</v>
      </c>
      <c r="V2145" s="23" t="n">
        <f aca="false">IF(U2145="MA",1,0)</f>
        <v>1</v>
      </c>
      <c r="W2145" s="23" t="n">
        <f aca="false">IF(OR(ISNUMBER(SEARCH("malden",G2145)),ISNUMBER(SEARCH("malden",H2145))),1,0)</f>
        <v>0</v>
      </c>
      <c r="X2145" s="23" t="n">
        <f aca="false">IF(AND(TRIM(G2145)="",TRIM(H2145)=""),1,0)</f>
        <v>0</v>
      </c>
    </row>
    <row r="2146" customFormat="false" ht="15" hidden="false" customHeight="false" outlineLevel="0" collapsed="false">
      <c r="A2146" s="22" t="n">
        <v>43817</v>
      </c>
      <c r="B2146" s="23" t="s">
        <v>2196</v>
      </c>
      <c r="C2146" s="23" t="s">
        <v>3449</v>
      </c>
      <c r="D2146" s="23" t="s">
        <v>286</v>
      </c>
      <c r="E2146" s="23" t="s">
        <v>99</v>
      </c>
      <c r="F2146" s="23" t="s">
        <v>287</v>
      </c>
      <c r="G2146" s="23" t="s">
        <v>454</v>
      </c>
      <c r="H2146" s="23" t="s">
        <v>3450</v>
      </c>
      <c r="J2146" s="24" t="n">
        <v>100</v>
      </c>
      <c r="K2146" s="0" t="n">
        <v>17408</v>
      </c>
      <c r="L2146" s="23" t="s">
        <v>1694</v>
      </c>
      <c r="M2146" s="0" t="n">
        <v>3</v>
      </c>
      <c r="N2146" s="23" t="s">
        <v>93</v>
      </c>
      <c r="O2146" s="0" t="n">
        <v>201</v>
      </c>
      <c r="P2146" s="23" t="s">
        <v>94</v>
      </c>
      <c r="Q2146" s="23" t="s">
        <v>5022</v>
      </c>
      <c r="R2146" s="23" t="n">
        <f aca="false">YEAR(A2146)</f>
        <v>2019</v>
      </c>
      <c r="S2146" s="23" t="n">
        <f aca="false">IF(R2146=2026,1,0)</f>
        <v>0</v>
      </c>
      <c r="T2146" s="23" t="n">
        <f aca="false">IF(OR(P2146="Individual",P2146="Committee",P2146="Union/Association",P2146="Aggregated Unitemized Receipts"),1,0)</f>
        <v>1</v>
      </c>
      <c r="U2146" s="0" t="str">
        <f aca="false">UPPER(TRIM(E2146))</f>
        <v>MA</v>
      </c>
      <c r="V2146" s="23" t="n">
        <f aca="false">IF(U2146="MA",1,0)</f>
        <v>1</v>
      </c>
      <c r="W2146" s="23" t="n">
        <f aca="false">IF(OR(ISNUMBER(SEARCH("malden",G2146)),ISNUMBER(SEARCH("malden",H2146))),1,0)</f>
        <v>0</v>
      </c>
      <c r="X2146" s="23" t="n">
        <f aca="false">IF(AND(TRIM(G2146)="",TRIM(H2146)=""),1,0)</f>
        <v>0</v>
      </c>
    </row>
    <row r="2147" customFormat="false" ht="15" hidden="false" customHeight="false" outlineLevel="0" collapsed="false">
      <c r="A2147" s="22" t="n">
        <v>43817</v>
      </c>
      <c r="B2147" s="23" t="s">
        <v>3249</v>
      </c>
      <c r="C2147" s="23" t="s">
        <v>3250</v>
      </c>
      <c r="D2147" s="23" t="s">
        <v>319</v>
      </c>
      <c r="E2147" s="23" t="s">
        <v>99</v>
      </c>
      <c r="F2147" s="23" t="s">
        <v>320</v>
      </c>
      <c r="G2147" s="23" t="s">
        <v>523</v>
      </c>
      <c r="H2147" s="23" t="s">
        <v>3979</v>
      </c>
      <c r="J2147" s="24" t="n">
        <v>50</v>
      </c>
      <c r="K2147" s="0" t="n">
        <v>17408</v>
      </c>
      <c r="L2147" s="23" t="s">
        <v>1694</v>
      </c>
      <c r="M2147" s="0" t="n">
        <v>3</v>
      </c>
      <c r="N2147" s="23" t="s">
        <v>93</v>
      </c>
      <c r="O2147" s="0" t="n">
        <v>201</v>
      </c>
      <c r="P2147" s="23" t="s">
        <v>94</v>
      </c>
      <c r="Q2147" s="23" t="s">
        <v>5022</v>
      </c>
      <c r="R2147" s="23" t="n">
        <f aca="false">YEAR(A2147)</f>
        <v>2019</v>
      </c>
      <c r="S2147" s="23" t="n">
        <f aca="false">IF(R2147=2026,1,0)</f>
        <v>0</v>
      </c>
      <c r="T2147" s="23" t="n">
        <f aca="false">IF(OR(P2147="Individual",P2147="Committee",P2147="Union/Association",P2147="Aggregated Unitemized Receipts"),1,0)</f>
        <v>1</v>
      </c>
      <c r="U2147" s="0" t="str">
        <f aca="false">UPPER(TRIM(E2147))</f>
        <v>MA</v>
      </c>
      <c r="V2147" s="23" t="n">
        <f aca="false">IF(U2147="MA",1,0)</f>
        <v>1</v>
      </c>
      <c r="W2147" s="23" t="n">
        <f aca="false">IF(OR(ISNUMBER(SEARCH("malden",G2147)),ISNUMBER(SEARCH("malden",H2147))),1,0)</f>
        <v>0</v>
      </c>
      <c r="X2147" s="23" t="n">
        <f aca="false">IF(AND(TRIM(G2147)="",TRIM(H2147)=""),1,0)</f>
        <v>0</v>
      </c>
    </row>
    <row r="2148" customFormat="false" ht="15" hidden="false" customHeight="false" outlineLevel="0" collapsed="false">
      <c r="A2148" s="22" t="n">
        <v>43817</v>
      </c>
      <c r="B2148" s="23" t="s">
        <v>5024</v>
      </c>
      <c r="C2148" s="23" t="s">
        <v>5025</v>
      </c>
      <c r="D2148" s="23" t="s">
        <v>295</v>
      </c>
      <c r="E2148" s="23" t="s">
        <v>296</v>
      </c>
      <c r="F2148" s="23" t="s">
        <v>5026</v>
      </c>
      <c r="G2148" s="23" t="s">
        <v>454</v>
      </c>
      <c r="H2148" s="23" t="s">
        <v>5027</v>
      </c>
      <c r="J2148" s="24" t="n">
        <v>50</v>
      </c>
      <c r="K2148" s="0" t="n">
        <v>17408</v>
      </c>
      <c r="L2148" s="23" t="s">
        <v>1694</v>
      </c>
      <c r="M2148" s="0" t="n">
        <v>3</v>
      </c>
      <c r="N2148" s="23" t="s">
        <v>93</v>
      </c>
      <c r="O2148" s="0" t="n">
        <v>201</v>
      </c>
      <c r="P2148" s="23" t="s">
        <v>94</v>
      </c>
      <c r="Q2148" s="23" t="s">
        <v>5022</v>
      </c>
      <c r="R2148" s="23" t="n">
        <f aca="false">YEAR(A2148)</f>
        <v>2019</v>
      </c>
      <c r="S2148" s="23" t="n">
        <f aca="false">IF(R2148=2026,1,0)</f>
        <v>0</v>
      </c>
      <c r="T2148" s="23" t="n">
        <f aca="false">IF(OR(P2148="Individual",P2148="Committee",P2148="Union/Association",P2148="Aggregated Unitemized Receipts"),1,0)</f>
        <v>1</v>
      </c>
      <c r="U2148" s="0" t="str">
        <f aca="false">UPPER(TRIM(E2148))</f>
        <v>DC</v>
      </c>
      <c r="V2148" s="23" t="n">
        <f aca="false">IF(U2148="MA",1,0)</f>
        <v>0</v>
      </c>
      <c r="W2148" s="23" t="n">
        <f aca="false">IF(OR(ISNUMBER(SEARCH("malden",G2148)),ISNUMBER(SEARCH("malden",H2148))),1,0)</f>
        <v>0</v>
      </c>
      <c r="X2148" s="23" t="n">
        <f aca="false">IF(AND(TRIM(G2148)="",TRIM(H2148)=""),1,0)</f>
        <v>0</v>
      </c>
    </row>
    <row r="2149" customFormat="false" ht="15" hidden="false" customHeight="false" outlineLevel="0" collapsed="false">
      <c r="A2149" s="22" t="n">
        <v>43817</v>
      </c>
      <c r="B2149" s="23" t="s">
        <v>2883</v>
      </c>
      <c r="C2149" s="23" t="s">
        <v>2884</v>
      </c>
      <c r="D2149" s="23" t="s">
        <v>2885</v>
      </c>
      <c r="E2149" s="23" t="s">
        <v>1253</v>
      </c>
      <c r="F2149" s="23" t="s">
        <v>2886</v>
      </c>
      <c r="G2149" s="23" t="s">
        <v>4857</v>
      </c>
      <c r="H2149" s="23" t="s">
        <v>2888</v>
      </c>
      <c r="J2149" s="24" t="n">
        <v>100</v>
      </c>
      <c r="K2149" s="0" t="n">
        <v>17408</v>
      </c>
      <c r="L2149" s="23" t="s">
        <v>1694</v>
      </c>
      <c r="M2149" s="0" t="n">
        <v>3</v>
      </c>
      <c r="N2149" s="23" t="s">
        <v>93</v>
      </c>
      <c r="O2149" s="0" t="n">
        <v>201</v>
      </c>
      <c r="P2149" s="23" t="s">
        <v>94</v>
      </c>
      <c r="Q2149" s="23" t="s">
        <v>5022</v>
      </c>
      <c r="R2149" s="23" t="n">
        <f aca="false">YEAR(A2149)</f>
        <v>2019</v>
      </c>
      <c r="S2149" s="23" t="n">
        <f aca="false">IF(R2149=2026,1,0)</f>
        <v>0</v>
      </c>
      <c r="T2149" s="23" t="n">
        <f aca="false">IF(OR(P2149="Individual",P2149="Committee",P2149="Union/Association",P2149="Aggregated Unitemized Receipts"),1,0)</f>
        <v>1</v>
      </c>
      <c r="U2149" s="0" t="str">
        <f aca="false">UPPER(TRIM(E2149))</f>
        <v>VA</v>
      </c>
      <c r="V2149" s="23" t="n">
        <f aca="false">IF(U2149="MA",1,0)</f>
        <v>0</v>
      </c>
      <c r="W2149" s="23" t="n">
        <f aca="false">IF(OR(ISNUMBER(SEARCH("malden",G2149)),ISNUMBER(SEARCH("malden",H2149))),1,0)</f>
        <v>0</v>
      </c>
      <c r="X2149" s="23" t="n">
        <f aca="false">IF(AND(TRIM(G2149)="",TRIM(H2149)=""),1,0)</f>
        <v>0</v>
      </c>
    </row>
    <row r="2150" customFormat="false" ht="15" hidden="false" customHeight="false" outlineLevel="0" collapsed="false">
      <c r="A2150" s="22" t="n">
        <v>43817</v>
      </c>
      <c r="B2150" s="23" t="s">
        <v>2480</v>
      </c>
      <c r="C2150" s="23" t="s">
        <v>2481</v>
      </c>
      <c r="D2150" s="23" t="s">
        <v>319</v>
      </c>
      <c r="E2150" s="23" t="s">
        <v>99</v>
      </c>
      <c r="F2150" s="23" t="s">
        <v>320</v>
      </c>
      <c r="G2150" s="23" t="s">
        <v>4188</v>
      </c>
      <c r="H2150" s="23" t="s">
        <v>4497</v>
      </c>
      <c r="J2150" s="24" t="n">
        <v>100</v>
      </c>
      <c r="K2150" s="0" t="n">
        <v>17408</v>
      </c>
      <c r="L2150" s="23" t="s">
        <v>1694</v>
      </c>
      <c r="M2150" s="0" t="n">
        <v>3</v>
      </c>
      <c r="N2150" s="23" t="s">
        <v>93</v>
      </c>
      <c r="O2150" s="0" t="n">
        <v>201</v>
      </c>
      <c r="P2150" s="23" t="s">
        <v>94</v>
      </c>
      <c r="Q2150" s="23" t="s">
        <v>5022</v>
      </c>
      <c r="R2150" s="23" t="n">
        <f aca="false">YEAR(A2150)</f>
        <v>2019</v>
      </c>
      <c r="S2150" s="23" t="n">
        <f aca="false">IF(R2150=2026,1,0)</f>
        <v>0</v>
      </c>
      <c r="T2150" s="23" t="n">
        <f aca="false">IF(OR(P2150="Individual",P2150="Committee",P2150="Union/Association",P2150="Aggregated Unitemized Receipts"),1,0)</f>
        <v>1</v>
      </c>
      <c r="U2150" s="0" t="str">
        <f aca="false">UPPER(TRIM(E2150))</f>
        <v>MA</v>
      </c>
      <c r="V2150" s="23" t="n">
        <f aca="false">IF(U2150="MA",1,0)</f>
        <v>1</v>
      </c>
      <c r="W2150" s="23" t="n">
        <f aca="false">IF(OR(ISNUMBER(SEARCH("malden",G2150)),ISNUMBER(SEARCH("malden",H2150))),1,0)</f>
        <v>0</v>
      </c>
      <c r="X2150" s="23" t="n">
        <f aca="false">IF(AND(TRIM(G2150)="",TRIM(H2150)=""),1,0)</f>
        <v>0</v>
      </c>
    </row>
    <row r="2151" customFormat="false" ht="15" hidden="false" customHeight="false" outlineLevel="0" collapsed="false">
      <c r="A2151" s="22" t="n">
        <v>43817</v>
      </c>
      <c r="B2151" s="23" t="s">
        <v>5028</v>
      </c>
      <c r="C2151" s="23" t="s">
        <v>5029</v>
      </c>
      <c r="D2151" s="23" t="s">
        <v>319</v>
      </c>
      <c r="E2151" s="23" t="s">
        <v>99</v>
      </c>
      <c r="F2151" s="23" t="s">
        <v>320</v>
      </c>
      <c r="G2151" s="23" t="s">
        <v>482</v>
      </c>
      <c r="H2151" s="23" t="s">
        <v>5030</v>
      </c>
      <c r="J2151" s="24" t="n">
        <v>25</v>
      </c>
      <c r="K2151" s="0" t="n">
        <v>17408</v>
      </c>
      <c r="L2151" s="23" t="s">
        <v>1694</v>
      </c>
      <c r="M2151" s="0" t="n">
        <v>3</v>
      </c>
      <c r="N2151" s="23" t="s">
        <v>93</v>
      </c>
      <c r="O2151" s="0" t="n">
        <v>201</v>
      </c>
      <c r="P2151" s="23" t="s">
        <v>94</v>
      </c>
      <c r="Q2151" s="23" t="s">
        <v>5022</v>
      </c>
      <c r="R2151" s="23" t="n">
        <f aca="false">YEAR(A2151)</f>
        <v>2019</v>
      </c>
      <c r="S2151" s="23" t="n">
        <f aca="false">IF(R2151=2026,1,0)</f>
        <v>0</v>
      </c>
      <c r="T2151" s="23" t="n">
        <f aca="false">IF(OR(P2151="Individual",P2151="Committee",P2151="Union/Association",P2151="Aggregated Unitemized Receipts"),1,0)</f>
        <v>1</v>
      </c>
      <c r="U2151" s="0" t="str">
        <f aca="false">UPPER(TRIM(E2151))</f>
        <v>MA</v>
      </c>
      <c r="V2151" s="23" t="n">
        <f aca="false">IF(U2151="MA",1,0)</f>
        <v>1</v>
      </c>
      <c r="W2151" s="23" t="n">
        <f aca="false">IF(OR(ISNUMBER(SEARCH("malden",G2151)),ISNUMBER(SEARCH("malden",H2151))),1,0)</f>
        <v>0</v>
      </c>
      <c r="X2151" s="23" t="n">
        <f aca="false">IF(AND(TRIM(G2151)="",TRIM(H2151)=""),1,0)</f>
        <v>0</v>
      </c>
    </row>
    <row r="2152" customFormat="false" ht="15" hidden="false" customHeight="false" outlineLevel="0" collapsed="false">
      <c r="A2152" s="22" t="n">
        <v>43817</v>
      </c>
      <c r="B2152" s="23" t="s">
        <v>5031</v>
      </c>
      <c r="C2152" s="23" t="s">
        <v>5032</v>
      </c>
      <c r="D2152" s="23" t="s">
        <v>314</v>
      </c>
      <c r="E2152" s="23" t="s">
        <v>99</v>
      </c>
      <c r="F2152" s="23" t="s">
        <v>315</v>
      </c>
      <c r="G2152" s="23" t="s">
        <v>5033</v>
      </c>
      <c r="H2152" s="23" t="s">
        <v>5034</v>
      </c>
      <c r="J2152" s="24" t="n">
        <v>50</v>
      </c>
      <c r="K2152" s="0" t="n">
        <v>17408</v>
      </c>
      <c r="L2152" s="23" t="s">
        <v>1694</v>
      </c>
      <c r="M2152" s="0" t="n">
        <v>3</v>
      </c>
      <c r="N2152" s="23" t="s">
        <v>93</v>
      </c>
      <c r="O2152" s="0" t="n">
        <v>201</v>
      </c>
      <c r="P2152" s="23" t="s">
        <v>94</v>
      </c>
      <c r="Q2152" s="23" t="s">
        <v>5022</v>
      </c>
      <c r="R2152" s="23" t="n">
        <f aca="false">YEAR(A2152)</f>
        <v>2019</v>
      </c>
      <c r="S2152" s="23" t="n">
        <f aca="false">IF(R2152=2026,1,0)</f>
        <v>0</v>
      </c>
      <c r="T2152" s="23" t="n">
        <f aca="false">IF(OR(P2152="Individual",P2152="Committee",P2152="Union/Association",P2152="Aggregated Unitemized Receipts"),1,0)</f>
        <v>1</v>
      </c>
      <c r="U2152" s="0" t="str">
        <f aca="false">UPPER(TRIM(E2152))</f>
        <v>MA</v>
      </c>
      <c r="V2152" s="23" t="n">
        <f aca="false">IF(U2152="MA",1,0)</f>
        <v>1</v>
      </c>
      <c r="W2152" s="23" t="n">
        <f aca="false">IF(OR(ISNUMBER(SEARCH("malden",G2152)),ISNUMBER(SEARCH("malden",H2152))),1,0)</f>
        <v>0</v>
      </c>
      <c r="X2152" s="23" t="n">
        <f aca="false">IF(AND(TRIM(G2152)="",TRIM(H2152)=""),1,0)</f>
        <v>0</v>
      </c>
    </row>
    <row r="2153" customFormat="false" ht="15" hidden="false" customHeight="false" outlineLevel="0" collapsed="false">
      <c r="A2153" s="22" t="n">
        <v>43817</v>
      </c>
      <c r="B2153" s="23" t="s">
        <v>3783</v>
      </c>
      <c r="C2153" s="23" t="s">
        <v>3261</v>
      </c>
      <c r="D2153" s="23" t="s">
        <v>319</v>
      </c>
      <c r="E2153" s="23" t="s">
        <v>99</v>
      </c>
      <c r="F2153" s="23" t="s">
        <v>320</v>
      </c>
      <c r="G2153" s="23" t="s">
        <v>415</v>
      </c>
      <c r="H2153" s="23" t="s">
        <v>3784</v>
      </c>
      <c r="J2153" s="24" t="n">
        <v>200</v>
      </c>
      <c r="K2153" s="0" t="n">
        <v>17408</v>
      </c>
      <c r="L2153" s="23" t="s">
        <v>1694</v>
      </c>
      <c r="M2153" s="0" t="n">
        <v>3</v>
      </c>
      <c r="N2153" s="23" t="s">
        <v>93</v>
      </c>
      <c r="O2153" s="0" t="n">
        <v>201</v>
      </c>
      <c r="P2153" s="23" t="s">
        <v>94</v>
      </c>
      <c r="Q2153" s="23" t="s">
        <v>5022</v>
      </c>
      <c r="R2153" s="23" t="n">
        <f aca="false">YEAR(A2153)</f>
        <v>2019</v>
      </c>
      <c r="S2153" s="23" t="n">
        <f aca="false">IF(R2153=2026,1,0)</f>
        <v>0</v>
      </c>
      <c r="T2153" s="23" t="n">
        <f aca="false">IF(OR(P2153="Individual",P2153="Committee",P2153="Union/Association",P2153="Aggregated Unitemized Receipts"),1,0)</f>
        <v>1</v>
      </c>
      <c r="U2153" s="0" t="str">
        <f aca="false">UPPER(TRIM(E2153))</f>
        <v>MA</v>
      </c>
      <c r="V2153" s="23" t="n">
        <f aca="false">IF(U2153="MA",1,0)</f>
        <v>1</v>
      </c>
      <c r="W2153" s="23" t="n">
        <f aca="false">IF(OR(ISNUMBER(SEARCH("malden",G2153)),ISNUMBER(SEARCH("malden",H2153))),1,0)</f>
        <v>0</v>
      </c>
      <c r="X2153" s="23" t="n">
        <f aca="false">IF(AND(TRIM(G2153)="",TRIM(H2153)=""),1,0)</f>
        <v>0</v>
      </c>
    </row>
    <row r="2154" customFormat="false" ht="15" hidden="false" customHeight="false" outlineLevel="0" collapsed="false">
      <c r="A2154" s="22" t="n">
        <v>43817</v>
      </c>
      <c r="B2154" s="23" t="s">
        <v>4454</v>
      </c>
      <c r="C2154" s="23" t="s">
        <v>4455</v>
      </c>
      <c r="D2154" s="23" t="s">
        <v>450</v>
      </c>
      <c r="E2154" s="23" t="s">
        <v>99</v>
      </c>
      <c r="F2154" s="23" t="s">
        <v>1979</v>
      </c>
      <c r="G2154" s="23" t="s">
        <v>4456</v>
      </c>
      <c r="H2154" s="23" t="s">
        <v>4457</v>
      </c>
      <c r="J2154" s="24" t="n">
        <v>200</v>
      </c>
      <c r="K2154" s="0" t="n">
        <v>17408</v>
      </c>
      <c r="L2154" s="23" t="s">
        <v>1694</v>
      </c>
      <c r="M2154" s="0" t="n">
        <v>3</v>
      </c>
      <c r="N2154" s="23" t="s">
        <v>93</v>
      </c>
      <c r="O2154" s="0" t="n">
        <v>201</v>
      </c>
      <c r="P2154" s="23" t="s">
        <v>94</v>
      </c>
      <c r="Q2154" s="23" t="s">
        <v>5022</v>
      </c>
      <c r="R2154" s="23" t="n">
        <f aca="false">YEAR(A2154)</f>
        <v>2019</v>
      </c>
      <c r="S2154" s="23" t="n">
        <f aca="false">IF(R2154=2026,1,0)</f>
        <v>0</v>
      </c>
      <c r="T2154" s="23" t="n">
        <f aca="false">IF(OR(P2154="Individual",P2154="Committee",P2154="Union/Association",P2154="Aggregated Unitemized Receipts"),1,0)</f>
        <v>1</v>
      </c>
      <c r="U2154" s="0" t="str">
        <f aca="false">UPPER(TRIM(E2154))</f>
        <v>MA</v>
      </c>
      <c r="V2154" s="23" t="n">
        <f aca="false">IF(U2154="MA",1,0)</f>
        <v>1</v>
      </c>
      <c r="W2154" s="23" t="n">
        <f aca="false">IF(OR(ISNUMBER(SEARCH("malden",G2154)),ISNUMBER(SEARCH("malden",H2154))),1,0)</f>
        <v>0</v>
      </c>
      <c r="X2154" s="23" t="n">
        <f aca="false">IF(AND(TRIM(G2154)="",TRIM(H2154)=""),1,0)</f>
        <v>0</v>
      </c>
    </row>
    <row r="2155" customFormat="false" ht="15" hidden="false" customHeight="false" outlineLevel="0" collapsed="false">
      <c r="A2155" s="22" t="n">
        <v>43817</v>
      </c>
      <c r="B2155" s="23" t="s">
        <v>3512</v>
      </c>
      <c r="C2155" s="23" t="s">
        <v>4244</v>
      </c>
      <c r="D2155" s="23" t="s">
        <v>319</v>
      </c>
      <c r="E2155" s="23" t="s">
        <v>99</v>
      </c>
      <c r="F2155" s="23" t="s">
        <v>320</v>
      </c>
      <c r="G2155" s="23" t="s">
        <v>543</v>
      </c>
      <c r="H2155" s="23" t="s">
        <v>3514</v>
      </c>
      <c r="J2155" s="24" t="n">
        <v>50</v>
      </c>
      <c r="K2155" s="0" t="n">
        <v>17408</v>
      </c>
      <c r="L2155" s="23" t="s">
        <v>1694</v>
      </c>
      <c r="M2155" s="0" t="n">
        <v>3</v>
      </c>
      <c r="N2155" s="23" t="s">
        <v>93</v>
      </c>
      <c r="O2155" s="0" t="n">
        <v>201</v>
      </c>
      <c r="P2155" s="23" t="s">
        <v>94</v>
      </c>
      <c r="Q2155" s="23" t="s">
        <v>5022</v>
      </c>
      <c r="R2155" s="23" t="n">
        <f aca="false">YEAR(A2155)</f>
        <v>2019</v>
      </c>
      <c r="S2155" s="23" t="n">
        <f aca="false">IF(R2155=2026,1,0)</f>
        <v>0</v>
      </c>
      <c r="T2155" s="23" t="n">
        <f aca="false">IF(OR(P2155="Individual",P2155="Committee",P2155="Union/Association",P2155="Aggregated Unitemized Receipts"),1,0)</f>
        <v>1</v>
      </c>
      <c r="U2155" s="0" t="str">
        <f aca="false">UPPER(TRIM(E2155))</f>
        <v>MA</v>
      </c>
      <c r="V2155" s="23" t="n">
        <f aca="false">IF(U2155="MA",1,0)</f>
        <v>1</v>
      </c>
      <c r="W2155" s="23" t="n">
        <f aca="false">IF(OR(ISNUMBER(SEARCH("malden",G2155)),ISNUMBER(SEARCH("malden",H2155))),1,0)</f>
        <v>0</v>
      </c>
      <c r="X2155" s="23" t="n">
        <f aca="false">IF(AND(TRIM(G2155)="",TRIM(H2155)=""),1,0)</f>
        <v>0</v>
      </c>
    </row>
    <row r="2156" customFormat="false" ht="15" hidden="false" customHeight="false" outlineLevel="0" collapsed="false">
      <c r="A2156" s="22" t="n">
        <v>43816</v>
      </c>
      <c r="B2156" s="23" t="s">
        <v>3080</v>
      </c>
      <c r="C2156" s="23" t="s">
        <v>3081</v>
      </c>
      <c r="D2156" s="23" t="s">
        <v>3082</v>
      </c>
      <c r="E2156" s="23" t="s">
        <v>99</v>
      </c>
      <c r="F2156" s="23" t="s">
        <v>3083</v>
      </c>
      <c r="G2156" s="23" t="s">
        <v>174</v>
      </c>
      <c r="H2156" s="23" t="s">
        <v>174</v>
      </c>
      <c r="J2156" s="24" t="n">
        <v>200</v>
      </c>
      <c r="K2156" s="0" t="n">
        <v>17408</v>
      </c>
      <c r="L2156" s="23" t="s">
        <v>1694</v>
      </c>
      <c r="M2156" s="0" t="n">
        <v>1</v>
      </c>
      <c r="N2156" s="23" t="s">
        <v>182</v>
      </c>
      <c r="O2156" s="0" t="n">
        <v>201</v>
      </c>
      <c r="P2156" s="23" t="s">
        <v>94</v>
      </c>
      <c r="Q2156" s="23" t="s">
        <v>5035</v>
      </c>
      <c r="R2156" s="23" t="n">
        <f aca="false">YEAR(A2156)</f>
        <v>2019</v>
      </c>
      <c r="S2156" s="23" t="n">
        <f aca="false">IF(R2156=2026,1,0)</f>
        <v>0</v>
      </c>
      <c r="T2156" s="23" t="n">
        <f aca="false">IF(OR(P2156="Individual",P2156="Committee",P2156="Union/Association",P2156="Aggregated Unitemized Receipts"),1,0)</f>
        <v>1</v>
      </c>
      <c r="U2156" s="0" t="str">
        <f aca="false">UPPER(TRIM(E2156))</f>
        <v>MA</v>
      </c>
      <c r="V2156" s="23" t="n">
        <f aca="false">IF(U2156="MA",1,0)</f>
        <v>1</v>
      </c>
      <c r="W2156" s="23" t="n">
        <f aca="false">IF(OR(ISNUMBER(SEARCH("malden",G2156)),ISNUMBER(SEARCH("malden",H2156))),1,0)</f>
        <v>0</v>
      </c>
      <c r="X2156" s="23" t="n">
        <f aca="false">IF(AND(TRIM(G2156)="",TRIM(H2156)=""),1,0)</f>
        <v>0</v>
      </c>
    </row>
    <row r="2157" customFormat="false" ht="15" hidden="false" customHeight="false" outlineLevel="0" collapsed="false">
      <c r="A2157" s="22" t="n">
        <v>43812</v>
      </c>
      <c r="B2157" s="23" t="s">
        <v>4566</v>
      </c>
      <c r="C2157" s="23" t="s">
        <v>4166</v>
      </c>
      <c r="D2157" s="23" t="s">
        <v>319</v>
      </c>
      <c r="E2157" s="23" t="s">
        <v>99</v>
      </c>
      <c r="F2157" s="23" t="s">
        <v>320</v>
      </c>
      <c r="G2157" s="23" t="s">
        <v>5036</v>
      </c>
      <c r="H2157" s="23" t="s">
        <v>5037</v>
      </c>
      <c r="J2157" s="24" t="n">
        <v>50</v>
      </c>
      <c r="K2157" s="0" t="n">
        <v>17408</v>
      </c>
      <c r="L2157" s="23" t="s">
        <v>1694</v>
      </c>
      <c r="M2157" s="0" t="n">
        <v>3</v>
      </c>
      <c r="N2157" s="23" t="s">
        <v>93</v>
      </c>
      <c r="O2157" s="0" t="n">
        <v>201</v>
      </c>
      <c r="P2157" s="23" t="s">
        <v>94</v>
      </c>
      <c r="Q2157" s="23" t="s">
        <v>5038</v>
      </c>
      <c r="R2157" s="23" t="n">
        <f aca="false">YEAR(A2157)</f>
        <v>2019</v>
      </c>
      <c r="S2157" s="23" t="n">
        <f aca="false">IF(R2157=2026,1,0)</f>
        <v>0</v>
      </c>
      <c r="T2157" s="23" t="n">
        <f aca="false">IF(OR(P2157="Individual",P2157="Committee",P2157="Union/Association",P2157="Aggregated Unitemized Receipts"),1,0)</f>
        <v>1</v>
      </c>
      <c r="U2157" s="0" t="str">
        <f aca="false">UPPER(TRIM(E2157))</f>
        <v>MA</v>
      </c>
      <c r="V2157" s="23" t="n">
        <f aca="false">IF(U2157="MA",1,0)</f>
        <v>1</v>
      </c>
      <c r="W2157" s="23" t="n">
        <f aca="false">IF(OR(ISNUMBER(SEARCH("malden",G2157)),ISNUMBER(SEARCH("malden",H2157))),1,0)</f>
        <v>0</v>
      </c>
      <c r="X2157" s="23" t="n">
        <f aca="false">IF(AND(TRIM(G2157)="",TRIM(H2157)=""),1,0)</f>
        <v>0</v>
      </c>
    </row>
    <row r="2158" customFormat="false" ht="15" hidden="false" customHeight="false" outlineLevel="0" collapsed="false">
      <c r="A2158" s="22" t="n">
        <v>43812</v>
      </c>
      <c r="B2158" s="23" t="s">
        <v>4361</v>
      </c>
      <c r="C2158" s="23" t="s">
        <v>5023</v>
      </c>
      <c r="D2158" s="23" t="s">
        <v>319</v>
      </c>
      <c r="E2158" s="23" t="s">
        <v>99</v>
      </c>
      <c r="F2158" s="23" t="s">
        <v>320</v>
      </c>
      <c r="G2158" s="23" t="s">
        <v>91</v>
      </c>
      <c r="H2158" s="23" t="s">
        <v>91</v>
      </c>
      <c r="J2158" s="24" t="n">
        <v>50</v>
      </c>
      <c r="K2158" s="0" t="n">
        <v>17408</v>
      </c>
      <c r="L2158" s="23" t="s">
        <v>1694</v>
      </c>
      <c r="M2158" s="0" t="n">
        <v>3</v>
      </c>
      <c r="N2158" s="23" t="s">
        <v>93</v>
      </c>
      <c r="O2158" s="0" t="n">
        <v>201</v>
      </c>
      <c r="P2158" s="23" t="s">
        <v>94</v>
      </c>
      <c r="Q2158" s="23" t="s">
        <v>5038</v>
      </c>
      <c r="R2158" s="23" t="n">
        <f aca="false">YEAR(A2158)</f>
        <v>2019</v>
      </c>
      <c r="S2158" s="23" t="n">
        <f aca="false">IF(R2158=2026,1,0)</f>
        <v>0</v>
      </c>
      <c r="T2158" s="23" t="n">
        <f aca="false">IF(OR(P2158="Individual",P2158="Committee",P2158="Union/Association",P2158="Aggregated Unitemized Receipts"),1,0)</f>
        <v>1</v>
      </c>
      <c r="U2158" s="0" t="str">
        <f aca="false">UPPER(TRIM(E2158))</f>
        <v>MA</v>
      </c>
      <c r="V2158" s="23" t="n">
        <f aca="false">IF(U2158="MA",1,0)</f>
        <v>1</v>
      </c>
      <c r="W2158" s="23" t="n">
        <f aca="false">IF(OR(ISNUMBER(SEARCH("malden",G2158)),ISNUMBER(SEARCH("malden",H2158))),1,0)</f>
        <v>0</v>
      </c>
      <c r="X2158" s="23" t="n">
        <f aca="false">IF(AND(TRIM(G2158)="",TRIM(H2158)=""),1,0)</f>
        <v>0</v>
      </c>
    </row>
    <row r="2159" customFormat="false" ht="15" hidden="false" customHeight="false" outlineLevel="0" collapsed="false">
      <c r="A2159" s="22" t="n">
        <v>43812</v>
      </c>
      <c r="B2159" s="23" t="s">
        <v>2694</v>
      </c>
      <c r="C2159" s="23" t="s">
        <v>3665</v>
      </c>
      <c r="D2159" s="23" t="s">
        <v>319</v>
      </c>
      <c r="E2159" s="23" t="s">
        <v>99</v>
      </c>
      <c r="F2159" s="23" t="s">
        <v>320</v>
      </c>
      <c r="G2159" s="23" t="s">
        <v>348</v>
      </c>
      <c r="H2159" s="23" t="s">
        <v>2697</v>
      </c>
      <c r="J2159" s="24" t="n">
        <v>25</v>
      </c>
      <c r="K2159" s="0" t="n">
        <v>17408</v>
      </c>
      <c r="L2159" s="23" t="s">
        <v>1694</v>
      </c>
      <c r="M2159" s="0" t="n">
        <v>3</v>
      </c>
      <c r="N2159" s="23" t="s">
        <v>93</v>
      </c>
      <c r="O2159" s="0" t="n">
        <v>201</v>
      </c>
      <c r="P2159" s="23" t="s">
        <v>94</v>
      </c>
      <c r="Q2159" s="23" t="s">
        <v>5038</v>
      </c>
      <c r="R2159" s="23" t="n">
        <f aca="false">YEAR(A2159)</f>
        <v>2019</v>
      </c>
      <c r="S2159" s="23" t="n">
        <f aca="false">IF(R2159=2026,1,0)</f>
        <v>0</v>
      </c>
      <c r="T2159" s="23" t="n">
        <f aca="false">IF(OR(P2159="Individual",P2159="Committee",P2159="Union/Association",P2159="Aggregated Unitemized Receipts"),1,0)</f>
        <v>1</v>
      </c>
      <c r="U2159" s="0" t="str">
        <f aca="false">UPPER(TRIM(E2159))</f>
        <v>MA</v>
      </c>
      <c r="V2159" s="23" t="n">
        <f aca="false">IF(U2159="MA",1,0)</f>
        <v>1</v>
      </c>
      <c r="W2159" s="23" t="n">
        <f aca="false">IF(OR(ISNUMBER(SEARCH("malden",G2159)),ISNUMBER(SEARCH("malden",H2159))),1,0)</f>
        <v>0</v>
      </c>
      <c r="X2159" s="23" t="n">
        <f aca="false">IF(AND(TRIM(G2159)="",TRIM(H2159)=""),1,0)</f>
        <v>0</v>
      </c>
    </row>
    <row r="2160" customFormat="false" ht="15" hidden="false" customHeight="false" outlineLevel="0" collapsed="false">
      <c r="A2160" s="22" t="n">
        <v>43812</v>
      </c>
      <c r="B2160" s="23" t="s">
        <v>2761</v>
      </c>
      <c r="C2160" s="23" t="s">
        <v>2762</v>
      </c>
      <c r="D2160" s="23" t="s">
        <v>2763</v>
      </c>
      <c r="E2160" s="23" t="s">
        <v>5039</v>
      </c>
      <c r="F2160" s="23" t="s">
        <v>2765</v>
      </c>
      <c r="G2160" s="23" t="s">
        <v>2766</v>
      </c>
      <c r="H2160" s="23" t="s">
        <v>5040</v>
      </c>
      <c r="J2160" s="24" t="n">
        <v>100</v>
      </c>
      <c r="K2160" s="0" t="n">
        <v>17408</v>
      </c>
      <c r="L2160" s="23" t="s">
        <v>1694</v>
      </c>
      <c r="M2160" s="0" t="n">
        <v>3</v>
      </c>
      <c r="N2160" s="23" t="s">
        <v>93</v>
      </c>
      <c r="O2160" s="0" t="n">
        <v>201</v>
      </c>
      <c r="P2160" s="23" t="s">
        <v>94</v>
      </c>
      <c r="Q2160" s="23" t="s">
        <v>5038</v>
      </c>
      <c r="R2160" s="23" t="n">
        <f aca="false">YEAR(A2160)</f>
        <v>2019</v>
      </c>
      <c r="S2160" s="23" t="n">
        <f aca="false">IF(R2160=2026,1,0)</f>
        <v>0</v>
      </c>
      <c r="T2160" s="23" t="n">
        <f aca="false">IF(OR(P2160="Individual",P2160="Committee",P2160="Union/Association",P2160="Aggregated Unitemized Receipts"),1,0)</f>
        <v>1</v>
      </c>
      <c r="U2160" s="0" t="str">
        <f aca="false">UPPER(TRIM(E2160))</f>
        <v>LA</v>
      </c>
      <c r="V2160" s="23" t="n">
        <f aca="false">IF(U2160="MA",1,0)</f>
        <v>0</v>
      </c>
      <c r="W2160" s="23" t="n">
        <f aca="false">IF(OR(ISNUMBER(SEARCH("malden",G2160)),ISNUMBER(SEARCH("malden",H2160))),1,0)</f>
        <v>0</v>
      </c>
      <c r="X2160" s="23" t="n">
        <f aca="false">IF(AND(TRIM(G2160)="",TRIM(H2160)=""),1,0)</f>
        <v>0</v>
      </c>
    </row>
    <row r="2161" customFormat="false" ht="15" hidden="false" customHeight="false" outlineLevel="0" collapsed="false">
      <c r="A2161" s="22" t="n">
        <v>43812</v>
      </c>
      <c r="B2161" s="23" t="s">
        <v>4834</v>
      </c>
      <c r="C2161" s="23" t="s">
        <v>4835</v>
      </c>
      <c r="D2161" s="23" t="s">
        <v>319</v>
      </c>
      <c r="E2161" s="23" t="s">
        <v>99</v>
      </c>
      <c r="F2161" s="23" t="s">
        <v>320</v>
      </c>
      <c r="G2161" s="23" t="s">
        <v>91</v>
      </c>
      <c r="H2161" s="23" t="s">
        <v>91</v>
      </c>
      <c r="J2161" s="24" t="n">
        <v>25</v>
      </c>
      <c r="K2161" s="0" t="n">
        <v>17408</v>
      </c>
      <c r="L2161" s="23" t="s">
        <v>1694</v>
      </c>
      <c r="M2161" s="0" t="n">
        <v>3</v>
      </c>
      <c r="N2161" s="23" t="s">
        <v>93</v>
      </c>
      <c r="O2161" s="0" t="n">
        <v>201</v>
      </c>
      <c r="P2161" s="23" t="s">
        <v>94</v>
      </c>
      <c r="Q2161" s="23" t="s">
        <v>5038</v>
      </c>
      <c r="R2161" s="23" t="n">
        <f aca="false">YEAR(A2161)</f>
        <v>2019</v>
      </c>
      <c r="S2161" s="23" t="n">
        <f aca="false">IF(R2161=2026,1,0)</f>
        <v>0</v>
      </c>
      <c r="T2161" s="23" t="n">
        <f aca="false">IF(OR(P2161="Individual",P2161="Committee",P2161="Union/Association",P2161="Aggregated Unitemized Receipts"),1,0)</f>
        <v>1</v>
      </c>
      <c r="U2161" s="0" t="str">
        <f aca="false">UPPER(TRIM(E2161))</f>
        <v>MA</v>
      </c>
      <c r="V2161" s="23" t="n">
        <f aca="false">IF(U2161="MA",1,0)</f>
        <v>1</v>
      </c>
      <c r="W2161" s="23" t="n">
        <f aca="false">IF(OR(ISNUMBER(SEARCH("malden",G2161)),ISNUMBER(SEARCH("malden",H2161))),1,0)</f>
        <v>0</v>
      </c>
      <c r="X2161" s="23" t="n">
        <f aca="false">IF(AND(TRIM(G2161)="",TRIM(H2161)=""),1,0)</f>
        <v>0</v>
      </c>
    </row>
    <row r="2162" customFormat="false" ht="15" hidden="false" customHeight="false" outlineLevel="0" collapsed="false">
      <c r="A2162" s="22" t="n">
        <v>43812</v>
      </c>
      <c r="B2162" s="23" t="s">
        <v>5041</v>
      </c>
      <c r="C2162" s="23" t="s">
        <v>5042</v>
      </c>
      <c r="D2162" s="23" t="s">
        <v>319</v>
      </c>
      <c r="E2162" s="23" t="s">
        <v>99</v>
      </c>
      <c r="F2162" s="23" t="s">
        <v>320</v>
      </c>
      <c r="G2162" s="23" t="s">
        <v>5043</v>
      </c>
      <c r="H2162" s="23" t="s">
        <v>4803</v>
      </c>
      <c r="J2162" s="24" t="n">
        <v>50</v>
      </c>
      <c r="K2162" s="0" t="n">
        <v>17408</v>
      </c>
      <c r="L2162" s="23" t="s">
        <v>1694</v>
      </c>
      <c r="M2162" s="0" t="n">
        <v>3</v>
      </c>
      <c r="N2162" s="23" t="s">
        <v>93</v>
      </c>
      <c r="O2162" s="0" t="n">
        <v>201</v>
      </c>
      <c r="P2162" s="23" t="s">
        <v>94</v>
      </c>
      <c r="Q2162" s="23" t="s">
        <v>5038</v>
      </c>
      <c r="R2162" s="23" t="n">
        <f aca="false">YEAR(A2162)</f>
        <v>2019</v>
      </c>
      <c r="S2162" s="23" t="n">
        <f aca="false">IF(R2162=2026,1,0)</f>
        <v>0</v>
      </c>
      <c r="T2162" s="23" t="n">
        <f aca="false">IF(OR(P2162="Individual",P2162="Committee",P2162="Union/Association",P2162="Aggregated Unitemized Receipts"),1,0)</f>
        <v>1</v>
      </c>
      <c r="U2162" s="0" t="str">
        <f aca="false">UPPER(TRIM(E2162))</f>
        <v>MA</v>
      </c>
      <c r="V2162" s="23" t="n">
        <f aca="false">IF(U2162="MA",1,0)</f>
        <v>1</v>
      </c>
      <c r="W2162" s="23" t="n">
        <f aca="false">IF(OR(ISNUMBER(SEARCH("malden",G2162)),ISNUMBER(SEARCH("malden",H2162))),1,0)</f>
        <v>0</v>
      </c>
      <c r="X2162" s="23" t="n">
        <f aca="false">IF(AND(TRIM(G2162)="",TRIM(H2162)=""),1,0)</f>
        <v>0</v>
      </c>
    </row>
    <row r="2163" customFormat="false" ht="15" hidden="false" customHeight="false" outlineLevel="0" collapsed="false">
      <c r="A2163" s="22" t="n">
        <v>43812</v>
      </c>
      <c r="B2163" s="23" t="s">
        <v>4132</v>
      </c>
      <c r="C2163" s="23" t="s">
        <v>4922</v>
      </c>
      <c r="D2163" s="23" t="s">
        <v>319</v>
      </c>
      <c r="E2163" s="23" t="s">
        <v>99</v>
      </c>
      <c r="F2163" s="23" t="s">
        <v>320</v>
      </c>
      <c r="G2163" s="23" t="s">
        <v>4923</v>
      </c>
      <c r="H2163" s="23" t="s">
        <v>4687</v>
      </c>
      <c r="J2163" s="24" t="n">
        <v>50</v>
      </c>
      <c r="K2163" s="0" t="n">
        <v>17408</v>
      </c>
      <c r="L2163" s="23" t="s">
        <v>1694</v>
      </c>
      <c r="M2163" s="0" t="n">
        <v>3</v>
      </c>
      <c r="N2163" s="23" t="s">
        <v>93</v>
      </c>
      <c r="O2163" s="0" t="n">
        <v>201</v>
      </c>
      <c r="P2163" s="23" t="s">
        <v>94</v>
      </c>
      <c r="Q2163" s="23" t="s">
        <v>5038</v>
      </c>
      <c r="R2163" s="23" t="n">
        <f aca="false">YEAR(A2163)</f>
        <v>2019</v>
      </c>
      <c r="S2163" s="23" t="n">
        <f aca="false">IF(R2163=2026,1,0)</f>
        <v>0</v>
      </c>
      <c r="T2163" s="23" t="n">
        <f aca="false">IF(OR(P2163="Individual",P2163="Committee",P2163="Union/Association",P2163="Aggregated Unitemized Receipts"),1,0)</f>
        <v>1</v>
      </c>
      <c r="U2163" s="0" t="str">
        <f aca="false">UPPER(TRIM(E2163))</f>
        <v>MA</v>
      </c>
      <c r="V2163" s="23" t="n">
        <f aca="false">IF(U2163="MA",1,0)</f>
        <v>1</v>
      </c>
      <c r="W2163" s="23" t="n">
        <f aca="false">IF(OR(ISNUMBER(SEARCH("malden",G2163)),ISNUMBER(SEARCH("malden",H2163))),1,0)</f>
        <v>0</v>
      </c>
      <c r="X2163" s="23" t="n">
        <f aca="false">IF(AND(TRIM(G2163)="",TRIM(H2163)=""),1,0)</f>
        <v>0</v>
      </c>
    </row>
    <row r="2164" customFormat="false" ht="15" hidden="false" customHeight="false" outlineLevel="0" collapsed="false">
      <c r="A2164" s="22" t="n">
        <v>43812</v>
      </c>
      <c r="B2164" s="23" t="s">
        <v>5044</v>
      </c>
      <c r="C2164" s="23" t="s">
        <v>5045</v>
      </c>
      <c r="D2164" s="23" t="s">
        <v>333</v>
      </c>
      <c r="E2164" s="23" t="s">
        <v>1253</v>
      </c>
      <c r="F2164" s="23" t="s">
        <v>5046</v>
      </c>
      <c r="G2164" s="23" t="s">
        <v>454</v>
      </c>
      <c r="H2164" s="23" t="s">
        <v>3485</v>
      </c>
      <c r="J2164" s="24" t="n">
        <v>50</v>
      </c>
      <c r="K2164" s="0" t="n">
        <v>17408</v>
      </c>
      <c r="L2164" s="23" t="s">
        <v>1694</v>
      </c>
      <c r="M2164" s="0" t="n">
        <v>3</v>
      </c>
      <c r="N2164" s="23" t="s">
        <v>93</v>
      </c>
      <c r="O2164" s="0" t="n">
        <v>201</v>
      </c>
      <c r="P2164" s="23" t="s">
        <v>94</v>
      </c>
      <c r="Q2164" s="23" t="s">
        <v>5038</v>
      </c>
      <c r="R2164" s="23" t="n">
        <f aca="false">YEAR(A2164)</f>
        <v>2019</v>
      </c>
      <c r="S2164" s="23" t="n">
        <f aca="false">IF(R2164=2026,1,0)</f>
        <v>0</v>
      </c>
      <c r="T2164" s="23" t="n">
        <f aca="false">IF(OR(P2164="Individual",P2164="Committee",P2164="Union/Association",P2164="Aggregated Unitemized Receipts"),1,0)</f>
        <v>1</v>
      </c>
      <c r="U2164" s="0" t="str">
        <f aca="false">UPPER(TRIM(E2164))</f>
        <v>VA</v>
      </c>
      <c r="V2164" s="23" t="n">
        <f aca="false">IF(U2164="MA",1,0)</f>
        <v>0</v>
      </c>
      <c r="W2164" s="23" t="n">
        <f aca="false">IF(OR(ISNUMBER(SEARCH("malden",G2164)),ISNUMBER(SEARCH("malden",H2164))),1,0)</f>
        <v>0</v>
      </c>
      <c r="X2164" s="23" t="n">
        <f aca="false">IF(AND(TRIM(G2164)="",TRIM(H2164)=""),1,0)</f>
        <v>0</v>
      </c>
    </row>
    <row r="2165" customFormat="false" ht="15" hidden="false" customHeight="false" outlineLevel="0" collapsed="false">
      <c r="A2165" s="22" t="n">
        <v>43812</v>
      </c>
      <c r="B2165" s="23" t="s">
        <v>4773</v>
      </c>
      <c r="C2165" s="23" t="s">
        <v>4774</v>
      </c>
      <c r="D2165" s="23" t="s">
        <v>4775</v>
      </c>
      <c r="E2165" s="23" t="s">
        <v>1652</v>
      </c>
      <c r="F2165" s="23" t="s">
        <v>4776</v>
      </c>
      <c r="G2165" s="23" t="s">
        <v>4777</v>
      </c>
      <c r="H2165" s="23" t="s">
        <v>2901</v>
      </c>
      <c r="J2165" s="24" t="n">
        <v>200</v>
      </c>
      <c r="K2165" s="0" t="n">
        <v>17408</v>
      </c>
      <c r="L2165" s="23" t="s">
        <v>1694</v>
      </c>
      <c r="M2165" s="0" t="n">
        <v>3</v>
      </c>
      <c r="N2165" s="23" t="s">
        <v>93</v>
      </c>
      <c r="O2165" s="0" t="n">
        <v>201</v>
      </c>
      <c r="P2165" s="23" t="s">
        <v>94</v>
      </c>
      <c r="Q2165" s="23" t="s">
        <v>5038</v>
      </c>
      <c r="R2165" s="23" t="n">
        <f aca="false">YEAR(A2165)</f>
        <v>2019</v>
      </c>
      <c r="S2165" s="23" t="n">
        <f aca="false">IF(R2165=2026,1,0)</f>
        <v>0</v>
      </c>
      <c r="T2165" s="23" t="n">
        <f aca="false">IF(OR(P2165="Individual",P2165="Committee",P2165="Union/Association",P2165="Aggregated Unitemized Receipts"),1,0)</f>
        <v>1</v>
      </c>
      <c r="U2165" s="0" t="str">
        <f aca="false">UPPER(TRIM(E2165))</f>
        <v>FL</v>
      </c>
      <c r="V2165" s="23" t="n">
        <f aca="false">IF(U2165="MA",1,0)</f>
        <v>0</v>
      </c>
      <c r="W2165" s="23" t="n">
        <f aca="false">IF(OR(ISNUMBER(SEARCH("malden",G2165)),ISNUMBER(SEARCH("malden",H2165))),1,0)</f>
        <v>0</v>
      </c>
      <c r="X2165" s="23" t="n">
        <f aca="false">IF(AND(TRIM(G2165)="",TRIM(H2165)=""),1,0)</f>
        <v>0</v>
      </c>
    </row>
    <row r="2166" customFormat="false" ht="15" hidden="false" customHeight="false" outlineLevel="0" collapsed="false">
      <c r="A2166" s="22" t="n">
        <v>43812</v>
      </c>
      <c r="B2166" s="23" t="s">
        <v>3085</v>
      </c>
      <c r="C2166" s="23" t="s">
        <v>3086</v>
      </c>
      <c r="D2166" s="23" t="s">
        <v>3087</v>
      </c>
      <c r="E2166" s="23" t="s">
        <v>242</v>
      </c>
      <c r="F2166" s="23" t="s">
        <v>3088</v>
      </c>
      <c r="G2166" s="23" t="s">
        <v>1848</v>
      </c>
      <c r="H2166" s="23" t="s">
        <v>3089</v>
      </c>
      <c r="J2166" s="24" t="n">
        <v>50</v>
      </c>
      <c r="K2166" s="0" t="n">
        <v>17408</v>
      </c>
      <c r="L2166" s="23" t="s">
        <v>1694</v>
      </c>
      <c r="M2166" s="0" t="n">
        <v>3</v>
      </c>
      <c r="N2166" s="23" t="s">
        <v>93</v>
      </c>
      <c r="O2166" s="0" t="n">
        <v>201</v>
      </c>
      <c r="P2166" s="23" t="s">
        <v>94</v>
      </c>
      <c r="Q2166" s="23" t="s">
        <v>5038</v>
      </c>
      <c r="R2166" s="23" t="n">
        <f aca="false">YEAR(A2166)</f>
        <v>2019</v>
      </c>
      <c r="S2166" s="23" t="n">
        <f aca="false">IF(R2166=2026,1,0)</f>
        <v>0</v>
      </c>
      <c r="T2166" s="23" t="n">
        <f aca="false">IF(OR(P2166="Individual",P2166="Committee",P2166="Union/Association",P2166="Aggregated Unitemized Receipts"),1,0)</f>
        <v>1</v>
      </c>
      <c r="U2166" s="0" t="str">
        <f aca="false">UPPER(TRIM(E2166))</f>
        <v>NC</v>
      </c>
      <c r="V2166" s="23" t="n">
        <f aca="false">IF(U2166="MA",1,0)</f>
        <v>0</v>
      </c>
      <c r="W2166" s="23" t="n">
        <f aca="false">IF(OR(ISNUMBER(SEARCH("malden",G2166)),ISNUMBER(SEARCH("malden",H2166))),1,0)</f>
        <v>0</v>
      </c>
      <c r="X2166" s="23" t="n">
        <f aca="false">IF(AND(TRIM(G2166)="",TRIM(H2166)=""),1,0)</f>
        <v>0</v>
      </c>
    </row>
    <row r="2167" customFormat="false" ht="15" hidden="false" customHeight="false" outlineLevel="0" collapsed="false">
      <c r="A2167" s="22" t="n">
        <v>43812</v>
      </c>
      <c r="B2167" s="23" t="s">
        <v>2674</v>
      </c>
      <c r="C2167" s="23" t="s">
        <v>4487</v>
      </c>
      <c r="D2167" s="23" t="s">
        <v>319</v>
      </c>
      <c r="E2167" s="23" t="s">
        <v>99</v>
      </c>
      <c r="F2167" s="23" t="s">
        <v>320</v>
      </c>
      <c r="G2167" s="23" t="s">
        <v>91</v>
      </c>
      <c r="H2167" s="23" t="s">
        <v>91</v>
      </c>
      <c r="J2167" s="24" t="n">
        <v>50</v>
      </c>
      <c r="K2167" s="0" t="n">
        <v>17408</v>
      </c>
      <c r="L2167" s="23" t="s">
        <v>1694</v>
      </c>
      <c r="M2167" s="0" t="n">
        <v>3</v>
      </c>
      <c r="N2167" s="23" t="s">
        <v>93</v>
      </c>
      <c r="O2167" s="0" t="n">
        <v>201</v>
      </c>
      <c r="P2167" s="23" t="s">
        <v>94</v>
      </c>
      <c r="Q2167" s="23" t="s">
        <v>5038</v>
      </c>
      <c r="R2167" s="23" t="n">
        <f aca="false">YEAR(A2167)</f>
        <v>2019</v>
      </c>
      <c r="S2167" s="23" t="n">
        <f aca="false">IF(R2167=2026,1,0)</f>
        <v>0</v>
      </c>
      <c r="T2167" s="23" t="n">
        <f aca="false">IF(OR(P2167="Individual",P2167="Committee",P2167="Union/Association",P2167="Aggregated Unitemized Receipts"),1,0)</f>
        <v>1</v>
      </c>
      <c r="U2167" s="0" t="str">
        <f aca="false">UPPER(TRIM(E2167))</f>
        <v>MA</v>
      </c>
      <c r="V2167" s="23" t="n">
        <f aca="false">IF(U2167="MA",1,0)</f>
        <v>1</v>
      </c>
      <c r="W2167" s="23" t="n">
        <f aca="false">IF(OR(ISNUMBER(SEARCH("malden",G2167)),ISNUMBER(SEARCH("malden",H2167))),1,0)</f>
        <v>0</v>
      </c>
      <c r="X2167" s="23" t="n">
        <f aca="false">IF(AND(TRIM(G2167)="",TRIM(H2167)=""),1,0)</f>
        <v>0</v>
      </c>
    </row>
    <row r="2168" customFormat="false" ht="15" hidden="false" customHeight="false" outlineLevel="0" collapsed="false">
      <c r="A2168" s="22" t="n">
        <v>43812</v>
      </c>
      <c r="B2168" s="23" t="s">
        <v>4611</v>
      </c>
      <c r="C2168" s="23" t="s">
        <v>3773</v>
      </c>
      <c r="D2168" s="23" t="s">
        <v>319</v>
      </c>
      <c r="E2168" s="23" t="s">
        <v>99</v>
      </c>
      <c r="F2168" s="23" t="s">
        <v>320</v>
      </c>
      <c r="G2168" s="23" t="s">
        <v>409</v>
      </c>
      <c r="H2168" s="23" t="s">
        <v>3774</v>
      </c>
      <c r="J2168" s="24" t="n">
        <v>25</v>
      </c>
      <c r="K2168" s="0" t="n">
        <v>17408</v>
      </c>
      <c r="L2168" s="23" t="s">
        <v>1694</v>
      </c>
      <c r="M2168" s="0" t="n">
        <v>3</v>
      </c>
      <c r="N2168" s="23" t="s">
        <v>93</v>
      </c>
      <c r="O2168" s="0" t="n">
        <v>201</v>
      </c>
      <c r="P2168" s="23" t="s">
        <v>94</v>
      </c>
      <c r="Q2168" s="23" t="s">
        <v>5038</v>
      </c>
      <c r="R2168" s="23" t="n">
        <f aca="false">YEAR(A2168)</f>
        <v>2019</v>
      </c>
      <c r="S2168" s="23" t="n">
        <f aca="false">IF(R2168=2026,1,0)</f>
        <v>0</v>
      </c>
      <c r="T2168" s="23" t="n">
        <f aca="false">IF(OR(P2168="Individual",P2168="Committee",P2168="Union/Association",P2168="Aggregated Unitemized Receipts"),1,0)</f>
        <v>1</v>
      </c>
      <c r="U2168" s="0" t="str">
        <f aca="false">UPPER(TRIM(E2168))</f>
        <v>MA</v>
      </c>
      <c r="V2168" s="23" t="n">
        <f aca="false">IF(U2168="MA",1,0)</f>
        <v>1</v>
      </c>
      <c r="W2168" s="23" t="n">
        <f aca="false">IF(OR(ISNUMBER(SEARCH("malden",G2168)),ISNUMBER(SEARCH("malden",H2168))),1,0)</f>
        <v>0</v>
      </c>
      <c r="X2168" s="23" t="n">
        <f aca="false">IF(AND(TRIM(G2168)="",TRIM(H2168)=""),1,0)</f>
        <v>0</v>
      </c>
    </row>
    <row r="2169" customFormat="false" ht="15" hidden="false" customHeight="false" outlineLevel="0" collapsed="false">
      <c r="A2169" s="22" t="n">
        <v>43812</v>
      </c>
      <c r="B2169" s="23" t="s">
        <v>5047</v>
      </c>
      <c r="C2169" s="23" t="s">
        <v>3112</v>
      </c>
      <c r="D2169" s="23" t="s">
        <v>3113</v>
      </c>
      <c r="E2169" s="23" t="s">
        <v>257</v>
      </c>
      <c r="F2169" s="23" t="s">
        <v>3114</v>
      </c>
      <c r="G2169" s="23" t="s">
        <v>91</v>
      </c>
      <c r="H2169" s="23" t="s">
        <v>91</v>
      </c>
      <c r="J2169" s="24" t="n">
        <v>500</v>
      </c>
      <c r="K2169" s="0" t="n">
        <v>17408</v>
      </c>
      <c r="L2169" s="23" t="s">
        <v>1694</v>
      </c>
      <c r="M2169" s="0" t="n">
        <v>3</v>
      </c>
      <c r="N2169" s="23" t="s">
        <v>93</v>
      </c>
      <c r="O2169" s="0" t="n">
        <v>201</v>
      </c>
      <c r="P2169" s="23" t="s">
        <v>94</v>
      </c>
      <c r="Q2169" s="23" t="s">
        <v>5038</v>
      </c>
      <c r="R2169" s="23" t="n">
        <f aca="false">YEAR(A2169)</f>
        <v>2019</v>
      </c>
      <c r="S2169" s="23" t="n">
        <f aca="false">IF(R2169=2026,1,0)</f>
        <v>0</v>
      </c>
      <c r="T2169" s="23" t="n">
        <f aca="false">IF(OR(P2169="Individual",P2169="Committee",P2169="Union/Association",P2169="Aggregated Unitemized Receipts"),1,0)</f>
        <v>1</v>
      </c>
      <c r="U2169" s="0" t="str">
        <f aca="false">UPPER(TRIM(E2169))</f>
        <v>CA</v>
      </c>
      <c r="V2169" s="23" t="n">
        <f aca="false">IF(U2169="MA",1,0)</f>
        <v>0</v>
      </c>
      <c r="W2169" s="23" t="n">
        <f aca="false">IF(OR(ISNUMBER(SEARCH("malden",G2169)),ISNUMBER(SEARCH("malden",H2169))),1,0)</f>
        <v>0</v>
      </c>
      <c r="X2169" s="23" t="n">
        <f aca="false">IF(AND(TRIM(G2169)="",TRIM(H2169)=""),1,0)</f>
        <v>0</v>
      </c>
    </row>
    <row r="2170" customFormat="false" ht="15" hidden="false" customHeight="false" outlineLevel="0" collapsed="false">
      <c r="A2170" s="22" t="n">
        <v>43812</v>
      </c>
      <c r="B2170" s="23" t="s">
        <v>1712</v>
      </c>
      <c r="C2170" s="23" t="s">
        <v>3153</v>
      </c>
      <c r="D2170" s="23" t="s">
        <v>450</v>
      </c>
      <c r="E2170" s="23" t="s">
        <v>99</v>
      </c>
      <c r="F2170" s="23" t="s">
        <v>3154</v>
      </c>
      <c r="G2170" s="23" t="s">
        <v>661</v>
      </c>
      <c r="H2170" s="23" t="s">
        <v>3990</v>
      </c>
      <c r="J2170" s="24" t="n">
        <v>250</v>
      </c>
      <c r="K2170" s="0" t="n">
        <v>17408</v>
      </c>
      <c r="L2170" s="23" t="s">
        <v>1694</v>
      </c>
      <c r="M2170" s="0" t="n">
        <v>3</v>
      </c>
      <c r="N2170" s="23" t="s">
        <v>93</v>
      </c>
      <c r="O2170" s="0" t="n">
        <v>201</v>
      </c>
      <c r="P2170" s="23" t="s">
        <v>94</v>
      </c>
      <c r="Q2170" s="23" t="s">
        <v>5038</v>
      </c>
      <c r="R2170" s="23" t="n">
        <f aca="false">YEAR(A2170)</f>
        <v>2019</v>
      </c>
      <c r="S2170" s="23" t="n">
        <f aca="false">IF(R2170=2026,1,0)</f>
        <v>0</v>
      </c>
      <c r="T2170" s="23" t="n">
        <f aca="false">IF(OR(P2170="Individual",P2170="Committee",P2170="Union/Association",P2170="Aggregated Unitemized Receipts"),1,0)</f>
        <v>1</v>
      </c>
      <c r="U2170" s="0" t="str">
        <f aca="false">UPPER(TRIM(E2170))</f>
        <v>MA</v>
      </c>
      <c r="V2170" s="23" t="n">
        <f aca="false">IF(U2170="MA",1,0)</f>
        <v>1</v>
      </c>
      <c r="W2170" s="23" t="n">
        <f aca="false">IF(OR(ISNUMBER(SEARCH("malden",G2170)),ISNUMBER(SEARCH("malden",H2170))),1,0)</f>
        <v>0</v>
      </c>
      <c r="X2170" s="23" t="n">
        <f aca="false">IF(AND(TRIM(G2170)="",TRIM(H2170)=""),1,0)</f>
        <v>0</v>
      </c>
    </row>
    <row r="2171" customFormat="false" ht="15" hidden="false" customHeight="false" outlineLevel="0" collapsed="false">
      <c r="A2171" s="22" t="n">
        <v>43812</v>
      </c>
      <c r="B2171" s="23" t="s">
        <v>5048</v>
      </c>
      <c r="C2171" s="23" t="s">
        <v>5049</v>
      </c>
      <c r="D2171" s="23" t="s">
        <v>5050</v>
      </c>
      <c r="E2171" s="23" t="s">
        <v>304</v>
      </c>
      <c r="F2171" s="23" t="s">
        <v>5051</v>
      </c>
      <c r="G2171" s="23" t="s">
        <v>1022</v>
      </c>
      <c r="H2171" s="23" t="s">
        <v>5052</v>
      </c>
      <c r="J2171" s="24" t="n">
        <v>100</v>
      </c>
      <c r="K2171" s="0" t="n">
        <v>17408</v>
      </c>
      <c r="L2171" s="23" t="s">
        <v>1694</v>
      </c>
      <c r="M2171" s="0" t="n">
        <v>3</v>
      </c>
      <c r="N2171" s="23" t="s">
        <v>93</v>
      </c>
      <c r="O2171" s="0" t="n">
        <v>201</v>
      </c>
      <c r="P2171" s="23" t="s">
        <v>94</v>
      </c>
      <c r="Q2171" s="23" t="s">
        <v>5038</v>
      </c>
      <c r="R2171" s="23" t="n">
        <f aca="false">YEAR(A2171)</f>
        <v>2019</v>
      </c>
      <c r="S2171" s="23" t="n">
        <f aca="false">IF(R2171=2026,1,0)</f>
        <v>0</v>
      </c>
      <c r="T2171" s="23" t="n">
        <f aca="false">IF(OR(P2171="Individual",P2171="Committee",P2171="Union/Association",P2171="Aggregated Unitemized Receipts"),1,0)</f>
        <v>1</v>
      </c>
      <c r="U2171" s="0" t="str">
        <f aca="false">UPPER(TRIM(E2171))</f>
        <v>MD</v>
      </c>
      <c r="V2171" s="23" t="n">
        <f aca="false">IF(U2171="MA",1,0)</f>
        <v>0</v>
      </c>
      <c r="W2171" s="23" t="n">
        <f aca="false">IF(OR(ISNUMBER(SEARCH("malden",G2171)),ISNUMBER(SEARCH("malden",H2171))),1,0)</f>
        <v>0</v>
      </c>
      <c r="X2171" s="23" t="n">
        <f aca="false">IF(AND(TRIM(G2171)="",TRIM(H2171)=""),1,0)</f>
        <v>0</v>
      </c>
    </row>
    <row r="2172" customFormat="false" ht="15" hidden="false" customHeight="false" outlineLevel="0" collapsed="false">
      <c r="A2172" s="22" t="n">
        <v>43812</v>
      </c>
      <c r="B2172" s="23" t="s">
        <v>2861</v>
      </c>
      <c r="C2172" s="23" t="s">
        <v>5053</v>
      </c>
      <c r="D2172" s="23" t="s">
        <v>2863</v>
      </c>
      <c r="E2172" s="23" t="s">
        <v>2864</v>
      </c>
      <c r="F2172" s="23" t="s">
        <v>2865</v>
      </c>
      <c r="G2172" s="23" t="s">
        <v>5054</v>
      </c>
      <c r="H2172" s="23" t="s">
        <v>2866</v>
      </c>
      <c r="J2172" s="24" t="n">
        <v>25</v>
      </c>
      <c r="K2172" s="0" t="n">
        <v>17408</v>
      </c>
      <c r="L2172" s="23" t="s">
        <v>1694</v>
      </c>
      <c r="M2172" s="0" t="n">
        <v>3</v>
      </c>
      <c r="N2172" s="23" t="s">
        <v>93</v>
      </c>
      <c r="O2172" s="0" t="n">
        <v>201</v>
      </c>
      <c r="P2172" s="23" t="s">
        <v>94</v>
      </c>
      <c r="Q2172" s="23" t="s">
        <v>5038</v>
      </c>
      <c r="R2172" s="23" t="n">
        <f aca="false">YEAR(A2172)</f>
        <v>2019</v>
      </c>
      <c r="S2172" s="23" t="n">
        <f aca="false">IF(R2172=2026,1,0)</f>
        <v>0</v>
      </c>
      <c r="T2172" s="23" t="n">
        <f aca="false">IF(OR(P2172="Individual",P2172="Committee",P2172="Union/Association",P2172="Aggregated Unitemized Receipts"),1,0)</f>
        <v>1</v>
      </c>
      <c r="U2172" s="0" t="str">
        <f aca="false">UPPER(TRIM(E2172))</f>
        <v>KY</v>
      </c>
      <c r="V2172" s="23" t="n">
        <f aca="false">IF(U2172="MA",1,0)</f>
        <v>0</v>
      </c>
      <c r="W2172" s="23" t="n">
        <f aca="false">IF(OR(ISNUMBER(SEARCH("malden",G2172)),ISNUMBER(SEARCH("malden",H2172))),1,0)</f>
        <v>0</v>
      </c>
      <c r="X2172" s="23" t="n">
        <f aca="false">IF(AND(TRIM(G2172)="",TRIM(H2172)=""),1,0)</f>
        <v>0</v>
      </c>
    </row>
    <row r="2173" customFormat="false" ht="15" hidden="false" customHeight="false" outlineLevel="0" collapsed="false">
      <c r="A2173" s="22" t="n">
        <v>43809</v>
      </c>
      <c r="B2173" s="23" t="s">
        <v>4559</v>
      </c>
      <c r="C2173" s="23" t="s">
        <v>5055</v>
      </c>
      <c r="D2173" s="23" t="s">
        <v>450</v>
      </c>
      <c r="E2173" s="23" t="s">
        <v>99</v>
      </c>
      <c r="F2173" s="23" t="s">
        <v>3875</v>
      </c>
      <c r="G2173" s="23" t="s">
        <v>454</v>
      </c>
      <c r="H2173" s="23" t="s">
        <v>1244</v>
      </c>
      <c r="J2173" s="24" t="n">
        <v>100</v>
      </c>
      <c r="K2173" s="0" t="n">
        <v>17408</v>
      </c>
      <c r="L2173" s="23" t="s">
        <v>1694</v>
      </c>
      <c r="M2173" s="0" t="n">
        <v>3</v>
      </c>
      <c r="N2173" s="23" t="s">
        <v>93</v>
      </c>
      <c r="O2173" s="0" t="n">
        <v>201</v>
      </c>
      <c r="P2173" s="23" t="s">
        <v>94</v>
      </c>
      <c r="Q2173" s="23" t="s">
        <v>5056</v>
      </c>
      <c r="R2173" s="23" t="n">
        <f aca="false">YEAR(A2173)</f>
        <v>2019</v>
      </c>
      <c r="S2173" s="23" t="n">
        <f aca="false">IF(R2173=2026,1,0)</f>
        <v>0</v>
      </c>
      <c r="T2173" s="23" t="n">
        <f aca="false">IF(OR(P2173="Individual",P2173="Committee",P2173="Union/Association",P2173="Aggregated Unitemized Receipts"),1,0)</f>
        <v>1</v>
      </c>
      <c r="U2173" s="0" t="str">
        <f aca="false">UPPER(TRIM(E2173))</f>
        <v>MA</v>
      </c>
      <c r="V2173" s="23" t="n">
        <f aca="false">IF(U2173="MA",1,0)</f>
        <v>1</v>
      </c>
      <c r="W2173" s="23" t="n">
        <f aca="false">IF(OR(ISNUMBER(SEARCH("malden",G2173)),ISNUMBER(SEARCH("malden",H2173))),1,0)</f>
        <v>0</v>
      </c>
      <c r="X2173" s="23" t="n">
        <f aca="false">IF(AND(TRIM(G2173)="",TRIM(H2173)=""),1,0)</f>
        <v>0</v>
      </c>
    </row>
    <row r="2174" customFormat="false" ht="15" hidden="false" customHeight="false" outlineLevel="0" collapsed="false">
      <c r="A2174" s="22" t="n">
        <v>43809</v>
      </c>
      <c r="B2174" s="23" t="s">
        <v>2751</v>
      </c>
      <c r="C2174" s="23" t="s">
        <v>4486</v>
      </c>
      <c r="D2174" s="23" t="s">
        <v>319</v>
      </c>
      <c r="E2174" s="23" t="s">
        <v>99</v>
      </c>
      <c r="F2174" s="23" t="s">
        <v>320</v>
      </c>
      <c r="G2174" s="23" t="s">
        <v>4626</v>
      </c>
      <c r="H2174" s="23" t="s">
        <v>4627</v>
      </c>
      <c r="J2174" s="24" t="n">
        <v>50</v>
      </c>
      <c r="K2174" s="0" t="n">
        <v>17408</v>
      </c>
      <c r="L2174" s="23" t="s">
        <v>1694</v>
      </c>
      <c r="M2174" s="0" t="n">
        <v>3</v>
      </c>
      <c r="N2174" s="23" t="s">
        <v>93</v>
      </c>
      <c r="O2174" s="0" t="n">
        <v>201</v>
      </c>
      <c r="P2174" s="23" t="s">
        <v>94</v>
      </c>
      <c r="Q2174" s="23" t="s">
        <v>5056</v>
      </c>
      <c r="R2174" s="23" t="n">
        <f aca="false">YEAR(A2174)</f>
        <v>2019</v>
      </c>
      <c r="S2174" s="23" t="n">
        <f aca="false">IF(R2174=2026,1,0)</f>
        <v>0</v>
      </c>
      <c r="T2174" s="23" t="n">
        <f aca="false">IF(OR(P2174="Individual",P2174="Committee",P2174="Union/Association",P2174="Aggregated Unitemized Receipts"),1,0)</f>
        <v>1</v>
      </c>
      <c r="U2174" s="0" t="str">
        <f aca="false">UPPER(TRIM(E2174))</f>
        <v>MA</v>
      </c>
      <c r="V2174" s="23" t="n">
        <f aca="false">IF(U2174="MA",1,0)</f>
        <v>1</v>
      </c>
      <c r="W2174" s="23" t="n">
        <f aca="false">IF(OR(ISNUMBER(SEARCH("malden",G2174)),ISNUMBER(SEARCH("malden",H2174))),1,0)</f>
        <v>0</v>
      </c>
      <c r="X2174" s="23" t="n">
        <f aca="false">IF(AND(TRIM(G2174)="",TRIM(H2174)=""),1,0)</f>
        <v>0</v>
      </c>
    </row>
    <row r="2175" customFormat="false" ht="15" hidden="false" customHeight="false" outlineLevel="0" collapsed="false">
      <c r="A2175" s="22" t="n">
        <v>43809</v>
      </c>
      <c r="B2175" s="23" t="s">
        <v>2777</v>
      </c>
      <c r="C2175" s="23" t="s">
        <v>4508</v>
      </c>
      <c r="D2175" s="23" t="s">
        <v>241</v>
      </c>
      <c r="E2175" s="23" t="s">
        <v>242</v>
      </c>
      <c r="F2175" s="23" t="s">
        <v>2779</v>
      </c>
      <c r="G2175" s="23" t="s">
        <v>4008</v>
      </c>
      <c r="H2175" s="23" t="s">
        <v>4510</v>
      </c>
      <c r="J2175" s="24" t="n">
        <v>100</v>
      </c>
      <c r="K2175" s="0" t="n">
        <v>17408</v>
      </c>
      <c r="L2175" s="23" t="s">
        <v>1694</v>
      </c>
      <c r="M2175" s="0" t="n">
        <v>3</v>
      </c>
      <c r="N2175" s="23" t="s">
        <v>93</v>
      </c>
      <c r="O2175" s="0" t="n">
        <v>201</v>
      </c>
      <c r="P2175" s="23" t="s">
        <v>94</v>
      </c>
      <c r="Q2175" s="23" t="s">
        <v>5056</v>
      </c>
      <c r="R2175" s="23" t="n">
        <f aca="false">YEAR(A2175)</f>
        <v>2019</v>
      </c>
      <c r="S2175" s="23" t="n">
        <f aca="false">IF(R2175=2026,1,0)</f>
        <v>0</v>
      </c>
      <c r="T2175" s="23" t="n">
        <f aca="false">IF(OR(P2175="Individual",P2175="Committee",P2175="Union/Association",P2175="Aggregated Unitemized Receipts"),1,0)</f>
        <v>1</v>
      </c>
      <c r="U2175" s="0" t="str">
        <f aca="false">UPPER(TRIM(E2175))</f>
        <v>NC</v>
      </c>
      <c r="V2175" s="23" t="n">
        <f aca="false">IF(U2175="MA",1,0)</f>
        <v>0</v>
      </c>
      <c r="W2175" s="23" t="n">
        <f aca="false">IF(OR(ISNUMBER(SEARCH("malden",G2175)),ISNUMBER(SEARCH("malden",H2175))),1,0)</f>
        <v>0</v>
      </c>
      <c r="X2175" s="23" t="n">
        <f aca="false">IF(AND(TRIM(G2175)="",TRIM(H2175)=""),1,0)</f>
        <v>0</v>
      </c>
    </row>
    <row r="2176" customFormat="false" ht="15" hidden="false" customHeight="false" outlineLevel="0" collapsed="false">
      <c r="A2176" s="22" t="n">
        <v>43809</v>
      </c>
      <c r="B2176" s="23" t="s">
        <v>3095</v>
      </c>
      <c r="C2176" s="23" t="s">
        <v>5057</v>
      </c>
      <c r="D2176" s="23" t="s">
        <v>4654</v>
      </c>
      <c r="E2176" s="23" t="s">
        <v>1253</v>
      </c>
      <c r="F2176" s="23" t="s">
        <v>4655</v>
      </c>
      <c r="G2176" s="23" t="s">
        <v>1774</v>
      </c>
      <c r="H2176" s="23" t="s">
        <v>5058</v>
      </c>
      <c r="J2176" s="24" t="n">
        <v>250</v>
      </c>
      <c r="K2176" s="0" t="n">
        <v>17408</v>
      </c>
      <c r="L2176" s="23" t="s">
        <v>1694</v>
      </c>
      <c r="M2176" s="0" t="n">
        <v>3</v>
      </c>
      <c r="N2176" s="23" t="s">
        <v>93</v>
      </c>
      <c r="O2176" s="0" t="n">
        <v>201</v>
      </c>
      <c r="P2176" s="23" t="s">
        <v>94</v>
      </c>
      <c r="Q2176" s="23" t="s">
        <v>5056</v>
      </c>
      <c r="R2176" s="23" t="n">
        <f aca="false">YEAR(A2176)</f>
        <v>2019</v>
      </c>
      <c r="S2176" s="23" t="n">
        <f aca="false">IF(R2176=2026,1,0)</f>
        <v>0</v>
      </c>
      <c r="T2176" s="23" t="n">
        <f aca="false">IF(OR(P2176="Individual",P2176="Committee",P2176="Union/Association",P2176="Aggregated Unitemized Receipts"),1,0)</f>
        <v>1</v>
      </c>
      <c r="U2176" s="0" t="str">
        <f aca="false">UPPER(TRIM(E2176))</f>
        <v>VA</v>
      </c>
      <c r="V2176" s="23" t="n">
        <f aca="false">IF(U2176="MA",1,0)</f>
        <v>0</v>
      </c>
      <c r="W2176" s="23" t="n">
        <f aca="false">IF(OR(ISNUMBER(SEARCH("malden",G2176)),ISNUMBER(SEARCH("malden",H2176))),1,0)</f>
        <v>0</v>
      </c>
      <c r="X2176" s="23" t="n">
        <f aca="false">IF(AND(TRIM(G2176)="",TRIM(H2176)=""),1,0)</f>
        <v>0</v>
      </c>
    </row>
    <row r="2177" customFormat="false" ht="15" hidden="false" customHeight="false" outlineLevel="0" collapsed="false">
      <c r="A2177" s="22" t="n">
        <v>43809</v>
      </c>
      <c r="B2177" s="23" t="s">
        <v>5059</v>
      </c>
      <c r="C2177" s="23" t="s">
        <v>5060</v>
      </c>
      <c r="D2177" s="23" t="s">
        <v>125</v>
      </c>
      <c r="E2177" s="23" t="s">
        <v>4028</v>
      </c>
      <c r="F2177" s="23" t="s">
        <v>5061</v>
      </c>
      <c r="G2177" s="23" t="s">
        <v>4386</v>
      </c>
      <c r="H2177" s="23" t="s">
        <v>5062</v>
      </c>
      <c r="J2177" s="24" t="n">
        <v>50</v>
      </c>
      <c r="K2177" s="0" t="n">
        <v>17408</v>
      </c>
      <c r="L2177" s="23" t="s">
        <v>1694</v>
      </c>
      <c r="M2177" s="0" t="n">
        <v>3</v>
      </c>
      <c r="N2177" s="23" t="s">
        <v>93</v>
      </c>
      <c r="O2177" s="0" t="n">
        <v>201</v>
      </c>
      <c r="P2177" s="23" t="s">
        <v>94</v>
      </c>
      <c r="Q2177" s="23" t="s">
        <v>5056</v>
      </c>
      <c r="R2177" s="23" t="n">
        <f aca="false">YEAR(A2177)</f>
        <v>2019</v>
      </c>
      <c r="S2177" s="23" t="n">
        <f aca="false">IF(R2177=2026,1,0)</f>
        <v>0</v>
      </c>
      <c r="T2177" s="23" t="n">
        <f aca="false">IF(OR(P2177="Individual",P2177="Committee",P2177="Union/Association",P2177="Aggregated Unitemized Receipts"),1,0)</f>
        <v>1</v>
      </c>
      <c r="U2177" s="0" t="str">
        <f aca="false">UPPER(TRIM(E2177))</f>
        <v>SC</v>
      </c>
      <c r="V2177" s="23" t="n">
        <f aca="false">IF(U2177="MA",1,0)</f>
        <v>0</v>
      </c>
      <c r="W2177" s="23" t="n">
        <f aca="false">IF(OR(ISNUMBER(SEARCH("malden",G2177)),ISNUMBER(SEARCH("malden",H2177))),1,0)</f>
        <v>0</v>
      </c>
      <c r="X2177" s="23" t="n">
        <f aca="false">IF(AND(TRIM(G2177)="",TRIM(H2177)=""),1,0)</f>
        <v>0</v>
      </c>
    </row>
    <row r="2178" customFormat="false" ht="15" hidden="false" customHeight="false" outlineLevel="0" collapsed="false">
      <c r="A2178" s="22" t="n">
        <v>43809</v>
      </c>
      <c r="B2178" s="23" t="s">
        <v>2489</v>
      </c>
      <c r="C2178" s="23" t="s">
        <v>2490</v>
      </c>
      <c r="D2178" s="23" t="s">
        <v>295</v>
      </c>
      <c r="E2178" s="23" t="s">
        <v>296</v>
      </c>
      <c r="F2178" s="23" t="s">
        <v>511</v>
      </c>
      <c r="G2178" s="23" t="s">
        <v>454</v>
      </c>
      <c r="H2178" s="23" t="s">
        <v>5063</v>
      </c>
      <c r="J2178" s="24" t="n">
        <v>100</v>
      </c>
      <c r="K2178" s="0" t="n">
        <v>17408</v>
      </c>
      <c r="L2178" s="23" t="s">
        <v>1694</v>
      </c>
      <c r="M2178" s="0" t="n">
        <v>3</v>
      </c>
      <c r="N2178" s="23" t="s">
        <v>93</v>
      </c>
      <c r="O2178" s="0" t="n">
        <v>201</v>
      </c>
      <c r="P2178" s="23" t="s">
        <v>94</v>
      </c>
      <c r="Q2178" s="23" t="s">
        <v>5056</v>
      </c>
      <c r="R2178" s="23" t="n">
        <f aca="false">YEAR(A2178)</f>
        <v>2019</v>
      </c>
      <c r="S2178" s="23" t="n">
        <f aca="false">IF(R2178=2026,1,0)</f>
        <v>0</v>
      </c>
      <c r="T2178" s="23" t="n">
        <f aca="false">IF(OR(P2178="Individual",P2178="Committee",P2178="Union/Association",P2178="Aggregated Unitemized Receipts"),1,0)</f>
        <v>1</v>
      </c>
      <c r="U2178" s="0" t="str">
        <f aca="false">UPPER(TRIM(E2178))</f>
        <v>DC</v>
      </c>
      <c r="V2178" s="23" t="n">
        <f aca="false">IF(U2178="MA",1,0)</f>
        <v>0</v>
      </c>
      <c r="W2178" s="23" t="n">
        <f aca="false">IF(OR(ISNUMBER(SEARCH("malden",G2178)),ISNUMBER(SEARCH("malden",H2178))),1,0)</f>
        <v>0</v>
      </c>
      <c r="X2178" s="23" t="n">
        <f aca="false">IF(AND(TRIM(G2178)="",TRIM(H2178)=""),1,0)</f>
        <v>0</v>
      </c>
    </row>
    <row r="2179" customFormat="false" ht="15" hidden="false" customHeight="false" outlineLevel="0" collapsed="false">
      <c r="A2179" s="22" t="n">
        <v>43809</v>
      </c>
      <c r="B2179" s="23" t="s">
        <v>3563</v>
      </c>
      <c r="C2179" s="23" t="s">
        <v>3564</v>
      </c>
      <c r="D2179" s="23" t="s">
        <v>295</v>
      </c>
      <c r="E2179" s="23" t="s">
        <v>296</v>
      </c>
      <c r="F2179" s="23" t="s">
        <v>3565</v>
      </c>
      <c r="G2179" s="23" t="s">
        <v>4589</v>
      </c>
      <c r="H2179" s="23" t="s">
        <v>3567</v>
      </c>
      <c r="J2179" s="24" t="n">
        <v>100</v>
      </c>
      <c r="K2179" s="0" t="n">
        <v>17408</v>
      </c>
      <c r="L2179" s="23" t="s">
        <v>1694</v>
      </c>
      <c r="M2179" s="0" t="n">
        <v>3</v>
      </c>
      <c r="N2179" s="23" t="s">
        <v>93</v>
      </c>
      <c r="O2179" s="0" t="n">
        <v>201</v>
      </c>
      <c r="P2179" s="23" t="s">
        <v>94</v>
      </c>
      <c r="Q2179" s="23" t="s">
        <v>5056</v>
      </c>
      <c r="R2179" s="23" t="n">
        <f aca="false">YEAR(A2179)</f>
        <v>2019</v>
      </c>
      <c r="S2179" s="23" t="n">
        <f aca="false">IF(R2179=2026,1,0)</f>
        <v>0</v>
      </c>
      <c r="T2179" s="23" t="n">
        <f aca="false">IF(OR(P2179="Individual",P2179="Committee",P2179="Union/Association",P2179="Aggregated Unitemized Receipts"),1,0)</f>
        <v>1</v>
      </c>
      <c r="U2179" s="0" t="str">
        <f aca="false">UPPER(TRIM(E2179))</f>
        <v>DC</v>
      </c>
      <c r="V2179" s="23" t="n">
        <f aca="false">IF(U2179="MA",1,0)</f>
        <v>0</v>
      </c>
      <c r="W2179" s="23" t="n">
        <f aca="false">IF(OR(ISNUMBER(SEARCH("malden",G2179)),ISNUMBER(SEARCH("malden",H2179))),1,0)</f>
        <v>0</v>
      </c>
      <c r="X2179" s="23" t="n">
        <f aca="false">IF(AND(TRIM(G2179)="",TRIM(H2179)=""),1,0)</f>
        <v>0</v>
      </c>
    </row>
    <row r="2180" customFormat="false" ht="15" hidden="false" customHeight="false" outlineLevel="0" collapsed="false">
      <c r="A2180" s="22" t="n">
        <v>43800</v>
      </c>
      <c r="B2180" s="23" t="s">
        <v>1694</v>
      </c>
      <c r="C2180" s="23" t="s">
        <v>2172</v>
      </c>
      <c r="D2180" s="23" t="s">
        <v>319</v>
      </c>
      <c r="E2180" s="23" t="s">
        <v>99</v>
      </c>
      <c r="F2180" s="23" t="s">
        <v>320</v>
      </c>
      <c r="G2180" s="23" t="s">
        <v>5064</v>
      </c>
      <c r="H2180" s="23" t="s">
        <v>5065</v>
      </c>
      <c r="J2180" s="24" t="n">
        <v>1000</v>
      </c>
      <c r="K2180" s="0" t="n">
        <v>17408</v>
      </c>
      <c r="L2180" s="23" t="s">
        <v>1694</v>
      </c>
      <c r="M2180" s="0" t="n">
        <v>0</v>
      </c>
      <c r="O2180" s="0" t="n">
        <v>201</v>
      </c>
      <c r="P2180" s="23" t="s">
        <v>94</v>
      </c>
      <c r="Q2180" s="23" t="s">
        <v>5066</v>
      </c>
      <c r="R2180" s="23" t="n">
        <f aca="false">YEAR(A2180)</f>
        <v>2019</v>
      </c>
      <c r="S2180" s="23" t="n">
        <f aca="false">IF(R2180=2026,1,0)</f>
        <v>0</v>
      </c>
      <c r="T2180" s="23" t="n">
        <f aca="false">IF(OR(P2180="Individual",P2180="Committee",P2180="Union/Association",P2180="Aggregated Unitemized Receipts"),1,0)</f>
        <v>1</v>
      </c>
      <c r="U2180" s="0" t="str">
        <f aca="false">UPPER(TRIM(E2180))</f>
        <v>MA</v>
      </c>
      <c r="V2180" s="23" t="n">
        <f aca="false">IF(U2180="MA",1,0)</f>
        <v>1</v>
      </c>
      <c r="W2180" s="23" t="n">
        <f aca="false">IF(OR(ISNUMBER(SEARCH("malden",G2180)),ISNUMBER(SEARCH("malden",H2180))),1,0)</f>
        <v>0</v>
      </c>
      <c r="X2180" s="23" t="n">
        <f aca="false">IF(AND(TRIM(G2180)="",TRIM(H2180)=""),1,0)</f>
        <v>0</v>
      </c>
    </row>
    <row r="2181" customFormat="false" ht="15" hidden="false" customHeight="false" outlineLevel="0" collapsed="false">
      <c r="A2181" s="22" t="n">
        <v>43781</v>
      </c>
      <c r="B2181" s="23" t="s">
        <v>3108</v>
      </c>
      <c r="C2181" s="23" t="s">
        <v>3105</v>
      </c>
      <c r="D2181" s="23" t="s">
        <v>450</v>
      </c>
      <c r="E2181" s="23" t="s">
        <v>99</v>
      </c>
      <c r="F2181" s="23" t="s">
        <v>1927</v>
      </c>
      <c r="G2181" s="23" t="s">
        <v>3025</v>
      </c>
      <c r="H2181" s="23" t="s">
        <v>5067</v>
      </c>
      <c r="J2181" s="24" t="n">
        <v>500</v>
      </c>
      <c r="K2181" s="0" t="n">
        <v>17408</v>
      </c>
      <c r="L2181" s="23" t="s">
        <v>1694</v>
      </c>
      <c r="M2181" s="0" t="n">
        <v>0</v>
      </c>
      <c r="O2181" s="0" t="n">
        <v>201</v>
      </c>
      <c r="P2181" s="23" t="s">
        <v>94</v>
      </c>
      <c r="Q2181" s="23" t="s">
        <v>5066</v>
      </c>
      <c r="R2181" s="23" t="n">
        <f aca="false">YEAR(A2181)</f>
        <v>2019</v>
      </c>
      <c r="S2181" s="23" t="n">
        <f aca="false">IF(R2181=2026,1,0)</f>
        <v>0</v>
      </c>
      <c r="T2181" s="23" t="n">
        <f aca="false">IF(OR(P2181="Individual",P2181="Committee",P2181="Union/Association",P2181="Aggregated Unitemized Receipts"),1,0)</f>
        <v>1</v>
      </c>
      <c r="U2181" s="0" t="str">
        <f aca="false">UPPER(TRIM(E2181))</f>
        <v>MA</v>
      </c>
      <c r="V2181" s="23" t="n">
        <f aca="false">IF(U2181="MA",1,0)</f>
        <v>1</v>
      </c>
      <c r="W2181" s="23" t="n">
        <f aca="false">IF(OR(ISNUMBER(SEARCH("malden",G2181)),ISNUMBER(SEARCH("malden",H2181))),1,0)</f>
        <v>0</v>
      </c>
      <c r="X2181" s="23" t="n">
        <f aca="false">IF(AND(TRIM(G2181)="",TRIM(H2181)=""),1,0)</f>
        <v>0</v>
      </c>
    </row>
    <row r="2182" customFormat="false" ht="15" hidden="false" customHeight="false" outlineLevel="0" collapsed="false">
      <c r="A2182" s="22" t="n">
        <v>43776</v>
      </c>
      <c r="B2182" s="23" t="s">
        <v>3493</v>
      </c>
      <c r="C2182" s="23" t="s">
        <v>3173</v>
      </c>
      <c r="D2182" s="23" t="s">
        <v>319</v>
      </c>
      <c r="E2182" s="23" t="s">
        <v>99</v>
      </c>
      <c r="F2182" s="23" t="s">
        <v>320</v>
      </c>
      <c r="J2182" s="24" t="n">
        <v>50</v>
      </c>
      <c r="K2182" s="0" t="n">
        <v>17408</v>
      </c>
      <c r="L2182" s="23" t="s">
        <v>1694</v>
      </c>
      <c r="M2182" s="0" t="n">
        <v>0</v>
      </c>
      <c r="O2182" s="0" t="n">
        <v>201</v>
      </c>
      <c r="P2182" s="23" t="s">
        <v>94</v>
      </c>
      <c r="Q2182" s="23" t="s">
        <v>5066</v>
      </c>
      <c r="R2182" s="23" t="n">
        <f aca="false">YEAR(A2182)</f>
        <v>2019</v>
      </c>
      <c r="S2182" s="23" t="n">
        <f aca="false">IF(R2182=2026,1,0)</f>
        <v>0</v>
      </c>
      <c r="T2182" s="23" t="n">
        <f aca="false">IF(OR(P2182="Individual",P2182="Committee",P2182="Union/Association",P2182="Aggregated Unitemized Receipts"),1,0)</f>
        <v>1</v>
      </c>
      <c r="U2182" s="0" t="str">
        <f aca="false">UPPER(TRIM(E2182))</f>
        <v>MA</v>
      </c>
      <c r="V2182" s="23" t="n">
        <f aca="false">IF(U2182="MA",1,0)</f>
        <v>1</v>
      </c>
      <c r="W2182" s="23" t="n">
        <f aca="false">IF(OR(ISNUMBER(SEARCH("malden",G2182)),ISNUMBER(SEARCH("malden",H2182))),1,0)</f>
        <v>0</v>
      </c>
      <c r="X2182" s="23" t="n">
        <f aca="false">IF(AND(TRIM(G2182)="",TRIM(H2182)=""),1,0)</f>
        <v>1</v>
      </c>
    </row>
    <row r="2183" customFormat="false" ht="15" hidden="false" customHeight="false" outlineLevel="0" collapsed="false">
      <c r="A2183" s="22" t="n">
        <v>43776</v>
      </c>
      <c r="B2183" s="23" t="s">
        <v>3100</v>
      </c>
      <c r="C2183" s="23" t="s">
        <v>3101</v>
      </c>
      <c r="D2183" s="23" t="s">
        <v>1919</v>
      </c>
      <c r="E2183" s="23" t="s">
        <v>1253</v>
      </c>
      <c r="F2183" s="23" t="s">
        <v>3102</v>
      </c>
      <c r="G2183" s="23" t="s">
        <v>174</v>
      </c>
      <c r="H2183" s="23" t="s">
        <v>174</v>
      </c>
      <c r="J2183" s="24" t="n">
        <v>500</v>
      </c>
      <c r="K2183" s="0" t="n">
        <v>17408</v>
      </c>
      <c r="L2183" s="23" t="s">
        <v>1694</v>
      </c>
      <c r="M2183" s="0" t="n">
        <v>0</v>
      </c>
      <c r="O2183" s="0" t="n">
        <v>201</v>
      </c>
      <c r="P2183" s="23" t="s">
        <v>94</v>
      </c>
      <c r="Q2183" s="23" t="s">
        <v>5066</v>
      </c>
      <c r="R2183" s="23" t="n">
        <f aca="false">YEAR(A2183)</f>
        <v>2019</v>
      </c>
      <c r="S2183" s="23" t="n">
        <f aca="false">IF(R2183=2026,1,0)</f>
        <v>0</v>
      </c>
      <c r="T2183" s="23" t="n">
        <f aca="false">IF(OR(P2183="Individual",P2183="Committee",P2183="Union/Association",P2183="Aggregated Unitemized Receipts"),1,0)</f>
        <v>1</v>
      </c>
      <c r="U2183" s="0" t="str">
        <f aca="false">UPPER(TRIM(E2183))</f>
        <v>VA</v>
      </c>
      <c r="V2183" s="23" t="n">
        <f aca="false">IF(U2183="MA",1,0)</f>
        <v>0</v>
      </c>
      <c r="W2183" s="23" t="n">
        <f aca="false">IF(OR(ISNUMBER(SEARCH("malden",G2183)),ISNUMBER(SEARCH("malden",H2183))),1,0)</f>
        <v>0</v>
      </c>
      <c r="X2183" s="23" t="n">
        <f aca="false">IF(AND(TRIM(G2183)="",TRIM(H2183)=""),1,0)</f>
        <v>0</v>
      </c>
    </row>
    <row r="2184" customFormat="false" ht="15" hidden="false" customHeight="false" outlineLevel="0" collapsed="false">
      <c r="A2184" s="22" t="n">
        <v>43776</v>
      </c>
      <c r="B2184" s="23" t="s">
        <v>4371</v>
      </c>
      <c r="C2184" s="23" t="s">
        <v>3101</v>
      </c>
      <c r="D2184" s="23" t="s">
        <v>5068</v>
      </c>
      <c r="E2184" s="23" t="s">
        <v>1253</v>
      </c>
      <c r="G2184" s="23" t="s">
        <v>174</v>
      </c>
      <c r="H2184" s="23" t="s">
        <v>174</v>
      </c>
      <c r="J2184" s="24" t="n">
        <v>500</v>
      </c>
      <c r="K2184" s="0" t="n">
        <v>17408</v>
      </c>
      <c r="L2184" s="23" t="s">
        <v>1694</v>
      </c>
      <c r="M2184" s="0" t="n">
        <v>0</v>
      </c>
      <c r="O2184" s="0" t="n">
        <v>201</v>
      </c>
      <c r="P2184" s="23" t="s">
        <v>94</v>
      </c>
      <c r="Q2184" s="23" t="s">
        <v>5066</v>
      </c>
      <c r="R2184" s="23" t="n">
        <f aca="false">YEAR(A2184)</f>
        <v>2019</v>
      </c>
      <c r="S2184" s="23" t="n">
        <f aca="false">IF(R2184=2026,1,0)</f>
        <v>0</v>
      </c>
      <c r="T2184" s="23" t="n">
        <f aca="false">IF(OR(P2184="Individual",P2184="Committee",P2184="Union/Association",P2184="Aggregated Unitemized Receipts"),1,0)</f>
        <v>1</v>
      </c>
      <c r="U2184" s="0" t="str">
        <f aca="false">UPPER(TRIM(E2184))</f>
        <v>VA</v>
      </c>
      <c r="V2184" s="23" t="n">
        <f aca="false">IF(U2184="MA",1,0)</f>
        <v>0</v>
      </c>
      <c r="W2184" s="23" t="n">
        <f aca="false">IF(OR(ISNUMBER(SEARCH("malden",G2184)),ISNUMBER(SEARCH("malden",H2184))),1,0)</f>
        <v>0</v>
      </c>
      <c r="X2184" s="23" t="n">
        <f aca="false">IF(AND(TRIM(G2184)="",TRIM(H2184)=""),1,0)</f>
        <v>0</v>
      </c>
    </row>
    <row r="2185" customFormat="false" ht="15" hidden="false" customHeight="false" outlineLevel="0" collapsed="false">
      <c r="A2185" s="22" t="n">
        <v>43768</v>
      </c>
      <c r="B2185" s="23" t="s">
        <v>4520</v>
      </c>
      <c r="C2185" s="23" t="s">
        <v>4931</v>
      </c>
      <c r="D2185" s="23" t="s">
        <v>2885</v>
      </c>
      <c r="E2185" s="23" t="s">
        <v>1253</v>
      </c>
      <c r="F2185" s="23" t="s">
        <v>4932</v>
      </c>
      <c r="G2185" s="23" t="s">
        <v>1210</v>
      </c>
      <c r="H2185" s="23" t="s">
        <v>4521</v>
      </c>
      <c r="J2185" s="24" t="n">
        <v>30</v>
      </c>
      <c r="K2185" s="0" t="n">
        <v>17408</v>
      </c>
      <c r="L2185" s="23" t="s">
        <v>1694</v>
      </c>
      <c r="M2185" s="0" t="n">
        <v>0</v>
      </c>
      <c r="O2185" s="0" t="n">
        <v>201</v>
      </c>
      <c r="P2185" s="23" t="s">
        <v>94</v>
      </c>
      <c r="Q2185" s="23" t="s">
        <v>5066</v>
      </c>
      <c r="R2185" s="23" t="n">
        <f aca="false">YEAR(A2185)</f>
        <v>2019</v>
      </c>
      <c r="S2185" s="23" t="n">
        <f aca="false">IF(R2185=2026,1,0)</f>
        <v>0</v>
      </c>
      <c r="T2185" s="23" t="n">
        <f aca="false">IF(OR(P2185="Individual",P2185="Committee",P2185="Union/Association",P2185="Aggregated Unitemized Receipts"),1,0)</f>
        <v>1</v>
      </c>
      <c r="U2185" s="0" t="str">
        <f aca="false">UPPER(TRIM(E2185))</f>
        <v>VA</v>
      </c>
      <c r="V2185" s="23" t="n">
        <f aca="false">IF(U2185="MA",1,0)</f>
        <v>0</v>
      </c>
      <c r="W2185" s="23" t="n">
        <f aca="false">IF(OR(ISNUMBER(SEARCH("malden",G2185)),ISNUMBER(SEARCH("malden",H2185))),1,0)</f>
        <v>0</v>
      </c>
      <c r="X2185" s="23" t="n">
        <f aca="false">IF(AND(TRIM(G2185)="",TRIM(H2185)=""),1,0)</f>
        <v>0</v>
      </c>
    </row>
    <row r="2186" customFormat="false" ht="15" hidden="false" customHeight="false" outlineLevel="0" collapsed="false">
      <c r="A2186" s="22" t="n">
        <v>43763</v>
      </c>
      <c r="B2186" s="23" t="s">
        <v>5069</v>
      </c>
      <c r="C2186" s="23" t="s">
        <v>5070</v>
      </c>
      <c r="D2186" s="23" t="s">
        <v>319</v>
      </c>
      <c r="E2186" s="23" t="s">
        <v>99</v>
      </c>
      <c r="F2186" s="23" t="s">
        <v>320</v>
      </c>
      <c r="J2186" s="24" t="n">
        <v>50</v>
      </c>
      <c r="K2186" s="0" t="n">
        <v>17408</v>
      </c>
      <c r="L2186" s="23" t="s">
        <v>1694</v>
      </c>
      <c r="M2186" s="0" t="n">
        <v>0</v>
      </c>
      <c r="O2186" s="0" t="n">
        <v>201</v>
      </c>
      <c r="P2186" s="23" t="s">
        <v>94</v>
      </c>
      <c r="Q2186" s="23" t="s">
        <v>5066</v>
      </c>
      <c r="R2186" s="23" t="n">
        <f aca="false">YEAR(A2186)</f>
        <v>2019</v>
      </c>
      <c r="S2186" s="23" t="n">
        <f aca="false">IF(R2186=2026,1,0)</f>
        <v>0</v>
      </c>
      <c r="T2186" s="23" t="n">
        <f aca="false">IF(OR(P2186="Individual",P2186="Committee",P2186="Union/Association",P2186="Aggregated Unitemized Receipts"),1,0)</f>
        <v>1</v>
      </c>
      <c r="U2186" s="0" t="str">
        <f aca="false">UPPER(TRIM(E2186))</f>
        <v>MA</v>
      </c>
      <c r="V2186" s="23" t="n">
        <f aca="false">IF(U2186="MA",1,0)</f>
        <v>1</v>
      </c>
      <c r="W2186" s="23" t="n">
        <f aca="false">IF(OR(ISNUMBER(SEARCH("malden",G2186)),ISNUMBER(SEARCH("malden",H2186))),1,0)</f>
        <v>0</v>
      </c>
      <c r="X2186" s="23" t="n">
        <f aca="false">IF(AND(TRIM(G2186)="",TRIM(H2186)=""),1,0)</f>
        <v>1</v>
      </c>
    </row>
    <row r="2187" customFormat="false" ht="15" hidden="false" customHeight="false" outlineLevel="0" collapsed="false">
      <c r="A2187" s="22" t="n">
        <v>43763</v>
      </c>
      <c r="B2187" s="23" t="s">
        <v>5071</v>
      </c>
      <c r="C2187" s="23" t="s">
        <v>5070</v>
      </c>
      <c r="D2187" s="23" t="s">
        <v>319</v>
      </c>
      <c r="E2187" s="23" t="s">
        <v>99</v>
      </c>
      <c r="F2187" s="23" t="s">
        <v>320</v>
      </c>
      <c r="J2187" s="24" t="n">
        <v>50</v>
      </c>
      <c r="K2187" s="0" t="n">
        <v>17408</v>
      </c>
      <c r="L2187" s="23" t="s">
        <v>1694</v>
      </c>
      <c r="M2187" s="0" t="n">
        <v>0</v>
      </c>
      <c r="O2187" s="0" t="n">
        <v>201</v>
      </c>
      <c r="P2187" s="23" t="s">
        <v>94</v>
      </c>
      <c r="Q2187" s="23" t="s">
        <v>5066</v>
      </c>
      <c r="R2187" s="23" t="n">
        <f aca="false">YEAR(A2187)</f>
        <v>2019</v>
      </c>
      <c r="S2187" s="23" t="n">
        <f aca="false">IF(R2187=2026,1,0)</f>
        <v>0</v>
      </c>
      <c r="T2187" s="23" t="n">
        <f aca="false">IF(OR(P2187="Individual",P2187="Committee",P2187="Union/Association",P2187="Aggregated Unitemized Receipts"),1,0)</f>
        <v>1</v>
      </c>
      <c r="U2187" s="0" t="str">
        <f aca="false">UPPER(TRIM(E2187))</f>
        <v>MA</v>
      </c>
      <c r="V2187" s="23" t="n">
        <f aca="false">IF(U2187="MA",1,0)</f>
        <v>1</v>
      </c>
      <c r="W2187" s="23" t="n">
        <f aca="false">IF(OR(ISNUMBER(SEARCH("malden",G2187)),ISNUMBER(SEARCH("malden",H2187))),1,0)</f>
        <v>0</v>
      </c>
      <c r="X2187" s="23" t="n">
        <f aca="false">IF(AND(TRIM(G2187)="",TRIM(H2187)=""),1,0)</f>
        <v>1</v>
      </c>
    </row>
    <row r="2188" customFormat="false" ht="15" hidden="false" customHeight="false" outlineLevel="0" collapsed="false">
      <c r="A2188" s="22" t="n">
        <v>43763</v>
      </c>
      <c r="B2188" s="23" t="s">
        <v>3094</v>
      </c>
      <c r="C2188" s="23" t="s">
        <v>4417</v>
      </c>
      <c r="D2188" s="23" t="s">
        <v>2745</v>
      </c>
      <c r="E2188" s="23" t="s">
        <v>304</v>
      </c>
      <c r="G2188" s="23" t="s">
        <v>174</v>
      </c>
      <c r="H2188" s="23" t="s">
        <v>174</v>
      </c>
      <c r="J2188" s="24" t="n">
        <v>1000</v>
      </c>
      <c r="K2188" s="0" t="n">
        <v>17408</v>
      </c>
      <c r="L2188" s="23" t="s">
        <v>1694</v>
      </c>
      <c r="M2188" s="0" t="n">
        <v>0</v>
      </c>
      <c r="O2188" s="0" t="n">
        <v>201</v>
      </c>
      <c r="P2188" s="23" t="s">
        <v>94</v>
      </c>
      <c r="Q2188" s="23" t="s">
        <v>5066</v>
      </c>
      <c r="R2188" s="23" t="n">
        <f aca="false">YEAR(A2188)</f>
        <v>2019</v>
      </c>
      <c r="S2188" s="23" t="n">
        <f aca="false">IF(R2188=2026,1,0)</f>
        <v>0</v>
      </c>
      <c r="T2188" s="23" t="n">
        <f aca="false">IF(OR(P2188="Individual",P2188="Committee",P2188="Union/Association",P2188="Aggregated Unitemized Receipts"),1,0)</f>
        <v>1</v>
      </c>
      <c r="U2188" s="0" t="str">
        <f aca="false">UPPER(TRIM(E2188))</f>
        <v>MD</v>
      </c>
      <c r="V2188" s="23" t="n">
        <f aca="false">IF(U2188="MA",1,0)</f>
        <v>0</v>
      </c>
      <c r="W2188" s="23" t="n">
        <f aca="false">IF(OR(ISNUMBER(SEARCH("malden",G2188)),ISNUMBER(SEARCH("malden",H2188))),1,0)</f>
        <v>0</v>
      </c>
      <c r="X2188" s="23" t="n">
        <f aca="false">IF(AND(TRIM(G2188)="",TRIM(H2188)=""),1,0)</f>
        <v>0</v>
      </c>
    </row>
    <row r="2189" customFormat="false" ht="15" hidden="false" customHeight="false" outlineLevel="0" collapsed="false">
      <c r="A2189" s="22" t="n">
        <v>43757</v>
      </c>
      <c r="B2189" s="23" t="s">
        <v>2401</v>
      </c>
      <c r="C2189" s="23" t="s">
        <v>2402</v>
      </c>
      <c r="D2189" s="23" t="s">
        <v>2403</v>
      </c>
      <c r="E2189" s="23" t="s">
        <v>242</v>
      </c>
      <c r="F2189" s="23" t="s">
        <v>2404</v>
      </c>
      <c r="J2189" s="24" t="n">
        <v>50</v>
      </c>
      <c r="K2189" s="0" t="n">
        <v>17408</v>
      </c>
      <c r="L2189" s="23" t="s">
        <v>1694</v>
      </c>
      <c r="M2189" s="0" t="n">
        <v>0</v>
      </c>
      <c r="O2189" s="0" t="n">
        <v>201</v>
      </c>
      <c r="P2189" s="23" t="s">
        <v>94</v>
      </c>
      <c r="Q2189" s="23" t="s">
        <v>5066</v>
      </c>
      <c r="R2189" s="23" t="n">
        <f aca="false">YEAR(A2189)</f>
        <v>2019</v>
      </c>
      <c r="S2189" s="23" t="n">
        <f aca="false">IF(R2189=2026,1,0)</f>
        <v>0</v>
      </c>
      <c r="T2189" s="23" t="n">
        <f aca="false">IF(OR(P2189="Individual",P2189="Committee",P2189="Union/Association",P2189="Aggregated Unitemized Receipts"),1,0)</f>
        <v>1</v>
      </c>
      <c r="U2189" s="0" t="str">
        <f aca="false">UPPER(TRIM(E2189))</f>
        <v>NC</v>
      </c>
      <c r="V2189" s="23" t="n">
        <f aca="false">IF(U2189="MA",1,0)</f>
        <v>0</v>
      </c>
      <c r="W2189" s="23" t="n">
        <f aca="false">IF(OR(ISNUMBER(SEARCH("malden",G2189)),ISNUMBER(SEARCH("malden",H2189))),1,0)</f>
        <v>0</v>
      </c>
      <c r="X2189" s="23" t="n">
        <f aca="false">IF(AND(TRIM(G2189)="",TRIM(H2189)=""),1,0)</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1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0"/>
    <col collapsed="false" customWidth="true" hidden="false" outlineLevel="0" max="3" min="3" style="0" width="24"/>
    <col collapsed="false" customWidth="true" hidden="false" outlineLevel="0" max="4" min="4" style="0" width="14"/>
    <col collapsed="false" customWidth="true" hidden="false" outlineLevel="0" max="5" min="5" style="0" width="7"/>
    <col collapsed="false" customWidth="true" hidden="false" outlineLevel="0" max="6" min="6" style="0" width="11"/>
    <col collapsed="false" customWidth="true" hidden="false" outlineLevel="0" max="7" min="7" style="0" width="20"/>
    <col collapsed="false" customWidth="true" hidden="false" outlineLevel="0" max="8" min="8" style="0" width="26"/>
    <col collapsed="false" customWidth="true" hidden="false" outlineLevel="0" max="9" min="9" style="0" width="14"/>
    <col collapsed="false" customWidth="true" hidden="false" outlineLevel="0" max="10" min="10" style="0" width="11"/>
    <col collapsed="false" customWidth="true" hidden="false" outlineLevel="0" max="11" min="11" style="0" width="8"/>
    <col collapsed="false" customWidth="true" hidden="false" outlineLevel="0" max="12" min="12" style="0" width="20"/>
    <col collapsed="false" customWidth="true" hidden="false" outlineLevel="0" max="13" min="13" style="0" width="8"/>
    <col collapsed="false" customWidth="true" hidden="false" outlineLevel="0" max="14" min="14" style="0" width="16"/>
    <col collapsed="false" customWidth="true" hidden="false" outlineLevel="0" max="15" min="15" style="0" width="8"/>
    <col collapsed="false" customWidth="true" hidden="false" outlineLevel="0" max="17" min="16" style="0" width="20"/>
    <col collapsed="false" customWidth="true" hidden="false" outlineLevel="0" max="18" min="18" style="0" width="6"/>
    <col collapsed="false" customWidth="true" hidden="false" outlineLevel="0" max="19" min="19" style="0" width="7"/>
    <col collapsed="false" customWidth="true" hidden="false" outlineLevel="0" max="21" min="20" style="0" width="10"/>
    <col collapsed="false" customWidth="true" hidden="false" outlineLevel="0" max="22" min="22" style="0" width="6"/>
    <col collapsed="false" customWidth="true" hidden="false" outlineLevel="0" max="23" min="23" style="0" width="12"/>
    <col collapsed="false" customWidth="true" hidden="false" outlineLevel="0" max="24" min="24" style="0" width="8"/>
  </cols>
  <sheetData>
    <row r="1" customFormat="false" ht="39.55" hidden="false" customHeight="false" outlineLevel="0" collapsed="false">
      <c r="A1" s="21" t="s">
        <v>62</v>
      </c>
      <c r="B1" s="21" t="s">
        <v>63</v>
      </c>
      <c r="C1" s="21" t="s">
        <v>64</v>
      </c>
      <c r="D1" s="21" t="s">
        <v>65</v>
      </c>
      <c r="E1" s="21" t="s">
        <v>66</v>
      </c>
      <c r="F1" s="21" t="s">
        <v>67</v>
      </c>
      <c r="G1" s="21" t="s">
        <v>68</v>
      </c>
      <c r="H1" s="21" t="s">
        <v>69</v>
      </c>
      <c r="I1" s="21" t="s">
        <v>70</v>
      </c>
      <c r="J1" s="21" t="s">
        <v>71</v>
      </c>
      <c r="K1" s="21" t="s">
        <v>72</v>
      </c>
      <c r="L1" s="21" t="s">
        <v>73</v>
      </c>
      <c r="M1" s="21" t="s">
        <v>74</v>
      </c>
      <c r="N1" s="21" t="s">
        <v>75</v>
      </c>
      <c r="O1" s="21" t="s">
        <v>76</v>
      </c>
      <c r="P1" s="21" t="s">
        <v>77</v>
      </c>
      <c r="Q1" s="21" t="s">
        <v>78</v>
      </c>
      <c r="R1" s="21" t="s">
        <v>79</v>
      </c>
      <c r="S1" s="21" t="s">
        <v>80</v>
      </c>
      <c r="T1" s="21" t="s">
        <v>81</v>
      </c>
      <c r="U1" s="21" t="s">
        <v>82</v>
      </c>
      <c r="V1" s="21" t="s">
        <v>83</v>
      </c>
      <c r="W1" s="21" t="s">
        <v>84</v>
      </c>
      <c r="X1" s="21" t="s">
        <v>85</v>
      </c>
    </row>
    <row r="2" customFormat="false" ht="15" hidden="false" customHeight="false" outlineLevel="0" collapsed="false">
      <c r="A2" s="22" t="n">
        <v>46261</v>
      </c>
      <c r="B2" s="23" t="s">
        <v>5072</v>
      </c>
      <c r="C2" s="23" t="s">
        <v>5073</v>
      </c>
      <c r="D2" s="23" t="s">
        <v>5074</v>
      </c>
      <c r="E2" s="23" t="s">
        <v>742</v>
      </c>
      <c r="F2" s="0" t="n">
        <v>2916</v>
      </c>
      <c r="G2" s="23" t="s">
        <v>5075</v>
      </c>
      <c r="H2" s="23" t="s">
        <v>5076</v>
      </c>
      <c r="J2" s="24" t="n">
        <v>100</v>
      </c>
      <c r="K2" s="0" t="n">
        <v>17913</v>
      </c>
      <c r="L2" s="23" t="s">
        <v>1671</v>
      </c>
      <c r="M2" s="0" t="n">
        <v>3</v>
      </c>
      <c r="N2" s="23" t="s">
        <v>93</v>
      </c>
      <c r="O2" s="0" t="n">
        <v>201</v>
      </c>
      <c r="P2" s="23" t="s">
        <v>94</v>
      </c>
      <c r="Q2" s="23" t="s">
        <v>1695</v>
      </c>
      <c r="R2" s="23" t="n">
        <f aca="false">YEAR(A2)</f>
        <v>2026</v>
      </c>
      <c r="S2" s="23" t="n">
        <f aca="false">IF(R2=2026,1,0)</f>
        <v>1</v>
      </c>
      <c r="T2" s="23" t="n">
        <f aca="false">IF(OR(P2="Individual",P2="Committee",P2="Union/Association",P2="Aggregated Unitemized Receipts"),1,0)</f>
        <v>1</v>
      </c>
      <c r="U2" s="0" t="str">
        <f aca="false">UPPER(TRIM(E2))</f>
        <v>RI</v>
      </c>
      <c r="V2" s="23" t="n">
        <f aca="false">IF(U2="MA",1,0)</f>
        <v>0</v>
      </c>
      <c r="W2" s="23" t="n">
        <f aca="false">IF(OR(ISNUMBER(SEARCH("malden",G2)),ISNUMBER(SEARCH("malden",H2))),1,0)</f>
        <v>0</v>
      </c>
      <c r="X2" s="23" t="n">
        <f aca="false">IF(AND(TRIM(G2)="",TRIM(H2)=""),1,0)</f>
        <v>0</v>
      </c>
    </row>
    <row r="3" customFormat="false" ht="15" hidden="false" customHeight="false" outlineLevel="0" collapsed="false">
      <c r="A3" s="22" t="n">
        <v>46261</v>
      </c>
      <c r="B3" s="23" t="s">
        <v>1671</v>
      </c>
      <c r="C3" s="23" t="s">
        <v>5077</v>
      </c>
      <c r="D3" s="23" t="s">
        <v>98</v>
      </c>
      <c r="E3" s="23" t="s">
        <v>99</v>
      </c>
      <c r="F3" s="0" t="n">
        <v>2148</v>
      </c>
      <c r="J3" s="24" t="n">
        <v>5000</v>
      </c>
      <c r="K3" s="0" t="n">
        <v>17913</v>
      </c>
      <c r="L3" s="23" t="s">
        <v>1671</v>
      </c>
      <c r="M3" s="0" t="n">
        <v>1</v>
      </c>
      <c r="N3" s="23" t="s">
        <v>182</v>
      </c>
      <c r="O3" s="0" t="n">
        <v>206</v>
      </c>
      <c r="P3" s="23" t="s">
        <v>273</v>
      </c>
      <c r="Q3" s="23" t="s">
        <v>1695</v>
      </c>
      <c r="R3" s="23" t="n">
        <f aca="false">YEAR(A3)</f>
        <v>2026</v>
      </c>
      <c r="S3" s="23" t="n">
        <f aca="false">IF(R3=2026,1,0)</f>
        <v>1</v>
      </c>
      <c r="T3" s="23" t="n">
        <f aca="false">IF(OR(P3="Individual",P3="Committee",P3="Union/Association",P3="Aggregated Unitemized Receipts"),1,0)</f>
        <v>0</v>
      </c>
      <c r="U3" s="0" t="str">
        <f aca="false">UPPER(TRIM(E3))</f>
        <v>MA</v>
      </c>
      <c r="V3" s="23" t="n">
        <f aca="false">IF(U3="MA",1,0)</f>
        <v>1</v>
      </c>
      <c r="W3" s="23" t="n">
        <f aca="false">IF(OR(ISNUMBER(SEARCH("malden",G3)),ISNUMBER(SEARCH("malden",H3))),1,0)</f>
        <v>0</v>
      </c>
      <c r="X3" s="23" t="n">
        <f aca="false">IF(AND(TRIM(G3)="",TRIM(H3)=""),1,0)</f>
        <v>1</v>
      </c>
    </row>
    <row r="4" customFormat="false" ht="15" hidden="false" customHeight="false" outlineLevel="0" collapsed="false">
      <c r="A4" s="22" t="n">
        <v>46251</v>
      </c>
      <c r="B4" s="23" t="s">
        <v>905</v>
      </c>
      <c r="C4" s="23" t="s">
        <v>906</v>
      </c>
      <c r="D4" s="23" t="s">
        <v>98</v>
      </c>
      <c r="E4" s="23" t="s">
        <v>99</v>
      </c>
      <c r="F4" s="0" t="n">
        <v>2148</v>
      </c>
      <c r="J4" s="24" t="n">
        <v>100</v>
      </c>
      <c r="K4" s="0" t="n">
        <v>17913</v>
      </c>
      <c r="L4" s="23" t="s">
        <v>1671</v>
      </c>
      <c r="M4" s="0" t="n">
        <v>3</v>
      </c>
      <c r="N4" s="23" t="s">
        <v>93</v>
      </c>
      <c r="O4" s="0" t="n">
        <v>201</v>
      </c>
      <c r="P4" s="23" t="s">
        <v>94</v>
      </c>
      <c r="Q4" s="23" t="s">
        <v>5078</v>
      </c>
      <c r="R4" s="23" t="n">
        <f aca="false">YEAR(A4)</f>
        <v>2026</v>
      </c>
      <c r="S4" s="23" t="n">
        <f aca="false">IF(R4=2026,1,0)</f>
        <v>1</v>
      </c>
      <c r="T4" s="23" t="n">
        <f aca="false">IF(OR(P4="Individual",P4="Committee",P4="Union/Association",P4="Aggregated Unitemized Receipts"),1,0)</f>
        <v>1</v>
      </c>
      <c r="U4" s="0" t="str">
        <f aca="false">UPPER(TRIM(E4))</f>
        <v>MA</v>
      </c>
      <c r="V4" s="23" t="n">
        <f aca="false">IF(U4="MA",1,0)</f>
        <v>1</v>
      </c>
      <c r="W4" s="23" t="n">
        <f aca="false">IF(OR(ISNUMBER(SEARCH("malden",G4)),ISNUMBER(SEARCH("malden",H4))),1,0)</f>
        <v>0</v>
      </c>
      <c r="X4" s="23" t="n">
        <f aca="false">IF(AND(TRIM(G4)="",TRIM(H4)=""),1,0)</f>
        <v>1</v>
      </c>
    </row>
    <row r="5" customFormat="false" ht="15" hidden="false" customHeight="false" outlineLevel="0" collapsed="false">
      <c r="A5" s="22" t="n">
        <v>46251</v>
      </c>
      <c r="B5" s="23" t="s">
        <v>5079</v>
      </c>
      <c r="C5" s="23" t="s">
        <v>5080</v>
      </c>
      <c r="D5" s="23" t="s">
        <v>98</v>
      </c>
      <c r="E5" s="23" t="s">
        <v>99</v>
      </c>
      <c r="F5" s="0" t="n">
        <v>2148</v>
      </c>
      <c r="G5" s="23" t="s">
        <v>5081</v>
      </c>
      <c r="H5" s="23" t="s">
        <v>5082</v>
      </c>
      <c r="J5" s="24" t="n">
        <v>25</v>
      </c>
      <c r="K5" s="0" t="n">
        <v>17913</v>
      </c>
      <c r="L5" s="23" t="s">
        <v>1671</v>
      </c>
      <c r="M5" s="0" t="n">
        <v>3</v>
      </c>
      <c r="N5" s="23" t="s">
        <v>93</v>
      </c>
      <c r="O5" s="0" t="n">
        <v>201</v>
      </c>
      <c r="P5" s="23" t="s">
        <v>94</v>
      </c>
      <c r="Q5" s="23" t="s">
        <v>5078</v>
      </c>
      <c r="R5" s="23" t="n">
        <f aca="false">YEAR(A5)</f>
        <v>2026</v>
      </c>
      <c r="S5" s="23" t="n">
        <f aca="false">IF(R5=2026,1,0)</f>
        <v>1</v>
      </c>
      <c r="T5" s="23" t="n">
        <f aca="false">IF(OR(P5="Individual",P5="Committee",P5="Union/Association",P5="Aggregated Unitemized Receipts"),1,0)</f>
        <v>1</v>
      </c>
      <c r="U5" s="0" t="str">
        <f aca="false">UPPER(TRIM(E5))</f>
        <v>MA</v>
      </c>
      <c r="V5" s="23" t="n">
        <f aca="false">IF(U5="MA",1,0)</f>
        <v>1</v>
      </c>
      <c r="W5" s="23" t="n">
        <f aca="false">IF(OR(ISNUMBER(SEARCH("malden",G5)),ISNUMBER(SEARCH("malden",H5))),1,0)</f>
        <v>0</v>
      </c>
      <c r="X5" s="23" t="n">
        <f aca="false">IF(AND(TRIM(G5)="",TRIM(H5)=""),1,0)</f>
        <v>0</v>
      </c>
    </row>
    <row r="6" customFormat="false" ht="15" hidden="false" customHeight="false" outlineLevel="0" collapsed="false">
      <c r="A6" s="22" t="n">
        <v>46251</v>
      </c>
      <c r="B6" s="23" t="s">
        <v>5083</v>
      </c>
      <c r="C6" s="23" t="s">
        <v>5084</v>
      </c>
      <c r="D6" s="23" t="s">
        <v>220</v>
      </c>
      <c r="E6" s="23" t="s">
        <v>99</v>
      </c>
      <c r="F6" s="0" t="n">
        <v>2180</v>
      </c>
      <c r="J6" s="24" t="n">
        <v>10</v>
      </c>
      <c r="K6" s="0" t="n">
        <v>17913</v>
      </c>
      <c r="L6" s="23" t="s">
        <v>1671</v>
      </c>
      <c r="M6" s="0" t="n">
        <v>3</v>
      </c>
      <c r="N6" s="23" t="s">
        <v>93</v>
      </c>
      <c r="O6" s="0" t="n">
        <v>201</v>
      </c>
      <c r="P6" s="23" t="s">
        <v>94</v>
      </c>
      <c r="Q6" s="23" t="s">
        <v>5078</v>
      </c>
      <c r="R6" s="23" t="n">
        <f aca="false">YEAR(A6)</f>
        <v>2026</v>
      </c>
      <c r="S6" s="23" t="n">
        <f aca="false">IF(R6=2026,1,0)</f>
        <v>1</v>
      </c>
      <c r="T6" s="23" t="n">
        <f aca="false">IF(OR(P6="Individual",P6="Committee",P6="Union/Association",P6="Aggregated Unitemized Receipts"),1,0)</f>
        <v>1</v>
      </c>
      <c r="U6" s="0" t="str">
        <f aca="false">UPPER(TRIM(E6))</f>
        <v>MA</v>
      </c>
      <c r="V6" s="23" t="n">
        <f aca="false">IF(U6="MA",1,0)</f>
        <v>1</v>
      </c>
      <c r="W6" s="23" t="n">
        <f aca="false">IF(OR(ISNUMBER(SEARCH("malden",G6)),ISNUMBER(SEARCH("malden",H6))),1,0)</f>
        <v>0</v>
      </c>
      <c r="X6" s="23" t="n">
        <f aca="false">IF(AND(TRIM(G6)="",TRIM(H6)=""),1,0)</f>
        <v>1</v>
      </c>
    </row>
    <row r="7" customFormat="false" ht="15" hidden="false" customHeight="false" outlineLevel="0" collapsed="false">
      <c r="A7" s="22" t="n">
        <v>46251</v>
      </c>
      <c r="B7" s="23" t="s">
        <v>5085</v>
      </c>
      <c r="C7" s="23" t="s">
        <v>5086</v>
      </c>
      <c r="D7" s="23" t="s">
        <v>733</v>
      </c>
      <c r="E7" s="23" t="s">
        <v>99</v>
      </c>
      <c r="F7" s="0" t="n">
        <v>2171</v>
      </c>
      <c r="I7" s="23" t="s">
        <v>5087</v>
      </c>
      <c r="J7" s="24" t="n">
        <v>500</v>
      </c>
      <c r="K7" s="0" t="n">
        <v>17913</v>
      </c>
      <c r="L7" s="23" t="s">
        <v>1671</v>
      </c>
      <c r="M7" s="0" t="n">
        <v>1</v>
      </c>
      <c r="N7" s="23" t="s">
        <v>182</v>
      </c>
      <c r="O7" s="0" t="n">
        <v>203</v>
      </c>
      <c r="P7" s="23" t="s">
        <v>765</v>
      </c>
      <c r="Q7" s="23" t="s">
        <v>5078</v>
      </c>
      <c r="R7" s="23" t="n">
        <f aca="false">YEAR(A7)</f>
        <v>2026</v>
      </c>
      <c r="S7" s="23" t="n">
        <f aca="false">IF(R7=2026,1,0)</f>
        <v>1</v>
      </c>
      <c r="T7" s="23" t="n">
        <f aca="false">IF(OR(P7="Individual",P7="Committee",P7="Union/Association",P7="Aggregated Unitemized Receipts"),1,0)</f>
        <v>1</v>
      </c>
      <c r="U7" s="0" t="str">
        <f aca="false">UPPER(TRIM(E7))</f>
        <v>MA</v>
      </c>
      <c r="V7" s="23" t="n">
        <f aca="false">IF(U7="MA",1,0)</f>
        <v>1</v>
      </c>
      <c r="W7" s="23" t="n">
        <f aca="false">IF(OR(ISNUMBER(SEARCH("malden",G7)),ISNUMBER(SEARCH("malden",H7))),1,0)</f>
        <v>0</v>
      </c>
      <c r="X7" s="23" t="n">
        <f aca="false">IF(AND(TRIM(G7)="",TRIM(H7)=""),1,0)</f>
        <v>1</v>
      </c>
    </row>
    <row r="8" customFormat="false" ht="15" hidden="false" customHeight="false" outlineLevel="0" collapsed="false">
      <c r="A8" s="22" t="n">
        <v>46240</v>
      </c>
      <c r="B8" s="23" t="s">
        <v>5088</v>
      </c>
      <c r="C8" s="23" t="s">
        <v>5089</v>
      </c>
      <c r="D8" s="23" t="s">
        <v>5090</v>
      </c>
      <c r="E8" s="23" t="s">
        <v>99</v>
      </c>
      <c r="F8" s="0" t="n">
        <v>2571</v>
      </c>
      <c r="G8" s="23" t="s">
        <v>91</v>
      </c>
      <c r="H8" s="23" t="s">
        <v>91</v>
      </c>
      <c r="J8" s="24" t="n">
        <v>25</v>
      </c>
      <c r="K8" s="0" t="n">
        <v>17913</v>
      </c>
      <c r="L8" s="23" t="s">
        <v>1671</v>
      </c>
      <c r="M8" s="0" t="n">
        <v>3</v>
      </c>
      <c r="N8" s="23" t="s">
        <v>93</v>
      </c>
      <c r="O8" s="0" t="n">
        <v>201</v>
      </c>
      <c r="P8" s="23" t="s">
        <v>94</v>
      </c>
      <c r="Q8" s="23" t="s">
        <v>1839</v>
      </c>
      <c r="R8" s="23" t="n">
        <f aca="false">YEAR(A8)</f>
        <v>2026</v>
      </c>
      <c r="S8" s="23" t="n">
        <f aca="false">IF(R8=2026,1,0)</f>
        <v>1</v>
      </c>
      <c r="T8" s="23" t="n">
        <f aca="false">IF(OR(P8="Individual",P8="Committee",P8="Union/Association",P8="Aggregated Unitemized Receipts"),1,0)</f>
        <v>1</v>
      </c>
      <c r="U8" s="0" t="str">
        <f aca="false">UPPER(TRIM(E8))</f>
        <v>MA</v>
      </c>
      <c r="V8" s="23" t="n">
        <f aca="false">IF(U8="MA",1,0)</f>
        <v>1</v>
      </c>
      <c r="W8" s="23" t="n">
        <f aca="false">IF(OR(ISNUMBER(SEARCH("malden",G8)),ISNUMBER(SEARCH("malden",H8))),1,0)</f>
        <v>0</v>
      </c>
      <c r="X8" s="23" t="n">
        <f aca="false">IF(AND(TRIM(G8)="",TRIM(H8)=""),1,0)</f>
        <v>0</v>
      </c>
    </row>
    <row r="9" customFormat="false" ht="15" hidden="false" customHeight="false" outlineLevel="0" collapsed="false">
      <c r="A9" s="22" t="n">
        <v>46232</v>
      </c>
      <c r="B9" s="23" t="s">
        <v>5091</v>
      </c>
      <c r="C9" s="23" t="s">
        <v>5092</v>
      </c>
      <c r="D9" s="23" t="s">
        <v>5093</v>
      </c>
      <c r="E9" s="23" t="s">
        <v>242</v>
      </c>
      <c r="F9" s="0" t="n">
        <v>27278</v>
      </c>
      <c r="J9" s="24" t="n">
        <v>25</v>
      </c>
      <c r="K9" s="0" t="n">
        <v>17913</v>
      </c>
      <c r="L9" s="23" t="s">
        <v>1671</v>
      </c>
      <c r="M9" s="0" t="n">
        <v>3</v>
      </c>
      <c r="N9" s="23" t="s">
        <v>93</v>
      </c>
      <c r="O9" s="0" t="n">
        <v>201</v>
      </c>
      <c r="P9" s="23" t="s">
        <v>94</v>
      </c>
      <c r="Q9" s="23" t="s">
        <v>1953</v>
      </c>
      <c r="R9" s="23" t="n">
        <f aca="false">YEAR(A9)</f>
        <v>2026</v>
      </c>
      <c r="S9" s="23" t="n">
        <f aca="false">IF(R9=2026,1,0)</f>
        <v>1</v>
      </c>
      <c r="T9" s="23" t="n">
        <f aca="false">IF(OR(P9="Individual",P9="Committee",P9="Union/Association",P9="Aggregated Unitemized Receipts"),1,0)</f>
        <v>1</v>
      </c>
      <c r="U9" s="0" t="str">
        <f aca="false">UPPER(TRIM(E9))</f>
        <v>NC</v>
      </c>
      <c r="V9" s="23" t="n">
        <f aca="false">IF(U9="MA",1,0)</f>
        <v>0</v>
      </c>
      <c r="W9" s="23" t="n">
        <f aca="false">IF(OR(ISNUMBER(SEARCH("malden",G9)),ISNUMBER(SEARCH("malden",H9))),1,0)</f>
        <v>0</v>
      </c>
      <c r="X9" s="23" t="n">
        <f aca="false">IF(AND(TRIM(G9)="",TRIM(H9)=""),1,0)</f>
        <v>1</v>
      </c>
    </row>
    <row r="10" customFormat="false" ht="15" hidden="false" customHeight="false" outlineLevel="0" collapsed="false">
      <c r="A10" s="22" t="n">
        <v>46225</v>
      </c>
      <c r="B10" s="23" t="s">
        <v>5094</v>
      </c>
      <c r="C10" s="23" t="s">
        <v>5095</v>
      </c>
      <c r="D10" s="23" t="s">
        <v>373</v>
      </c>
      <c r="E10" s="23" t="s">
        <v>99</v>
      </c>
      <c r="F10" s="0" t="n">
        <v>1824</v>
      </c>
      <c r="J10" s="24" t="n">
        <v>50</v>
      </c>
      <c r="K10" s="0" t="n">
        <v>17913</v>
      </c>
      <c r="L10" s="23" t="s">
        <v>1671</v>
      </c>
      <c r="M10" s="0" t="n">
        <v>3</v>
      </c>
      <c r="N10" s="23" t="s">
        <v>93</v>
      </c>
      <c r="O10" s="0" t="n">
        <v>201</v>
      </c>
      <c r="P10" s="23" t="s">
        <v>94</v>
      </c>
      <c r="Q10" s="23" t="s">
        <v>2048</v>
      </c>
      <c r="R10" s="23" t="n">
        <f aca="false">YEAR(A10)</f>
        <v>2026</v>
      </c>
      <c r="S10" s="23" t="n">
        <f aca="false">IF(R10=2026,1,0)</f>
        <v>1</v>
      </c>
      <c r="T10" s="23" t="n">
        <f aca="false">IF(OR(P10="Individual",P10="Committee",P10="Union/Association",P10="Aggregated Unitemized Receipts"),1,0)</f>
        <v>1</v>
      </c>
      <c r="U10" s="0" t="str">
        <f aca="false">UPPER(TRIM(E10))</f>
        <v>MA</v>
      </c>
      <c r="V10" s="23" t="n">
        <f aca="false">IF(U10="MA",1,0)</f>
        <v>1</v>
      </c>
      <c r="W10" s="23" t="n">
        <f aca="false">IF(OR(ISNUMBER(SEARCH("malden",G10)),ISNUMBER(SEARCH("malden",H10))),1,0)</f>
        <v>0</v>
      </c>
      <c r="X10" s="23" t="n">
        <f aca="false">IF(AND(TRIM(G10)="",TRIM(H10)=""),1,0)</f>
        <v>1</v>
      </c>
    </row>
    <row r="11" customFormat="false" ht="15" hidden="false" customHeight="false" outlineLevel="0" collapsed="false">
      <c r="A11" s="22" t="n">
        <v>46225</v>
      </c>
      <c r="B11" s="23" t="s">
        <v>5096</v>
      </c>
      <c r="C11" s="23" t="s">
        <v>5097</v>
      </c>
      <c r="D11" s="23" t="s">
        <v>5098</v>
      </c>
      <c r="E11" s="23" t="s">
        <v>89</v>
      </c>
      <c r="F11" s="0" t="n">
        <v>12202</v>
      </c>
      <c r="J11" s="24" t="n">
        <v>27</v>
      </c>
      <c r="K11" s="0" t="n">
        <v>17913</v>
      </c>
      <c r="L11" s="23" t="s">
        <v>1671</v>
      </c>
      <c r="M11" s="0" t="n">
        <v>3</v>
      </c>
      <c r="N11" s="23" t="s">
        <v>93</v>
      </c>
      <c r="O11" s="0" t="n">
        <v>201</v>
      </c>
      <c r="P11" s="23" t="s">
        <v>94</v>
      </c>
      <c r="Q11" s="23" t="s">
        <v>2048</v>
      </c>
      <c r="R11" s="23" t="n">
        <f aca="false">YEAR(A11)</f>
        <v>2026</v>
      </c>
      <c r="S11" s="23" t="n">
        <f aca="false">IF(R11=2026,1,0)</f>
        <v>1</v>
      </c>
      <c r="T11" s="23" t="n">
        <f aca="false">IF(OR(P11="Individual",P11="Committee",P11="Union/Association",P11="Aggregated Unitemized Receipts"),1,0)</f>
        <v>1</v>
      </c>
      <c r="U11" s="0" t="str">
        <f aca="false">UPPER(TRIM(E11))</f>
        <v>NY</v>
      </c>
      <c r="V11" s="23" t="n">
        <f aca="false">IF(U11="MA",1,0)</f>
        <v>0</v>
      </c>
      <c r="W11" s="23" t="n">
        <f aca="false">IF(OR(ISNUMBER(SEARCH("malden",G11)),ISNUMBER(SEARCH("malden",H11))),1,0)</f>
        <v>0</v>
      </c>
      <c r="X11" s="23" t="n">
        <f aca="false">IF(AND(TRIM(G11)="",TRIM(H11)=""),1,0)</f>
        <v>1</v>
      </c>
    </row>
    <row r="12" customFormat="false" ht="15" hidden="false" customHeight="false" outlineLevel="0" collapsed="false">
      <c r="A12" s="22" t="n">
        <v>46225</v>
      </c>
      <c r="B12" s="23" t="s">
        <v>5099</v>
      </c>
      <c r="C12" s="23" t="s">
        <v>5100</v>
      </c>
      <c r="D12" s="23" t="s">
        <v>1617</v>
      </c>
      <c r="E12" s="23" t="s">
        <v>1094</v>
      </c>
      <c r="F12" s="0" t="n">
        <v>55117</v>
      </c>
      <c r="J12" s="24" t="n">
        <v>50</v>
      </c>
      <c r="K12" s="0" t="n">
        <v>17913</v>
      </c>
      <c r="L12" s="23" t="s">
        <v>1671</v>
      </c>
      <c r="M12" s="0" t="n">
        <v>3</v>
      </c>
      <c r="N12" s="23" t="s">
        <v>93</v>
      </c>
      <c r="O12" s="0" t="n">
        <v>201</v>
      </c>
      <c r="P12" s="23" t="s">
        <v>94</v>
      </c>
      <c r="Q12" s="23" t="s">
        <v>2048</v>
      </c>
      <c r="R12" s="23" t="n">
        <f aca="false">YEAR(A12)</f>
        <v>2026</v>
      </c>
      <c r="S12" s="23" t="n">
        <f aca="false">IF(R12=2026,1,0)</f>
        <v>1</v>
      </c>
      <c r="T12" s="23" t="n">
        <f aca="false">IF(OR(P12="Individual",P12="Committee",P12="Union/Association",P12="Aggregated Unitemized Receipts"),1,0)</f>
        <v>1</v>
      </c>
      <c r="U12" s="0" t="str">
        <f aca="false">UPPER(TRIM(E12))</f>
        <v>MN</v>
      </c>
      <c r="V12" s="23" t="n">
        <f aca="false">IF(U12="MA",1,0)</f>
        <v>0</v>
      </c>
      <c r="W12" s="23" t="n">
        <f aca="false">IF(OR(ISNUMBER(SEARCH("malden",G12)),ISNUMBER(SEARCH("malden",H12))),1,0)</f>
        <v>0</v>
      </c>
      <c r="X12" s="23" t="n">
        <f aca="false">IF(AND(TRIM(G12)="",TRIM(H12)=""),1,0)</f>
        <v>1</v>
      </c>
    </row>
    <row r="13" customFormat="false" ht="15" hidden="false" customHeight="false" outlineLevel="0" collapsed="false">
      <c r="A13" s="22" t="n">
        <v>46225</v>
      </c>
      <c r="B13" s="23" t="s">
        <v>5101</v>
      </c>
      <c r="C13" s="23" t="s">
        <v>5102</v>
      </c>
      <c r="D13" s="23" t="s">
        <v>1093</v>
      </c>
      <c r="E13" s="23" t="s">
        <v>1094</v>
      </c>
      <c r="F13" s="0" t="n">
        <v>55418</v>
      </c>
      <c r="J13" s="24" t="n">
        <v>20</v>
      </c>
      <c r="K13" s="0" t="n">
        <v>17913</v>
      </c>
      <c r="L13" s="23" t="s">
        <v>1671</v>
      </c>
      <c r="M13" s="0" t="n">
        <v>3</v>
      </c>
      <c r="N13" s="23" t="s">
        <v>93</v>
      </c>
      <c r="O13" s="0" t="n">
        <v>201</v>
      </c>
      <c r="P13" s="23" t="s">
        <v>94</v>
      </c>
      <c r="Q13" s="23" t="s">
        <v>2048</v>
      </c>
      <c r="R13" s="23" t="n">
        <f aca="false">YEAR(A13)</f>
        <v>2026</v>
      </c>
      <c r="S13" s="23" t="n">
        <f aca="false">IF(R13=2026,1,0)</f>
        <v>1</v>
      </c>
      <c r="T13" s="23" t="n">
        <f aca="false">IF(OR(P13="Individual",P13="Committee",P13="Union/Association",P13="Aggregated Unitemized Receipts"),1,0)</f>
        <v>1</v>
      </c>
      <c r="U13" s="0" t="str">
        <f aca="false">UPPER(TRIM(E13))</f>
        <v>MN</v>
      </c>
      <c r="V13" s="23" t="n">
        <f aca="false">IF(U13="MA",1,0)</f>
        <v>0</v>
      </c>
      <c r="W13" s="23" t="n">
        <f aca="false">IF(OR(ISNUMBER(SEARCH("malden",G13)),ISNUMBER(SEARCH("malden",H13))),1,0)</f>
        <v>0</v>
      </c>
      <c r="X13" s="23" t="n">
        <f aca="false">IF(AND(TRIM(G13)="",TRIM(H13)=""),1,0)</f>
        <v>1</v>
      </c>
    </row>
    <row r="14" customFormat="false" ht="15" hidden="false" customHeight="false" outlineLevel="0" collapsed="false">
      <c r="A14" s="22" t="n">
        <v>46221</v>
      </c>
      <c r="B14" s="23" t="s">
        <v>5103</v>
      </c>
      <c r="C14" s="23" t="s">
        <v>5104</v>
      </c>
      <c r="D14" s="23" t="s">
        <v>5105</v>
      </c>
      <c r="E14" s="23" t="s">
        <v>2764</v>
      </c>
      <c r="F14" s="0" t="n">
        <v>70806</v>
      </c>
      <c r="G14" s="23" t="s">
        <v>454</v>
      </c>
      <c r="H14" s="23" t="s">
        <v>5106</v>
      </c>
      <c r="J14" s="24" t="n">
        <v>50</v>
      </c>
      <c r="K14" s="0" t="n">
        <v>17913</v>
      </c>
      <c r="L14" s="23" t="s">
        <v>1671</v>
      </c>
      <c r="M14" s="0" t="n">
        <v>3</v>
      </c>
      <c r="N14" s="23" t="s">
        <v>93</v>
      </c>
      <c r="O14" s="0" t="n">
        <v>201</v>
      </c>
      <c r="P14" s="23" t="s">
        <v>94</v>
      </c>
      <c r="Q14" s="23" t="s">
        <v>5107</v>
      </c>
      <c r="R14" s="23" t="n">
        <f aca="false">YEAR(A14)</f>
        <v>2026</v>
      </c>
      <c r="S14" s="23" t="n">
        <f aca="false">IF(R14=2026,1,0)</f>
        <v>1</v>
      </c>
      <c r="T14" s="23" t="n">
        <f aca="false">IF(OR(P14="Individual",P14="Committee",P14="Union/Association",P14="Aggregated Unitemized Receipts"),1,0)</f>
        <v>1</v>
      </c>
      <c r="U14" s="0" t="str">
        <f aca="false">UPPER(TRIM(E14))</f>
        <v>LA</v>
      </c>
      <c r="V14" s="23" t="n">
        <f aca="false">IF(U14="MA",1,0)</f>
        <v>0</v>
      </c>
      <c r="W14" s="23" t="n">
        <f aca="false">IF(OR(ISNUMBER(SEARCH("malden",G14)),ISNUMBER(SEARCH("malden",H14))),1,0)</f>
        <v>0</v>
      </c>
      <c r="X14" s="23" t="n">
        <f aca="false">IF(AND(TRIM(G14)="",TRIM(H14)=""),1,0)</f>
        <v>0</v>
      </c>
    </row>
    <row r="15" customFormat="false" ht="15" hidden="false" customHeight="false" outlineLevel="0" collapsed="false">
      <c r="A15" s="22" t="n">
        <v>46200</v>
      </c>
      <c r="B15" s="23" t="s">
        <v>5108</v>
      </c>
      <c r="C15" s="23" t="s">
        <v>5109</v>
      </c>
      <c r="D15" s="23" t="s">
        <v>98</v>
      </c>
      <c r="E15" s="23" t="s">
        <v>99</v>
      </c>
      <c r="F15" s="0" t="n">
        <v>2148</v>
      </c>
      <c r="J15" s="24" t="n">
        <v>100</v>
      </c>
      <c r="K15" s="0" t="n">
        <v>17913</v>
      </c>
      <c r="L15" s="23" t="s">
        <v>1671</v>
      </c>
      <c r="M15" s="0" t="n">
        <v>3</v>
      </c>
      <c r="N15" s="23" t="s">
        <v>93</v>
      </c>
      <c r="O15" s="0" t="n">
        <v>201</v>
      </c>
      <c r="P15" s="23" t="s">
        <v>94</v>
      </c>
      <c r="Q15" s="23" t="s">
        <v>5110</v>
      </c>
      <c r="R15" s="23" t="n">
        <f aca="false">YEAR(A15)</f>
        <v>2026</v>
      </c>
      <c r="S15" s="23" t="n">
        <f aca="false">IF(R15=2026,1,0)</f>
        <v>1</v>
      </c>
      <c r="T15" s="23" t="n">
        <f aca="false">IF(OR(P15="Individual",P15="Committee",P15="Union/Association",P15="Aggregated Unitemized Receipts"),1,0)</f>
        <v>1</v>
      </c>
      <c r="U15" s="0" t="str">
        <f aca="false">UPPER(TRIM(E15))</f>
        <v>MA</v>
      </c>
      <c r="V15" s="23" t="n">
        <f aca="false">IF(U15="MA",1,0)</f>
        <v>1</v>
      </c>
      <c r="W15" s="23" t="n">
        <f aca="false">IF(OR(ISNUMBER(SEARCH("malden",G15)),ISNUMBER(SEARCH("malden",H15))),1,0)</f>
        <v>0</v>
      </c>
      <c r="X15" s="23" t="n">
        <f aca="false">IF(AND(TRIM(G15)="",TRIM(H15)=""),1,0)</f>
        <v>1</v>
      </c>
    </row>
    <row r="16" customFormat="false" ht="15" hidden="false" customHeight="false" outlineLevel="0" collapsed="false">
      <c r="A16" s="22" t="n">
        <v>46199</v>
      </c>
      <c r="B16" s="23" t="s">
        <v>5111</v>
      </c>
      <c r="C16" s="23" t="s">
        <v>5112</v>
      </c>
      <c r="D16" s="23" t="s">
        <v>98</v>
      </c>
      <c r="E16" s="23" t="s">
        <v>99</v>
      </c>
      <c r="F16" s="0" t="n">
        <v>2148</v>
      </c>
      <c r="J16" s="24" t="n">
        <v>50</v>
      </c>
      <c r="K16" s="0" t="n">
        <v>17913</v>
      </c>
      <c r="L16" s="23" t="s">
        <v>1671</v>
      </c>
      <c r="M16" s="0" t="n">
        <v>1</v>
      </c>
      <c r="N16" s="23" t="s">
        <v>182</v>
      </c>
      <c r="O16" s="0" t="n">
        <v>201</v>
      </c>
      <c r="P16" s="23" t="s">
        <v>94</v>
      </c>
      <c r="Q16" s="23" t="s">
        <v>5113</v>
      </c>
      <c r="R16" s="23" t="n">
        <f aca="false">YEAR(A16)</f>
        <v>2026</v>
      </c>
      <c r="S16" s="23" t="n">
        <f aca="false">IF(R16=2026,1,0)</f>
        <v>1</v>
      </c>
      <c r="T16" s="23" t="n">
        <f aca="false">IF(OR(P16="Individual",P16="Committee",P16="Union/Association",P16="Aggregated Unitemized Receipts"),1,0)</f>
        <v>1</v>
      </c>
      <c r="U16" s="0" t="str">
        <f aca="false">UPPER(TRIM(E16))</f>
        <v>MA</v>
      </c>
      <c r="V16" s="23" t="n">
        <f aca="false">IF(U16="MA",1,0)</f>
        <v>1</v>
      </c>
      <c r="W16" s="23" t="n">
        <f aca="false">IF(OR(ISNUMBER(SEARCH("malden",G16)),ISNUMBER(SEARCH("malden",H16))),1,0)</f>
        <v>0</v>
      </c>
      <c r="X16" s="23" t="n">
        <f aca="false">IF(AND(TRIM(G16)="",TRIM(H16)=""),1,0)</f>
        <v>1</v>
      </c>
    </row>
    <row r="17" customFormat="false" ht="15" hidden="false" customHeight="false" outlineLevel="0" collapsed="false">
      <c r="A17" s="22" t="n">
        <v>46195</v>
      </c>
      <c r="B17" s="23" t="s">
        <v>5114</v>
      </c>
      <c r="C17" s="23" t="s">
        <v>1672</v>
      </c>
      <c r="D17" s="23" t="s">
        <v>98</v>
      </c>
      <c r="E17" s="23" t="s">
        <v>99</v>
      </c>
      <c r="F17" s="0" t="n">
        <v>2148</v>
      </c>
      <c r="J17" s="24" t="n">
        <v>500</v>
      </c>
      <c r="K17" s="0" t="n">
        <v>17913</v>
      </c>
      <c r="L17" s="23" t="s">
        <v>1671</v>
      </c>
      <c r="M17" s="0" t="n">
        <v>1</v>
      </c>
      <c r="N17" s="23" t="s">
        <v>182</v>
      </c>
      <c r="O17" s="0" t="n">
        <v>201</v>
      </c>
      <c r="P17" s="23" t="s">
        <v>94</v>
      </c>
      <c r="Q17" s="23" t="s">
        <v>745</v>
      </c>
      <c r="R17" s="23" t="n">
        <f aca="false">YEAR(A17)</f>
        <v>2026</v>
      </c>
      <c r="S17" s="23" t="n">
        <f aca="false">IF(R17=2026,1,0)</f>
        <v>1</v>
      </c>
      <c r="T17" s="23" t="n">
        <f aca="false">IF(OR(P17="Individual",P17="Committee",P17="Union/Association",P17="Aggregated Unitemized Receipts"),1,0)</f>
        <v>1</v>
      </c>
      <c r="U17" s="0" t="str">
        <f aca="false">UPPER(TRIM(E17))</f>
        <v>MA</v>
      </c>
      <c r="V17" s="23" t="n">
        <f aca="false">IF(U17="MA",1,0)</f>
        <v>1</v>
      </c>
      <c r="W17" s="23" t="n">
        <f aca="false">IF(OR(ISNUMBER(SEARCH("malden",G17)),ISNUMBER(SEARCH("malden",H17))),1,0)</f>
        <v>0</v>
      </c>
      <c r="X17" s="23" t="n">
        <f aca="false">IF(AND(TRIM(G17)="",TRIM(H17)=""),1,0)</f>
        <v>1</v>
      </c>
    </row>
    <row r="18" customFormat="false" ht="15" hidden="false" customHeight="false" outlineLevel="0" collapsed="false">
      <c r="A18" s="22" t="n">
        <v>46194</v>
      </c>
      <c r="B18" s="23" t="s">
        <v>5115</v>
      </c>
      <c r="C18" s="23" t="s">
        <v>5116</v>
      </c>
      <c r="D18" s="23" t="s">
        <v>338</v>
      </c>
      <c r="E18" s="23" t="s">
        <v>99</v>
      </c>
      <c r="F18" s="0" t="n">
        <v>1851</v>
      </c>
      <c r="J18" s="24" t="n">
        <v>50</v>
      </c>
      <c r="K18" s="0" t="n">
        <v>17913</v>
      </c>
      <c r="L18" s="23" t="s">
        <v>1671</v>
      </c>
      <c r="M18" s="0" t="n">
        <v>3</v>
      </c>
      <c r="N18" s="23" t="s">
        <v>93</v>
      </c>
      <c r="O18" s="0" t="n">
        <v>201</v>
      </c>
      <c r="P18" s="23" t="s">
        <v>94</v>
      </c>
      <c r="Q18" s="23" t="s">
        <v>5117</v>
      </c>
      <c r="R18" s="23" t="n">
        <f aca="false">YEAR(A18)</f>
        <v>2026</v>
      </c>
      <c r="S18" s="23" t="n">
        <f aca="false">IF(R18=2026,1,0)</f>
        <v>1</v>
      </c>
      <c r="T18" s="23" t="n">
        <f aca="false">IF(OR(P18="Individual",P18="Committee",P18="Union/Association",P18="Aggregated Unitemized Receipts"),1,0)</f>
        <v>1</v>
      </c>
      <c r="U18" s="0" t="str">
        <f aca="false">UPPER(TRIM(E18))</f>
        <v>MA</v>
      </c>
      <c r="V18" s="23" t="n">
        <f aca="false">IF(U18="MA",1,0)</f>
        <v>1</v>
      </c>
      <c r="W18" s="23" t="n">
        <f aca="false">IF(OR(ISNUMBER(SEARCH("malden",G18)),ISNUMBER(SEARCH("malden",H18))),1,0)</f>
        <v>0</v>
      </c>
      <c r="X18" s="23" t="n">
        <f aca="false">IF(AND(TRIM(G18)="",TRIM(H18)=""),1,0)</f>
        <v>1</v>
      </c>
    </row>
    <row r="19" customFormat="false" ht="15" hidden="false" customHeight="false" outlineLevel="0" collapsed="false">
      <c r="A19" s="22" t="n">
        <v>46194</v>
      </c>
      <c r="B19" s="23" t="s">
        <v>5118</v>
      </c>
      <c r="C19" s="23" t="s">
        <v>5119</v>
      </c>
      <c r="D19" s="23" t="s">
        <v>98</v>
      </c>
      <c r="E19" s="23" t="s">
        <v>99</v>
      </c>
      <c r="F19" s="0" t="n">
        <v>2148</v>
      </c>
      <c r="G19" s="23" t="s">
        <v>150</v>
      </c>
      <c r="H19" s="23" t="s">
        <v>138</v>
      </c>
      <c r="J19" s="24" t="n">
        <v>25</v>
      </c>
      <c r="K19" s="0" t="n">
        <v>17913</v>
      </c>
      <c r="L19" s="23" t="s">
        <v>1671</v>
      </c>
      <c r="M19" s="0" t="n">
        <v>3</v>
      </c>
      <c r="N19" s="23" t="s">
        <v>93</v>
      </c>
      <c r="O19" s="0" t="n">
        <v>201</v>
      </c>
      <c r="P19" s="23" t="s">
        <v>94</v>
      </c>
      <c r="Q19" s="23" t="s">
        <v>5117</v>
      </c>
      <c r="R19" s="23" t="n">
        <f aca="false">YEAR(A19)</f>
        <v>2026</v>
      </c>
      <c r="S19" s="23" t="n">
        <f aca="false">IF(R19=2026,1,0)</f>
        <v>1</v>
      </c>
      <c r="T19" s="23" t="n">
        <f aca="false">IF(OR(P19="Individual",P19="Committee",P19="Union/Association",P19="Aggregated Unitemized Receipts"),1,0)</f>
        <v>1</v>
      </c>
      <c r="U19" s="0" t="str">
        <f aca="false">UPPER(TRIM(E19))</f>
        <v>MA</v>
      </c>
      <c r="V19" s="23" t="n">
        <f aca="false">IF(U19="MA",1,0)</f>
        <v>1</v>
      </c>
      <c r="W19" s="23" t="n">
        <f aca="false">IF(OR(ISNUMBER(SEARCH("malden",G19)),ISNUMBER(SEARCH("malden",H19))),1,0)</f>
        <v>1</v>
      </c>
      <c r="X19" s="23" t="n">
        <f aca="false">IF(AND(TRIM(G19)="",TRIM(H19)=""),1,0)</f>
        <v>0</v>
      </c>
    </row>
    <row r="20" customFormat="false" ht="15" hidden="false" customHeight="false" outlineLevel="0" collapsed="false">
      <c r="A20" s="22" t="n">
        <v>46194</v>
      </c>
      <c r="B20" s="23" t="s">
        <v>5120</v>
      </c>
      <c r="C20" s="23" t="s">
        <v>5121</v>
      </c>
      <c r="D20" s="23" t="s">
        <v>98</v>
      </c>
      <c r="E20" s="23" t="s">
        <v>99</v>
      </c>
      <c r="F20" s="0" t="n">
        <v>2148</v>
      </c>
      <c r="J20" s="24" t="n">
        <v>100</v>
      </c>
      <c r="K20" s="0" t="n">
        <v>17913</v>
      </c>
      <c r="L20" s="23" t="s">
        <v>1671</v>
      </c>
      <c r="M20" s="0" t="n">
        <v>3</v>
      </c>
      <c r="N20" s="23" t="s">
        <v>93</v>
      </c>
      <c r="O20" s="0" t="n">
        <v>201</v>
      </c>
      <c r="P20" s="23" t="s">
        <v>94</v>
      </c>
      <c r="Q20" s="23" t="s">
        <v>5117</v>
      </c>
      <c r="R20" s="23" t="n">
        <f aca="false">YEAR(A20)</f>
        <v>2026</v>
      </c>
      <c r="S20" s="23" t="n">
        <f aca="false">IF(R20=2026,1,0)</f>
        <v>1</v>
      </c>
      <c r="T20" s="23" t="n">
        <f aca="false">IF(OR(P20="Individual",P20="Committee",P20="Union/Association",P20="Aggregated Unitemized Receipts"),1,0)</f>
        <v>1</v>
      </c>
      <c r="U20" s="0" t="str">
        <f aca="false">UPPER(TRIM(E20))</f>
        <v>MA</v>
      </c>
      <c r="V20" s="23" t="n">
        <f aca="false">IF(U20="MA",1,0)</f>
        <v>1</v>
      </c>
      <c r="W20" s="23" t="n">
        <f aca="false">IF(OR(ISNUMBER(SEARCH("malden",G20)),ISNUMBER(SEARCH("malden",H20))),1,0)</f>
        <v>0</v>
      </c>
      <c r="X20" s="23" t="n">
        <f aca="false">IF(AND(TRIM(G20)="",TRIM(H20)=""),1,0)</f>
        <v>1</v>
      </c>
    </row>
    <row r="21" customFormat="false" ht="15" hidden="false" customHeight="false" outlineLevel="0" collapsed="false">
      <c r="A21" s="22" t="n">
        <v>46194</v>
      </c>
      <c r="B21" s="23" t="s">
        <v>5122</v>
      </c>
      <c r="C21" s="23" t="s">
        <v>5123</v>
      </c>
      <c r="D21" s="23" t="s">
        <v>98</v>
      </c>
      <c r="E21" s="23" t="s">
        <v>99</v>
      </c>
      <c r="F21" s="0" t="n">
        <v>2148</v>
      </c>
      <c r="G21" s="23" t="s">
        <v>454</v>
      </c>
      <c r="H21" s="23" t="s">
        <v>5124</v>
      </c>
      <c r="J21" s="24" t="n">
        <v>100</v>
      </c>
      <c r="K21" s="0" t="n">
        <v>17913</v>
      </c>
      <c r="L21" s="23" t="s">
        <v>1671</v>
      </c>
      <c r="M21" s="0" t="n">
        <v>3</v>
      </c>
      <c r="N21" s="23" t="s">
        <v>93</v>
      </c>
      <c r="O21" s="0" t="n">
        <v>201</v>
      </c>
      <c r="P21" s="23" t="s">
        <v>94</v>
      </c>
      <c r="Q21" s="23" t="s">
        <v>5117</v>
      </c>
      <c r="R21" s="23" t="n">
        <f aca="false">YEAR(A21)</f>
        <v>2026</v>
      </c>
      <c r="S21" s="23" t="n">
        <f aca="false">IF(R21=2026,1,0)</f>
        <v>1</v>
      </c>
      <c r="T21" s="23" t="n">
        <f aca="false">IF(OR(P21="Individual",P21="Committee",P21="Union/Association",P21="Aggregated Unitemized Receipts"),1,0)</f>
        <v>1</v>
      </c>
      <c r="U21" s="0" t="str">
        <f aca="false">UPPER(TRIM(E21))</f>
        <v>MA</v>
      </c>
      <c r="V21" s="23" t="n">
        <f aca="false">IF(U21="MA",1,0)</f>
        <v>1</v>
      </c>
      <c r="W21" s="23" t="n">
        <f aca="false">IF(OR(ISNUMBER(SEARCH("malden",G21)),ISNUMBER(SEARCH("malden",H21))),1,0)</f>
        <v>0</v>
      </c>
      <c r="X21" s="23" t="n">
        <f aca="false">IF(AND(TRIM(G21)="",TRIM(H21)=""),1,0)</f>
        <v>0</v>
      </c>
    </row>
    <row r="22" customFormat="false" ht="15" hidden="false" customHeight="false" outlineLevel="0" collapsed="false">
      <c r="A22" s="22" t="n">
        <v>46194</v>
      </c>
      <c r="B22" s="23" t="s">
        <v>5125</v>
      </c>
      <c r="C22" s="23" t="s">
        <v>5126</v>
      </c>
      <c r="D22" s="23" t="s">
        <v>98</v>
      </c>
      <c r="E22" s="23" t="s">
        <v>99</v>
      </c>
      <c r="F22" s="0" t="n">
        <v>2148</v>
      </c>
      <c r="J22" s="24" t="n">
        <v>150</v>
      </c>
      <c r="K22" s="0" t="n">
        <v>17913</v>
      </c>
      <c r="L22" s="23" t="s">
        <v>1671</v>
      </c>
      <c r="M22" s="0" t="n">
        <v>3</v>
      </c>
      <c r="N22" s="23" t="s">
        <v>93</v>
      </c>
      <c r="O22" s="0" t="n">
        <v>201</v>
      </c>
      <c r="P22" s="23" t="s">
        <v>94</v>
      </c>
      <c r="Q22" s="23" t="s">
        <v>5117</v>
      </c>
      <c r="R22" s="23" t="n">
        <f aca="false">YEAR(A22)</f>
        <v>2026</v>
      </c>
      <c r="S22" s="23" t="n">
        <f aca="false">IF(R22=2026,1,0)</f>
        <v>1</v>
      </c>
      <c r="T22" s="23" t="n">
        <f aca="false">IF(OR(P22="Individual",P22="Committee",P22="Union/Association",P22="Aggregated Unitemized Receipts"),1,0)</f>
        <v>1</v>
      </c>
      <c r="U22" s="0" t="str">
        <f aca="false">UPPER(TRIM(E22))</f>
        <v>MA</v>
      </c>
      <c r="V22" s="23" t="n">
        <f aca="false">IF(U22="MA",1,0)</f>
        <v>1</v>
      </c>
      <c r="W22" s="23" t="n">
        <f aca="false">IF(OR(ISNUMBER(SEARCH("malden",G22)),ISNUMBER(SEARCH("malden",H22))),1,0)</f>
        <v>0</v>
      </c>
      <c r="X22" s="23" t="n">
        <f aca="false">IF(AND(TRIM(G22)="",TRIM(H22)=""),1,0)</f>
        <v>1</v>
      </c>
    </row>
    <row r="23" customFormat="false" ht="15" hidden="false" customHeight="false" outlineLevel="0" collapsed="false">
      <c r="A23" s="22" t="n">
        <v>46194</v>
      </c>
      <c r="B23" s="23" t="s">
        <v>5127</v>
      </c>
      <c r="C23" s="23" t="s">
        <v>5126</v>
      </c>
      <c r="D23" s="23" t="s">
        <v>98</v>
      </c>
      <c r="E23" s="23" t="s">
        <v>99</v>
      </c>
      <c r="F23" s="0" t="n">
        <v>2148</v>
      </c>
      <c r="G23" s="23" t="s">
        <v>5128</v>
      </c>
      <c r="H23" s="23" t="s">
        <v>5129</v>
      </c>
      <c r="J23" s="24" t="n">
        <v>1000</v>
      </c>
      <c r="K23" s="0" t="n">
        <v>17913</v>
      </c>
      <c r="L23" s="23" t="s">
        <v>1671</v>
      </c>
      <c r="M23" s="0" t="n">
        <v>3</v>
      </c>
      <c r="N23" s="23" t="s">
        <v>93</v>
      </c>
      <c r="O23" s="0" t="n">
        <v>201</v>
      </c>
      <c r="P23" s="23" t="s">
        <v>94</v>
      </c>
      <c r="Q23" s="23" t="s">
        <v>5117</v>
      </c>
      <c r="R23" s="23" t="n">
        <f aca="false">YEAR(A23)</f>
        <v>2026</v>
      </c>
      <c r="S23" s="23" t="n">
        <f aca="false">IF(R23=2026,1,0)</f>
        <v>1</v>
      </c>
      <c r="T23" s="23" t="n">
        <f aca="false">IF(OR(P23="Individual",P23="Committee",P23="Union/Association",P23="Aggregated Unitemized Receipts"),1,0)</f>
        <v>1</v>
      </c>
      <c r="U23" s="0" t="str">
        <f aca="false">UPPER(TRIM(E23))</f>
        <v>MA</v>
      </c>
      <c r="V23" s="23" t="n">
        <f aca="false">IF(U23="MA",1,0)</f>
        <v>1</v>
      </c>
      <c r="W23" s="23" t="n">
        <f aca="false">IF(OR(ISNUMBER(SEARCH("malden",G23)),ISNUMBER(SEARCH("malden",H23))),1,0)</f>
        <v>0</v>
      </c>
      <c r="X23" s="23" t="n">
        <f aca="false">IF(AND(TRIM(G23)="",TRIM(H23)=""),1,0)</f>
        <v>0</v>
      </c>
    </row>
    <row r="24" customFormat="false" ht="15" hidden="false" customHeight="false" outlineLevel="0" collapsed="false">
      <c r="A24" s="22" t="n">
        <v>46194</v>
      </c>
      <c r="B24" s="23" t="s">
        <v>5130</v>
      </c>
      <c r="C24" s="23" t="s">
        <v>5131</v>
      </c>
      <c r="D24" s="23" t="s">
        <v>2009</v>
      </c>
      <c r="E24" s="23" t="s">
        <v>99</v>
      </c>
      <c r="F24" s="0" t="n">
        <v>2188</v>
      </c>
      <c r="J24" s="24" t="n">
        <v>75</v>
      </c>
      <c r="K24" s="0" t="n">
        <v>17913</v>
      </c>
      <c r="L24" s="23" t="s">
        <v>1671</v>
      </c>
      <c r="M24" s="0" t="n">
        <v>3</v>
      </c>
      <c r="N24" s="23" t="s">
        <v>93</v>
      </c>
      <c r="O24" s="0" t="n">
        <v>201</v>
      </c>
      <c r="P24" s="23" t="s">
        <v>94</v>
      </c>
      <c r="Q24" s="23" t="s">
        <v>5117</v>
      </c>
      <c r="R24" s="23" t="n">
        <f aca="false">YEAR(A24)</f>
        <v>2026</v>
      </c>
      <c r="S24" s="23" t="n">
        <f aca="false">IF(R24=2026,1,0)</f>
        <v>1</v>
      </c>
      <c r="T24" s="23" t="n">
        <f aca="false">IF(OR(P24="Individual",P24="Committee",P24="Union/Association",P24="Aggregated Unitemized Receipts"),1,0)</f>
        <v>1</v>
      </c>
      <c r="U24" s="0" t="str">
        <f aca="false">UPPER(TRIM(E24))</f>
        <v>MA</v>
      </c>
      <c r="V24" s="23" t="n">
        <f aca="false">IF(U24="MA",1,0)</f>
        <v>1</v>
      </c>
      <c r="W24" s="23" t="n">
        <f aca="false">IF(OR(ISNUMBER(SEARCH("malden",G24)),ISNUMBER(SEARCH("malden",H24))),1,0)</f>
        <v>0</v>
      </c>
      <c r="X24" s="23" t="n">
        <f aca="false">IF(AND(TRIM(G24)="",TRIM(H24)=""),1,0)</f>
        <v>1</v>
      </c>
    </row>
    <row r="25" customFormat="false" ht="15" hidden="false" customHeight="false" outlineLevel="0" collapsed="false">
      <c r="A25" s="22" t="n">
        <v>46194</v>
      </c>
      <c r="B25" s="23" t="s">
        <v>5132</v>
      </c>
      <c r="C25" s="23" t="s">
        <v>5133</v>
      </c>
      <c r="D25" s="23" t="s">
        <v>98</v>
      </c>
      <c r="E25" s="23" t="s">
        <v>99</v>
      </c>
      <c r="F25" s="0" t="n">
        <v>2148</v>
      </c>
      <c r="J25" s="24" t="n">
        <v>100</v>
      </c>
      <c r="K25" s="0" t="n">
        <v>17913</v>
      </c>
      <c r="L25" s="23" t="s">
        <v>1671</v>
      </c>
      <c r="M25" s="0" t="n">
        <v>3</v>
      </c>
      <c r="N25" s="23" t="s">
        <v>93</v>
      </c>
      <c r="O25" s="0" t="n">
        <v>201</v>
      </c>
      <c r="P25" s="23" t="s">
        <v>94</v>
      </c>
      <c r="Q25" s="23" t="s">
        <v>5117</v>
      </c>
      <c r="R25" s="23" t="n">
        <f aca="false">YEAR(A25)</f>
        <v>2026</v>
      </c>
      <c r="S25" s="23" t="n">
        <f aca="false">IF(R25=2026,1,0)</f>
        <v>1</v>
      </c>
      <c r="T25" s="23" t="n">
        <f aca="false">IF(OR(P25="Individual",P25="Committee",P25="Union/Association",P25="Aggregated Unitemized Receipts"),1,0)</f>
        <v>1</v>
      </c>
      <c r="U25" s="0" t="str">
        <f aca="false">UPPER(TRIM(E25))</f>
        <v>MA</v>
      </c>
      <c r="V25" s="23" t="n">
        <f aca="false">IF(U25="MA",1,0)</f>
        <v>1</v>
      </c>
      <c r="W25" s="23" t="n">
        <f aca="false">IF(OR(ISNUMBER(SEARCH("malden",G25)),ISNUMBER(SEARCH("malden",H25))),1,0)</f>
        <v>0</v>
      </c>
      <c r="X25" s="23" t="n">
        <f aca="false">IF(AND(TRIM(G25)="",TRIM(H25)=""),1,0)</f>
        <v>1</v>
      </c>
    </row>
    <row r="26" customFormat="false" ht="15" hidden="false" customHeight="false" outlineLevel="0" collapsed="false">
      <c r="A26" s="22" t="n">
        <v>46194</v>
      </c>
      <c r="B26" s="23" t="s">
        <v>5134</v>
      </c>
      <c r="C26" s="23" t="s">
        <v>5135</v>
      </c>
      <c r="D26" s="23" t="s">
        <v>5136</v>
      </c>
      <c r="E26" s="23" t="s">
        <v>99</v>
      </c>
      <c r="F26" s="0" t="n">
        <v>1930</v>
      </c>
      <c r="J26" s="24" t="n">
        <v>100</v>
      </c>
      <c r="K26" s="0" t="n">
        <v>17913</v>
      </c>
      <c r="L26" s="23" t="s">
        <v>1671</v>
      </c>
      <c r="M26" s="0" t="n">
        <v>3</v>
      </c>
      <c r="N26" s="23" t="s">
        <v>93</v>
      </c>
      <c r="O26" s="0" t="n">
        <v>201</v>
      </c>
      <c r="P26" s="23" t="s">
        <v>94</v>
      </c>
      <c r="Q26" s="23" t="s">
        <v>5117</v>
      </c>
      <c r="R26" s="23" t="n">
        <f aca="false">YEAR(A26)</f>
        <v>2026</v>
      </c>
      <c r="S26" s="23" t="n">
        <f aca="false">IF(R26=2026,1,0)</f>
        <v>1</v>
      </c>
      <c r="T26" s="23" t="n">
        <f aca="false">IF(OR(P26="Individual",P26="Committee",P26="Union/Association",P26="Aggregated Unitemized Receipts"),1,0)</f>
        <v>1</v>
      </c>
      <c r="U26" s="0" t="str">
        <f aca="false">UPPER(TRIM(E26))</f>
        <v>MA</v>
      </c>
      <c r="V26" s="23" t="n">
        <f aca="false">IF(U26="MA",1,0)</f>
        <v>1</v>
      </c>
      <c r="W26" s="23" t="n">
        <f aca="false">IF(OR(ISNUMBER(SEARCH("malden",G26)),ISNUMBER(SEARCH("malden",H26))),1,0)</f>
        <v>0</v>
      </c>
      <c r="X26" s="23" t="n">
        <f aca="false">IF(AND(TRIM(G26)="",TRIM(H26)=""),1,0)</f>
        <v>1</v>
      </c>
    </row>
    <row r="27" customFormat="false" ht="15" hidden="false" customHeight="false" outlineLevel="0" collapsed="false">
      <c r="A27" s="22" t="n">
        <v>46194</v>
      </c>
      <c r="B27" s="23" t="s">
        <v>5137</v>
      </c>
      <c r="C27" s="23" t="s">
        <v>5138</v>
      </c>
      <c r="D27" s="23" t="s">
        <v>98</v>
      </c>
      <c r="E27" s="23" t="s">
        <v>99</v>
      </c>
      <c r="F27" s="0" t="n">
        <v>2148</v>
      </c>
      <c r="J27" s="24" t="n">
        <v>5</v>
      </c>
      <c r="K27" s="0" t="n">
        <v>17913</v>
      </c>
      <c r="L27" s="23" t="s">
        <v>1671</v>
      </c>
      <c r="M27" s="0" t="n">
        <v>3</v>
      </c>
      <c r="N27" s="23" t="s">
        <v>93</v>
      </c>
      <c r="O27" s="0" t="n">
        <v>201</v>
      </c>
      <c r="P27" s="23" t="s">
        <v>94</v>
      </c>
      <c r="Q27" s="23" t="s">
        <v>5117</v>
      </c>
      <c r="R27" s="23" t="n">
        <f aca="false">YEAR(A27)</f>
        <v>2026</v>
      </c>
      <c r="S27" s="23" t="n">
        <f aca="false">IF(R27=2026,1,0)</f>
        <v>1</v>
      </c>
      <c r="T27" s="23" t="n">
        <f aca="false">IF(OR(P27="Individual",P27="Committee",P27="Union/Association",P27="Aggregated Unitemized Receipts"),1,0)</f>
        <v>1</v>
      </c>
      <c r="U27" s="0" t="str">
        <f aca="false">UPPER(TRIM(E27))</f>
        <v>MA</v>
      </c>
      <c r="V27" s="23" t="n">
        <f aca="false">IF(U27="MA",1,0)</f>
        <v>1</v>
      </c>
      <c r="W27" s="23" t="n">
        <f aca="false">IF(OR(ISNUMBER(SEARCH("malden",G27)),ISNUMBER(SEARCH("malden",H27))),1,0)</f>
        <v>0</v>
      </c>
      <c r="X27" s="23" t="n">
        <f aca="false">IF(AND(TRIM(G27)="",TRIM(H27)=""),1,0)</f>
        <v>1</v>
      </c>
    </row>
    <row r="28" customFormat="false" ht="15" hidden="false" customHeight="false" outlineLevel="0" collapsed="false">
      <c r="A28" s="22" t="n">
        <v>46194</v>
      </c>
      <c r="B28" s="23" t="s">
        <v>4367</v>
      </c>
      <c r="C28" s="23" t="s">
        <v>4368</v>
      </c>
      <c r="D28" s="23" t="s">
        <v>319</v>
      </c>
      <c r="E28" s="23" t="s">
        <v>99</v>
      </c>
      <c r="F28" s="0" t="n">
        <v>2176</v>
      </c>
      <c r="G28" s="23" t="s">
        <v>5139</v>
      </c>
      <c r="H28" s="23" t="s">
        <v>4370</v>
      </c>
      <c r="J28" s="24" t="n">
        <v>90</v>
      </c>
      <c r="K28" s="0" t="n">
        <v>17913</v>
      </c>
      <c r="L28" s="23" t="s">
        <v>1671</v>
      </c>
      <c r="M28" s="0" t="n">
        <v>3</v>
      </c>
      <c r="N28" s="23" t="s">
        <v>93</v>
      </c>
      <c r="O28" s="0" t="n">
        <v>201</v>
      </c>
      <c r="P28" s="23" t="s">
        <v>94</v>
      </c>
      <c r="Q28" s="23" t="s">
        <v>5117</v>
      </c>
      <c r="R28" s="23" t="n">
        <f aca="false">YEAR(A28)</f>
        <v>2026</v>
      </c>
      <c r="S28" s="23" t="n">
        <f aca="false">IF(R28=2026,1,0)</f>
        <v>1</v>
      </c>
      <c r="T28" s="23" t="n">
        <f aca="false">IF(OR(P28="Individual",P28="Committee",P28="Union/Association",P28="Aggregated Unitemized Receipts"),1,0)</f>
        <v>1</v>
      </c>
      <c r="U28" s="0" t="str">
        <f aca="false">UPPER(TRIM(E28))</f>
        <v>MA</v>
      </c>
      <c r="V28" s="23" t="n">
        <f aca="false">IF(U28="MA",1,0)</f>
        <v>1</v>
      </c>
      <c r="W28" s="23" t="n">
        <f aca="false">IF(OR(ISNUMBER(SEARCH("malden",G28)),ISNUMBER(SEARCH("malden",H28))),1,0)</f>
        <v>0</v>
      </c>
      <c r="X28" s="23" t="n">
        <f aca="false">IF(AND(TRIM(G28)="",TRIM(H28)=""),1,0)</f>
        <v>0</v>
      </c>
    </row>
    <row r="29" customFormat="false" ht="15" hidden="false" customHeight="false" outlineLevel="0" collapsed="false">
      <c r="A29" s="22" t="n">
        <v>46194</v>
      </c>
      <c r="B29" s="23" t="s">
        <v>5140</v>
      </c>
      <c r="C29" s="23" t="s">
        <v>5141</v>
      </c>
      <c r="D29" s="23" t="s">
        <v>98</v>
      </c>
      <c r="E29" s="23" t="s">
        <v>99</v>
      </c>
      <c r="F29" s="0" t="n">
        <v>2148</v>
      </c>
      <c r="J29" s="24" t="n">
        <v>25</v>
      </c>
      <c r="K29" s="0" t="n">
        <v>17913</v>
      </c>
      <c r="L29" s="23" t="s">
        <v>1671</v>
      </c>
      <c r="M29" s="0" t="n">
        <v>3</v>
      </c>
      <c r="N29" s="23" t="s">
        <v>93</v>
      </c>
      <c r="O29" s="0" t="n">
        <v>201</v>
      </c>
      <c r="P29" s="23" t="s">
        <v>94</v>
      </c>
      <c r="Q29" s="23" t="s">
        <v>5117</v>
      </c>
      <c r="R29" s="23" t="n">
        <f aca="false">YEAR(A29)</f>
        <v>2026</v>
      </c>
      <c r="S29" s="23" t="n">
        <f aca="false">IF(R29=2026,1,0)</f>
        <v>1</v>
      </c>
      <c r="T29" s="23" t="n">
        <f aca="false">IF(OR(P29="Individual",P29="Committee",P29="Union/Association",P29="Aggregated Unitemized Receipts"),1,0)</f>
        <v>1</v>
      </c>
      <c r="U29" s="0" t="str">
        <f aca="false">UPPER(TRIM(E29))</f>
        <v>MA</v>
      </c>
      <c r="V29" s="23" t="n">
        <f aca="false">IF(U29="MA",1,0)</f>
        <v>1</v>
      </c>
      <c r="W29" s="23" t="n">
        <f aca="false">IF(OR(ISNUMBER(SEARCH("malden",G29)),ISNUMBER(SEARCH("malden",H29))),1,0)</f>
        <v>0</v>
      </c>
      <c r="X29" s="23" t="n">
        <f aca="false">IF(AND(TRIM(G29)="",TRIM(H29)=""),1,0)</f>
        <v>1</v>
      </c>
    </row>
    <row r="30" customFormat="false" ht="15" hidden="false" customHeight="false" outlineLevel="0" collapsed="false">
      <c r="A30" s="22" t="n">
        <v>46194</v>
      </c>
      <c r="B30" s="23" t="s">
        <v>1321</v>
      </c>
      <c r="C30" s="23" t="s">
        <v>5142</v>
      </c>
      <c r="D30" s="23" t="s">
        <v>98</v>
      </c>
      <c r="E30" s="23" t="s">
        <v>99</v>
      </c>
      <c r="F30" s="0" t="n">
        <v>2148</v>
      </c>
      <c r="J30" s="24" t="n">
        <v>50</v>
      </c>
      <c r="K30" s="0" t="n">
        <v>17913</v>
      </c>
      <c r="L30" s="23" t="s">
        <v>1671</v>
      </c>
      <c r="M30" s="0" t="n">
        <v>3</v>
      </c>
      <c r="N30" s="23" t="s">
        <v>93</v>
      </c>
      <c r="O30" s="0" t="n">
        <v>201</v>
      </c>
      <c r="P30" s="23" t="s">
        <v>94</v>
      </c>
      <c r="Q30" s="23" t="s">
        <v>5117</v>
      </c>
      <c r="R30" s="23" t="n">
        <f aca="false">YEAR(A30)</f>
        <v>2026</v>
      </c>
      <c r="S30" s="23" t="n">
        <f aca="false">IF(R30=2026,1,0)</f>
        <v>1</v>
      </c>
      <c r="T30" s="23" t="n">
        <f aca="false">IF(OR(P30="Individual",P30="Committee",P30="Union/Association",P30="Aggregated Unitemized Receipts"),1,0)</f>
        <v>1</v>
      </c>
      <c r="U30" s="0" t="str">
        <f aca="false">UPPER(TRIM(E30))</f>
        <v>MA</v>
      </c>
      <c r="V30" s="23" t="n">
        <f aca="false">IF(U30="MA",1,0)</f>
        <v>1</v>
      </c>
      <c r="W30" s="23" t="n">
        <f aca="false">IF(OR(ISNUMBER(SEARCH("malden",G30)),ISNUMBER(SEARCH("malden",H30))),1,0)</f>
        <v>0</v>
      </c>
      <c r="X30" s="23" t="n">
        <f aca="false">IF(AND(TRIM(G30)="",TRIM(H30)=""),1,0)</f>
        <v>1</v>
      </c>
    </row>
    <row r="31" customFormat="false" ht="15" hidden="false" customHeight="false" outlineLevel="0" collapsed="false">
      <c r="A31" s="22" t="n">
        <v>46194</v>
      </c>
      <c r="B31" s="23" t="s">
        <v>5143</v>
      </c>
      <c r="C31" s="23" t="s">
        <v>5144</v>
      </c>
      <c r="D31" s="23" t="s">
        <v>450</v>
      </c>
      <c r="E31" s="23" t="s">
        <v>99</v>
      </c>
      <c r="F31" s="0" t="n">
        <v>2125</v>
      </c>
      <c r="J31" s="24" t="n">
        <v>5</v>
      </c>
      <c r="K31" s="0" t="n">
        <v>17913</v>
      </c>
      <c r="L31" s="23" t="s">
        <v>1671</v>
      </c>
      <c r="M31" s="0" t="n">
        <v>3</v>
      </c>
      <c r="N31" s="23" t="s">
        <v>93</v>
      </c>
      <c r="O31" s="0" t="n">
        <v>201</v>
      </c>
      <c r="P31" s="23" t="s">
        <v>94</v>
      </c>
      <c r="Q31" s="23" t="s">
        <v>5117</v>
      </c>
      <c r="R31" s="23" t="n">
        <f aca="false">YEAR(A31)</f>
        <v>2026</v>
      </c>
      <c r="S31" s="23" t="n">
        <f aca="false">IF(R31=2026,1,0)</f>
        <v>1</v>
      </c>
      <c r="T31" s="23" t="n">
        <f aca="false">IF(OR(P31="Individual",P31="Committee",P31="Union/Association",P31="Aggregated Unitemized Receipts"),1,0)</f>
        <v>1</v>
      </c>
      <c r="U31" s="0" t="str">
        <f aca="false">UPPER(TRIM(E31))</f>
        <v>MA</v>
      </c>
      <c r="V31" s="23" t="n">
        <f aca="false">IF(U31="MA",1,0)</f>
        <v>1</v>
      </c>
      <c r="W31" s="23" t="n">
        <f aca="false">IF(OR(ISNUMBER(SEARCH("malden",G31)),ISNUMBER(SEARCH("malden",H31))),1,0)</f>
        <v>0</v>
      </c>
      <c r="X31" s="23" t="n">
        <f aca="false">IF(AND(TRIM(G31)="",TRIM(H31)=""),1,0)</f>
        <v>1</v>
      </c>
    </row>
    <row r="32" customFormat="false" ht="15" hidden="false" customHeight="false" outlineLevel="0" collapsed="false">
      <c r="A32" s="22" t="n">
        <v>46192</v>
      </c>
      <c r="B32" s="23" t="s">
        <v>5145</v>
      </c>
      <c r="C32" s="23" t="s">
        <v>5146</v>
      </c>
      <c r="D32" s="23" t="s">
        <v>2071</v>
      </c>
      <c r="E32" s="23" t="s">
        <v>99</v>
      </c>
      <c r="F32" s="0" t="n">
        <v>1864</v>
      </c>
      <c r="J32" s="24" t="n">
        <v>100</v>
      </c>
      <c r="K32" s="0" t="n">
        <v>17913</v>
      </c>
      <c r="L32" s="23" t="s">
        <v>1671</v>
      </c>
      <c r="M32" s="0" t="n">
        <v>3</v>
      </c>
      <c r="N32" s="23" t="s">
        <v>93</v>
      </c>
      <c r="O32" s="0" t="n">
        <v>201</v>
      </c>
      <c r="P32" s="23" t="s">
        <v>94</v>
      </c>
      <c r="Q32" s="23" t="s">
        <v>5147</v>
      </c>
      <c r="R32" s="23" t="n">
        <f aca="false">YEAR(A32)</f>
        <v>2026</v>
      </c>
      <c r="S32" s="23" t="n">
        <f aca="false">IF(R32=2026,1,0)</f>
        <v>1</v>
      </c>
      <c r="T32" s="23" t="n">
        <f aca="false">IF(OR(P32="Individual",P32="Committee",P32="Union/Association",P32="Aggregated Unitemized Receipts"),1,0)</f>
        <v>1</v>
      </c>
      <c r="U32" s="0" t="str">
        <f aca="false">UPPER(TRIM(E32))</f>
        <v>MA</v>
      </c>
      <c r="V32" s="23" t="n">
        <f aca="false">IF(U32="MA",1,0)</f>
        <v>1</v>
      </c>
      <c r="W32" s="23" t="n">
        <f aca="false">IF(OR(ISNUMBER(SEARCH("malden",G32)),ISNUMBER(SEARCH("malden",H32))),1,0)</f>
        <v>0</v>
      </c>
      <c r="X32" s="23" t="n">
        <f aca="false">IF(AND(TRIM(G32)="",TRIM(H32)=""),1,0)</f>
        <v>1</v>
      </c>
    </row>
    <row r="33" customFormat="false" ht="15" hidden="false" customHeight="false" outlineLevel="0" collapsed="false">
      <c r="A33" s="22" t="n">
        <v>46192</v>
      </c>
      <c r="B33" s="23" t="s">
        <v>5148</v>
      </c>
      <c r="C33" s="23" t="s">
        <v>5149</v>
      </c>
      <c r="D33" s="23" t="s">
        <v>98</v>
      </c>
      <c r="E33" s="23" t="s">
        <v>99</v>
      </c>
      <c r="F33" s="0" t="n">
        <v>2148</v>
      </c>
      <c r="J33" s="24" t="n">
        <v>5</v>
      </c>
      <c r="K33" s="0" t="n">
        <v>17913</v>
      </c>
      <c r="L33" s="23" t="s">
        <v>1671</v>
      </c>
      <c r="M33" s="0" t="n">
        <v>3</v>
      </c>
      <c r="N33" s="23" t="s">
        <v>93</v>
      </c>
      <c r="O33" s="0" t="n">
        <v>201</v>
      </c>
      <c r="P33" s="23" t="s">
        <v>94</v>
      </c>
      <c r="Q33" s="23" t="s">
        <v>5147</v>
      </c>
      <c r="R33" s="23" t="n">
        <f aca="false">YEAR(A33)</f>
        <v>2026</v>
      </c>
      <c r="S33" s="23" t="n">
        <f aca="false">IF(R33=2026,1,0)</f>
        <v>1</v>
      </c>
      <c r="T33" s="23" t="n">
        <f aca="false">IF(OR(P33="Individual",P33="Committee",P33="Union/Association",P33="Aggregated Unitemized Receipts"),1,0)</f>
        <v>1</v>
      </c>
      <c r="U33" s="0" t="str">
        <f aca="false">UPPER(TRIM(E33))</f>
        <v>MA</v>
      </c>
      <c r="V33" s="23" t="n">
        <f aca="false">IF(U33="MA",1,0)</f>
        <v>1</v>
      </c>
      <c r="W33" s="23" t="n">
        <f aca="false">IF(OR(ISNUMBER(SEARCH("malden",G33)),ISNUMBER(SEARCH("malden",H33))),1,0)</f>
        <v>0</v>
      </c>
      <c r="X33" s="23" t="n">
        <f aca="false">IF(AND(TRIM(G33)="",TRIM(H33)=""),1,0)</f>
        <v>1</v>
      </c>
    </row>
    <row r="34" customFormat="false" ht="15" hidden="false" customHeight="false" outlineLevel="0" collapsed="false">
      <c r="A34" s="22" t="n">
        <v>46192</v>
      </c>
      <c r="B34" s="23" t="s">
        <v>5150</v>
      </c>
      <c r="C34" s="23" t="s">
        <v>5151</v>
      </c>
      <c r="D34" s="23" t="s">
        <v>98</v>
      </c>
      <c r="E34" s="23" t="s">
        <v>99</v>
      </c>
      <c r="F34" s="0" t="n">
        <v>2148</v>
      </c>
      <c r="J34" s="24" t="n">
        <v>100</v>
      </c>
      <c r="K34" s="0" t="n">
        <v>17913</v>
      </c>
      <c r="L34" s="23" t="s">
        <v>1671</v>
      </c>
      <c r="M34" s="0" t="n">
        <v>3</v>
      </c>
      <c r="N34" s="23" t="s">
        <v>93</v>
      </c>
      <c r="O34" s="0" t="n">
        <v>201</v>
      </c>
      <c r="P34" s="23" t="s">
        <v>94</v>
      </c>
      <c r="Q34" s="23" t="s">
        <v>5147</v>
      </c>
      <c r="R34" s="23" t="n">
        <f aca="false">YEAR(A34)</f>
        <v>2026</v>
      </c>
      <c r="S34" s="23" t="n">
        <f aca="false">IF(R34=2026,1,0)</f>
        <v>1</v>
      </c>
      <c r="T34" s="23" t="n">
        <f aca="false">IF(OR(P34="Individual",P34="Committee",P34="Union/Association",P34="Aggregated Unitemized Receipts"),1,0)</f>
        <v>1</v>
      </c>
      <c r="U34" s="0" t="str">
        <f aca="false">UPPER(TRIM(E34))</f>
        <v>MA</v>
      </c>
      <c r="V34" s="23" t="n">
        <f aca="false">IF(U34="MA",1,0)</f>
        <v>1</v>
      </c>
      <c r="W34" s="23" t="n">
        <f aca="false">IF(OR(ISNUMBER(SEARCH("malden",G34)),ISNUMBER(SEARCH("malden",H34))),1,0)</f>
        <v>0</v>
      </c>
      <c r="X34" s="23" t="n">
        <f aca="false">IF(AND(TRIM(G34)="",TRIM(H34)=""),1,0)</f>
        <v>1</v>
      </c>
    </row>
    <row r="35" customFormat="false" ht="15" hidden="false" customHeight="false" outlineLevel="0" collapsed="false">
      <c r="A35" s="22" t="n">
        <v>46192</v>
      </c>
      <c r="B35" s="23" t="s">
        <v>5152</v>
      </c>
      <c r="C35" s="23" t="s">
        <v>5153</v>
      </c>
      <c r="D35" s="23" t="s">
        <v>98</v>
      </c>
      <c r="E35" s="23" t="s">
        <v>99</v>
      </c>
      <c r="F35" s="0" t="n">
        <v>2148</v>
      </c>
      <c r="G35" s="23" t="s">
        <v>174</v>
      </c>
      <c r="J35" s="24" t="n">
        <v>100</v>
      </c>
      <c r="K35" s="0" t="n">
        <v>17913</v>
      </c>
      <c r="L35" s="23" t="s">
        <v>1671</v>
      </c>
      <c r="M35" s="0" t="n">
        <v>1</v>
      </c>
      <c r="N35" s="23" t="s">
        <v>182</v>
      </c>
      <c r="O35" s="0" t="n">
        <v>201</v>
      </c>
      <c r="P35" s="23" t="s">
        <v>94</v>
      </c>
      <c r="Q35" s="23" t="s">
        <v>5147</v>
      </c>
      <c r="R35" s="23" t="n">
        <f aca="false">YEAR(A35)</f>
        <v>2026</v>
      </c>
      <c r="S35" s="23" t="n">
        <f aca="false">IF(R35=2026,1,0)</f>
        <v>1</v>
      </c>
      <c r="T35" s="23" t="n">
        <f aca="false">IF(OR(P35="Individual",P35="Committee",P35="Union/Association",P35="Aggregated Unitemized Receipts"),1,0)</f>
        <v>1</v>
      </c>
      <c r="U35" s="0" t="str">
        <f aca="false">UPPER(TRIM(E35))</f>
        <v>MA</v>
      </c>
      <c r="V35" s="23" t="n">
        <f aca="false">IF(U35="MA",1,0)</f>
        <v>1</v>
      </c>
      <c r="W35" s="23" t="n">
        <f aca="false">IF(OR(ISNUMBER(SEARCH("malden",G35)),ISNUMBER(SEARCH("malden",H35))),1,0)</f>
        <v>0</v>
      </c>
      <c r="X35" s="23" t="n">
        <f aca="false">IF(AND(TRIM(G35)="",TRIM(H35)=""),1,0)</f>
        <v>0</v>
      </c>
    </row>
    <row r="36" customFormat="false" ht="15" hidden="false" customHeight="false" outlineLevel="0" collapsed="false">
      <c r="A36" s="22" t="n">
        <v>46192</v>
      </c>
      <c r="B36" s="23" t="s">
        <v>5137</v>
      </c>
      <c r="C36" s="23" t="s">
        <v>5138</v>
      </c>
      <c r="D36" s="23" t="s">
        <v>98</v>
      </c>
      <c r="E36" s="23" t="s">
        <v>99</v>
      </c>
      <c r="F36" s="0" t="n">
        <v>2148</v>
      </c>
      <c r="J36" s="24" t="n">
        <v>5</v>
      </c>
      <c r="K36" s="0" t="n">
        <v>17913</v>
      </c>
      <c r="L36" s="23" t="s">
        <v>1671</v>
      </c>
      <c r="M36" s="0" t="n">
        <v>3</v>
      </c>
      <c r="N36" s="23" t="s">
        <v>93</v>
      </c>
      <c r="O36" s="0" t="n">
        <v>201</v>
      </c>
      <c r="P36" s="23" t="s">
        <v>94</v>
      </c>
      <c r="Q36" s="23" t="s">
        <v>5147</v>
      </c>
      <c r="R36" s="23" t="n">
        <f aca="false">YEAR(A36)</f>
        <v>2026</v>
      </c>
      <c r="S36" s="23" t="n">
        <f aca="false">IF(R36=2026,1,0)</f>
        <v>1</v>
      </c>
      <c r="T36" s="23" t="n">
        <f aca="false">IF(OR(P36="Individual",P36="Committee",P36="Union/Association",P36="Aggregated Unitemized Receipts"),1,0)</f>
        <v>1</v>
      </c>
      <c r="U36" s="0" t="str">
        <f aca="false">UPPER(TRIM(E36))</f>
        <v>MA</v>
      </c>
      <c r="V36" s="23" t="n">
        <f aca="false">IF(U36="MA",1,0)</f>
        <v>1</v>
      </c>
      <c r="W36" s="23" t="n">
        <f aca="false">IF(OR(ISNUMBER(SEARCH("malden",G36)),ISNUMBER(SEARCH("malden",H36))),1,0)</f>
        <v>0</v>
      </c>
      <c r="X36" s="23" t="n">
        <f aca="false">IF(AND(TRIM(G36)="",TRIM(H36)=""),1,0)</f>
        <v>1</v>
      </c>
    </row>
    <row r="37" customFormat="false" ht="15" hidden="false" customHeight="false" outlineLevel="0" collapsed="false">
      <c r="A37" s="22" t="n">
        <v>46192</v>
      </c>
      <c r="B37" s="23" t="s">
        <v>916</v>
      </c>
      <c r="C37" s="23" t="s">
        <v>917</v>
      </c>
      <c r="D37" s="23" t="s">
        <v>98</v>
      </c>
      <c r="E37" s="23" t="s">
        <v>99</v>
      </c>
      <c r="F37" s="0" t="n">
        <v>2148</v>
      </c>
      <c r="J37" s="24" t="n">
        <v>50</v>
      </c>
      <c r="K37" s="0" t="n">
        <v>17913</v>
      </c>
      <c r="L37" s="23" t="s">
        <v>1671</v>
      </c>
      <c r="M37" s="0" t="n">
        <v>3</v>
      </c>
      <c r="N37" s="23" t="s">
        <v>93</v>
      </c>
      <c r="O37" s="0" t="n">
        <v>201</v>
      </c>
      <c r="P37" s="23" t="s">
        <v>94</v>
      </c>
      <c r="Q37" s="23" t="s">
        <v>5147</v>
      </c>
      <c r="R37" s="23" t="n">
        <f aca="false">YEAR(A37)</f>
        <v>2026</v>
      </c>
      <c r="S37" s="23" t="n">
        <f aca="false">IF(R37=2026,1,0)</f>
        <v>1</v>
      </c>
      <c r="T37" s="23" t="n">
        <f aca="false">IF(OR(P37="Individual",P37="Committee",P37="Union/Association",P37="Aggregated Unitemized Receipts"),1,0)</f>
        <v>1</v>
      </c>
      <c r="U37" s="0" t="str">
        <f aca="false">UPPER(TRIM(E37))</f>
        <v>MA</v>
      </c>
      <c r="V37" s="23" t="n">
        <f aca="false">IF(U37="MA",1,0)</f>
        <v>1</v>
      </c>
      <c r="W37" s="23" t="n">
        <f aca="false">IF(OR(ISNUMBER(SEARCH("malden",G37)),ISNUMBER(SEARCH("malden",H37))),1,0)</f>
        <v>0</v>
      </c>
      <c r="X37" s="23" t="n">
        <f aca="false">IF(AND(TRIM(G37)="",TRIM(H37)=""),1,0)</f>
        <v>1</v>
      </c>
    </row>
    <row r="38" customFormat="false" ht="15" hidden="false" customHeight="false" outlineLevel="0" collapsed="false">
      <c r="A38" s="22" t="n">
        <v>46192</v>
      </c>
      <c r="B38" s="23" t="s">
        <v>525</v>
      </c>
      <c r="C38" s="23" t="s">
        <v>526</v>
      </c>
      <c r="D38" s="23" t="s">
        <v>314</v>
      </c>
      <c r="E38" s="23" t="s">
        <v>99</v>
      </c>
      <c r="F38" s="0" t="n">
        <v>1867</v>
      </c>
      <c r="J38" s="24" t="n">
        <v>40</v>
      </c>
      <c r="K38" s="0" t="n">
        <v>17913</v>
      </c>
      <c r="L38" s="23" t="s">
        <v>1671</v>
      </c>
      <c r="M38" s="0" t="n">
        <v>3</v>
      </c>
      <c r="N38" s="23" t="s">
        <v>93</v>
      </c>
      <c r="O38" s="0" t="n">
        <v>201</v>
      </c>
      <c r="P38" s="23" t="s">
        <v>94</v>
      </c>
      <c r="Q38" s="23" t="s">
        <v>5147</v>
      </c>
      <c r="R38" s="23" t="n">
        <f aca="false">YEAR(A38)</f>
        <v>2026</v>
      </c>
      <c r="S38" s="23" t="n">
        <f aca="false">IF(R38=2026,1,0)</f>
        <v>1</v>
      </c>
      <c r="T38" s="23" t="n">
        <f aca="false">IF(OR(P38="Individual",P38="Committee",P38="Union/Association",P38="Aggregated Unitemized Receipts"),1,0)</f>
        <v>1</v>
      </c>
      <c r="U38" s="0" t="str">
        <f aca="false">UPPER(TRIM(E38))</f>
        <v>MA</v>
      </c>
      <c r="V38" s="23" t="n">
        <f aca="false">IF(U38="MA",1,0)</f>
        <v>1</v>
      </c>
      <c r="W38" s="23" t="n">
        <f aca="false">IF(OR(ISNUMBER(SEARCH("malden",G38)),ISNUMBER(SEARCH("malden",H38))),1,0)</f>
        <v>0</v>
      </c>
      <c r="X38" s="23" t="n">
        <f aca="false">IF(AND(TRIM(G38)="",TRIM(H38)=""),1,0)</f>
        <v>1</v>
      </c>
    </row>
    <row r="39" customFormat="false" ht="15" hidden="false" customHeight="false" outlineLevel="0" collapsed="false">
      <c r="A39" s="22" t="n">
        <v>46192</v>
      </c>
      <c r="B39" s="23" t="s">
        <v>5154</v>
      </c>
      <c r="C39" s="23" t="s">
        <v>5155</v>
      </c>
      <c r="D39" s="23" t="s">
        <v>450</v>
      </c>
      <c r="E39" s="23" t="s">
        <v>99</v>
      </c>
      <c r="F39" s="0" t="n">
        <v>2125</v>
      </c>
      <c r="J39" s="24" t="n">
        <v>50</v>
      </c>
      <c r="K39" s="0" t="n">
        <v>17913</v>
      </c>
      <c r="L39" s="23" t="s">
        <v>1671</v>
      </c>
      <c r="M39" s="0" t="n">
        <v>3</v>
      </c>
      <c r="N39" s="23" t="s">
        <v>93</v>
      </c>
      <c r="O39" s="0" t="n">
        <v>201</v>
      </c>
      <c r="P39" s="23" t="s">
        <v>94</v>
      </c>
      <c r="Q39" s="23" t="s">
        <v>5147</v>
      </c>
      <c r="R39" s="23" t="n">
        <f aca="false">YEAR(A39)</f>
        <v>2026</v>
      </c>
      <c r="S39" s="23" t="n">
        <f aca="false">IF(R39=2026,1,0)</f>
        <v>1</v>
      </c>
      <c r="T39" s="23" t="n">
        <f aca="false">IF(OR(P39="Individual",P39="Committee",P39="Union/Association",P39="Aggregated Unitemized Receipts"),1,0)</f>
        <v>1</v>
      </c>
      <c r="U39" s="0" t="str">
        <f aca="false">UPPER(TRIM(E39))</f>
        <v>MA</v>
      </c>
      <c r="V39" s="23" t="n">
        <f aca="false">IF(U39="MA",1,0)</f>
        <v>1</v>
      </c>
      <c r="W39" s="23" t="n">
        <f aca="false">IF(OR(ISNUMBER(SEARCH("malden",G39)),ISNUMBER(SEARCH("malden",H39))),1,0)</f>
        <v>0</v>
      </c>
      <c r="X39" s="23" t="n">
        <f aca="false">IF(AND(TRIM(G39)="",TRIM(H39)=""),1,0)</f>
        <v>1</v>
      </c>
    </row>
    <row r="40" customFormat="false" ht="15" hidden="false" customHeight="false" outlineLevel="0" collapsed="false">
      <c r="A40" s="22" t="n">
        <v>46189</v>
      </c>
      <c r="B40" s="23" t="s">
        <v>5156</v>
      </c>
      <c r="C40" s="23" t="s">
        <v>5157</v>
      </c>
      <c r="D40" s="23" t="s">
        <v>98</v>
      </c>
      <c r="E40" s="23" t="s">
        <v>99</v>
      </c>
      <c r="F40" s="0" t="n">
        <v>2148</v>
      </c>
      <c r="J40" s="24" t="n">
        <v>50</v>
      </c>
      <c r="K40" s="0" t="n">
        <v>17913</v>
      </c>
      <c r="L40" s="23" t="s">
        <v>1671</v>
      </c>
      <c r="M40" s="0" t="n">
        <v>1</v>
      </c>
      <c r="N40" s="23" t="s">
        <v>182</v>
      </c>
      <c r="O40" s="0" t="n">
        <v>201</v>
      </c>
      <c r="P40" s="23" t="s">
        <v>94</v>
      </c>
      <c r="Q40" s="23" t="s">
        <v>751</v>
      </c>
      <c r="R40" s="23" t="n">
        <f aca="false">YEAR(A40)</f>
        <v>2026</v>
      </c>
      <c r="S40" s="23" t="n">
        <f aca="false">IF(R40=2026,1,0)</f>
        <v>1</v>
      </c>
      <c r="T40" s="23" t="n">
        <f aca="false">IF(OR(P40="Individual",P40="Committee",P40="Union/Association",P40="Aggregated Unitemized Receipts"),1,0)</f>
        <v>1</v>
      </c>
      <c r="U40" s="0" t="str">
        <f aca="false">UPPER(TRIM(E40))</f>
        <v>MA</v>
      </c>
      <c r="V40" s="23" t="n">
        <f aca="false">IF(U40="MA",1,0)</f>
        <v>1</v>
      </c>
      <c r="W40" s="23" t="n">
        <f aca="false">IF(OR(ISNUMBER(SEARCH("malden",G40)),ISNUMBER(SEARCH("malden",H40))),1,0)</f>
        <v>0</v>
      </c>
      <c r="X40" s="23" t="n">
        <f aca="false">IF(AND(TRIM(G40)="",TRIM(H40)=""),1,0)</f>
        <v>1</v>
      </c>
    </row>
    <row r="41" customFormat="false" ht="15" hidden="false" customHeight="false" outlineLevel="0" collapsed="false">
      <c r="A41" s="22" t="n">
        <v>46189</v>
      </c>
      <c r="B41" s="23" t="s">
        <v>5158</v>
      </c>
      <c r="C41" s="23" t="s">
        <v>5159</v>
      </c>
      <c r="D41" s="23" t="s">
        <v>98</v>
      </c>
      <c r="E41" s="23" t="s">
        <v>99</v>
      </c>
      <c r="F41" s="0" t="n">
        <v>2148</v>
      </c>
      <c r="J41" s="24" t="n">
        <v>100</v>
      </c>
      <c r="K41" s="0" t="n">
        <v>17913</v>
      </c>
      <c r="L41" s="23" t="s">
        <v>1671</v>
      </c>
      <c r="M41" s="0" t="n">
        <v>1</v>
      </c>
      <c r="N41" s="23" t="s">
        <v>182</v>
      </c>
      <c r="O41" s="0" t="n">
        <v>201</v>
      </c>
      <c r="P41" s="23" t="s">
        <v>94</v>
      </c>
      <c r="Q41" s="23" t="s">
        <v>751</v>
      </c>
      <c r="R41" s="23" t="n">
        <f aca="false">YEAR(A41)</f>
        <v>2026</v>
      </c>
      <c r="S41" s="23" t="n">
        <f aca="false">IF(R41=2026,1,0)</f>
        <v>1</v>
      </c>
      <c r="T41" s="23" t="n">
        <f aca="false">IF(OR(P41="Individual",P41="Committee",P41="Union/Association",P41="Aggregated Unitemized Receipts"),1,0)</f>
        <v>1</v>
      </c>
      <c r="U41" s="0" t="str">
        <f aca="false">UPPER(TRIM(E41))</f>
        <v>MA</v>
      </c>
      <c r="V41" s="23" t="n">
        <f aca="false">IF(U41="MA",1,0)</f>
        <v>1</v>
      </c>
      <c r="W41" s="23" t="n">
        <f aca="false">IF(OR(ISNUMBER(SEARCH("malden",G41)),ISNUMBER(SEARCH("malden",H41))),1,0)</f>
        <v>0</v>
      </c>
      <c r="X41" s="23" t="n">
        <f aca="false">IF(AND(TRIM(G41)="",TRIM(H41)=""),1,0)</f>
        <v>1</v>
      </c>
    </row>
    <row r="42" customFormat="false" ht="15" hidden="false" customHeight="false" outlineLevel="0" collapsed="false">
      <c r="A42" s="22" t="n">
        <v>46189</v>
      </c>
      <c r="B42" s="23" t="s">
        <v>5160</v>
      </c>
      <c r="C42" s="23" t="s">
        <v>5161</v>
      </c>
      <c r="D42" s="23" t="s">
        <v>98</v>
      </c>
      <c r="E42" s="23" t="s">
        <v>99</v>
      </c>
      <c r="F42" s="0" t="n">
        <v>2148</v>
      </c>
      <c r="J42" s="24" t="n">
        <v>20</v>
      </c>
      <c r="K42" s="0" t="n">
        <v>17913</v>
      </c>
      <c r="L42" s="23" t="s">
        <v>1671</v>
      </c>
      <c r="M42" s="0" t="n">
        <v>6</v>
      </c>
      <c r="N42" s="23" t="s">
        <v>265</v>
      </c>
      <c r="O42" s="0" t="n">
        <v>201</v>
      </c>
      <c r="P42" s="23" t="s">
        <v>94</v>
      </c>
      <c r="Q42" s="23" t="s">
        <v>751</v>
      </c>
      <c r="R42" s="23" t="n">
        <f aca="false">YEAR(A42)</f>
        <v>2026</v>
      </c>
      <c r="S42" s="23" t="n">
        <f aca="false">IF(R42=2026,1,0)</f>
        <v>1</v>
      </c>
      <c r="T42" s="23" t="n">
        <f aca="false">IF(OR(P42="Individual",P42="Committee",P42="Union/Association",P42="Aggregated Unitemized Receipts"),1,0)</f>
        <v>1</v>
      </c>
      <c r="U42" s="0" t="str">
        <f aca="false">UPPER(TRIM(E42))</f>
        <v>MA</v>
      </c>
      <c r="V42" s="23" t="n">
        <f aca="false">IF(U42="MA",1,0)</f>
        <v>1</v>
      </c>
      <c r="W42" s="23" t="n">
        <f aca="false">IF(OR(ISNUMBER(SEARCH("malden",G42)),ISNUMBER(SEARCH("malden",H42))),1,0)</f>
        <v>0</v>
      </c>
      <c r="X42" s="23" t="n">
        <f aca="false">IF(AND(TRIM(G42)="",TRIM(H42)=""),1,0)</f>
        <v>1</v>
      </c>
    </row>
    <row r="43" customFormat="false" ht="15" hidden="false" customHeight="false" outlineLevel="0" collapsed="false">
      <c r="A43" s="22" t="n">
        <v>46189</v>
      </c>
      <c r="B43" s="23" t="s">
        <v>198</v>
      </c>
      <c r="C43" s="23" t="s">
        <v>199</v>
      </c>
      <c r="D43" s="23" t="s">
        <v>98</v>
      </c>
      <c r="E43" s="23" t="s">
        <v>99</v>
      </c>
      <c r="F43" s="0" t="n">
        <v>2148</v>
      </c>
      <c r="J43" s="24" t="n">
        <v>25</v>
      </c>
      <c r="K43" s="0" t="n">
        <v>17913</v>
      </c>
      <c r="L43" s="23" t="s">
        <v>1671</v>
      </c>
      <c r="M43" s="0" t="n">
        <v>1</v>
      </c>
      <c r="N43" s="23" t="s">
        <v>182</v>
      </c>
      <c r="O43" s="0" t="n">
        <v>201</v>
      </c>
      <c r="P43" s="23" t="s">
        <v>94</v>
      </c>
      <c r="Q43" s="23" t="s">
        <v>751</v>
      </c>
      <c r="R43" s="23" t="n">
        <f aca="false">YEAR(A43)</f>
        <v>2026</v>
      </c>
      <c r="S43" s="23" t="n">
        <f aca="false">IF(R43=2026,1,0)</f>
        <v>1</v>
      </c>
      <c r="T43" s="23" t="n">
        <f aca="false">IF(OR(P43="Individual",P43="Committee",P43="Union/Association",P43="Aggregated Unitemized Receipts"),1,0)</f>
        <v>1</v>
      </c>
      <c r="U43" s="0" t="str">
        <f aca="false">UPPER(TRIM(E43))</f>
        <v>MA</v>
      </c>
      <c r="V43" s="23" t="n">
        <f aca="false">IF(U43="MA",1,0)</f>
        <v>1</v>
      </c>
      <c r="W43" s="23" t="n">
        <f aca="false">IF(OR(ISNUMBER(SEARCH("malden",G43)),ISNUMBER(SEARCH("malden",H43))),1,0)</f>
        <v>0</v>
      </c>
      <c r="X43" s="23" t="n">
        <f aca="false">IF(AND(TRIM(G43)="",TRIM(H43)=""),1,0)</f>
        <v>1</v>
      </c>
    </row>
    <row r="44" customFormat="false" ht="15" hidden="false" customHeight="false" outlineLevel="0" collapsed="false">
      <c r="A44" s="22" t="n">
        <v>46189</v>
      </c>
      <c r="B44" s="23" t="s">
        <v>5162</v>
      </c>
      <c r="C44" s="23" t="s">
        <v>5163</v>
      </c>
      <c r="D44" s="23" t="s">
        <v>3611</v>
      </c>
      <c r="E44" s="23" t="s">
        <v>99</v>
      </c>
      <c r="F44" s="0" t="n">
        <v>1970</v>
      </c>
      <c r="J44" s="24" t="n">
        <v>100</v>
      </c>
      <c r="K44" s="0" t="n">
        <v>17913</v>
      </c>
      <c r="L44" s="23" t="s">
        <v>1671</v>
      </c>
      <c r="M44" s="0" t="n">
        <v>3</v>
      </c>
      <c r="N44" s="23" t="s">
        <v>93</v>
      </c>
      <c r="O44" s="0" t="n">
        <v>201</v>
      </c>
      <c r="P44" s="23" t="s">
        <v>94</v>
      </c>
      <c r="Q44" s="23" t="s">
        <v>751</v>
      </c>
      <c r="R44" s="23" t="n">
        <f aca="false">YEAR(A44)</f>
        <v>2026</v>
      </c>
      <c r="S44" s="23" t="n">
        <f aca="false">IF(R44=2026,1,0)</f>
        <v>1</v>
      </c>
      <c r="T44" s="23" t="n">
        <f aca="false">IF(OR(P44="Individual",P44="Committee",P44="Union/Association",P44="Aggregated Unitemized Receipts"),1,0)</f>
        <v>1</v>
      </c>
      <c r="U44" s="0" t="str">
        <f aca="false">UPPER(TRIM(E44))</f>
        <v>MA</v>
      </c>
      <c r="V44" s="23" t="n">
        <f aca="false">IF(U44="MA",1,0)</f>
        <v>1</v>
      </c>
      <c r="W44" s="23" t="n">
        <f aca="false">IF(OR(ISNUMBER(SEARCH("malden",G44)),ISNUMBER(SEARCH("malden",H44))),1,0)</f>
        <v>0</v>
      </c>
      <c r="X44" s="23" t="n">
        <f aca="false">IF(AND(TRIM(G44)="",TRIM(H44)=""),1,0)</f>
        <v>1</v>
      </c>
    </row>
    <row r="45" customFormat="false" ht="15" hidden="false" customHeight="false" outlineLevel="0" collapsed="false">
      <c r="A45" s="22" t="n">
        <v>46189</v>
      </c>
      <c r="B45" s="23" t="s">
        <v>2300</v>
      </c>
      <c r="C45" s="23" t="s">
        <v>5164</v>
      </c>
      <c r="D45" s="23" t="s">
        <v>286</v>
      </c>
      <c r="E45" s="23" t="s">
        <v>99</v>
      </c>
      <c r="F45" s="0" t="n">
        <v>2155</v>
      </c>
      <c r="J45" s="24" t="n">
        <v>50</v>
      </c>
      <c r="K45" s="0" t="n">
        <v>17913</v>
      </c>
      <c r="L45" s="23" t="s">
        <v>1671</v>
      </c>
      <c r="M45" s="0" t="n">
        <v>6</v>
      </c>
      <c r="N45" s="23" t="s">
        <v>265</v>
      </c>
      <c r="O45" s="0" t="n">
        <v>201</v>
      </c>
      <c r="P45" s="23" t="s">
        <v>94</v>
      </c>
      <c r="Q45" s="23" t="s">
        <v>751</v>
      </c>
      <c r="R45" s="23" t="n">
        <f aca="false">YEAR(A45)</f>
        <v>2026</v>
      </c>
      <c r="S45" s="23" t="n">
        <f aca="false">IF(R45=2026,1,0)</f>
        <v>1</v>
      </c>
      <c r="T45" s="23" t="n">
        <f aca="false">IF(OR(P45="Individual",P45="Committee",P45="Union/Association",P45="Aggregated Unitemized Receipts"),1,0)</f>
        <v>1</v>
      </c>
      <c r="U45" s="0" t="str">
        <f aca="false">UPPER(TRIM(E45))</f>
        <v>MA</v>
      </c>
      <c r="V45" s="23" t="n">
        <f aca="false">IF(U45="MA",1,0)</f>
        <v>1</v>
      </c>
      <c r="W45" s="23" t="n">
        <f aca="false">IF(OR(ISNUMBER(SEARCH("malden",G45)),ISNUMBER(SEARCH("malden",H45))),1,0)</f>
        <v>0</v>
      </c>
      <c r="X45" s="23" t="n">
        <f aca="false">IF(AND(TRIM(G45)="",TRIM(H45)=""),1,0)</f>
        <v>1</v>
      </c>
    </row>
    <row r="46" customFormat="false" ht="15" hidden="false" customHeight="false" outlineLevel="0" collapsed="false">
      <c r="A46" s="22" t="n">
        <v>46189</v>
      </c>
      <c r="B46" s="23" t="s">
        <v>5165</v>
      </c>
      <c r="C46" s="23" t="s">
        <v>5166</v>
      </c>
      <c r="D46" s="23" t="s">
        <v>98</v>
      </c>
      <c r="E46" s="23" t="s">
        <v>99</v>
      </c>
      <c r="F46" s="0" t="n">
        <v>2148</v>
      </c>
      <c r="J46" s="24" t="n">
        <v>100</v>
      </c>
      <c r="K46" s="0" t="n">
        <v>17913</v>
      </c>
      <c r="L46" s="23" t="s">
        <v>1671</v>
      </c>
      <c r="M46" s="0" t="n">
        <v>1</v>
      </c>
      <c r="N46" s="23" t="s">
        <v>182</v>
      </c>
      <c r="O46" s="0" t="n">
        <v>201</v>
      </c>
      <c r="P46" s="23" t="s">
        <v>94</v>
      </c>
      <c r="Q46" s="23" t="s">
        <v>751</v>
      </c>
      <c r="R46" s="23" t="n">
        <f aca="false">YEAR(A46)</f>
        <v>2026</v>
      </c>
      <c r="S46" s="23" t="n">
        <f aca="false">IF(R46=2026,1,0)</f>
        <v>1</v>
      </c>
      <c r="T46" s="23" t="n">
        <f aca="false">IF(OR(P46="Individual",P46="Committee",P46="Union/Association",P46="Aggregated Unitemized Receipts"),1,0)</f>
        <v>1</v>
      </c>
      <c r="U46" s="0" t="str">
        <f aca="false">UPPER(TRIM(E46))</f>
        <v>MA</v>
      </c>
      <c r="V46" s="23" t="n">
        <f aca="false">IF(U46="MA",1,0)</f>
        <v>1</v>
      </c>
      <c r="W46" s="23" t="n">
        <f aca="false">IF(OR(ISNUMBER(SEARCH("malden",G46)),ISNUMBER(SEARCH("malden",H46))),1,0)</f>
        <v>0</v>
      </c>
      <c r="X46" s="23" t="n">
        <f aca="false">IF(AND(TRIM(G46)="",TRIM(H46)=""),1,0)</f>
        <v>1</v>
      </c>
    </row>
    <row r="47" customFormat="false" ht="15" hidden="false" customHeight="false" outlineLevel="0" collapsed="false">
      <c r="A47" s="22" t="n">
        <v>46170</v>
      </c>
      <c r="B47" s="23" t="s">
        <v>5167</v>
      </c>
      <c r="C47" s="23" t="s">
        <v>5168</v>
      </c>
      <c r="D47" s="23" t="s">
        <v>4350</v>
      </c>
      <c r="E47" s="23" t="s">
        <v>99</v>
      </c>
      <c r="F47" s="0" t="n">
        <v>2030</v>
      </c>
      <c r="G47" s="23" t="s">
        <v>5169</v>
      </c>
      <c r="H47" s="23" t="s">
        <v>5170</v>
      </c>
      <c r="J47" s="24" t="n">
        <v>100</v>
      </c>
      <c r="K47" s="0" t="n">
        <v>17913</v>
      </c>
      <c r="L47" s="23" t="s">
        <v>1671</v>
      </c>
      <c r="M47" s="0" t="n">
        <v>3</v>
      </c>
      <c r="N47" s="23" t="s">
        <v>93</v>
      </c>
      <c r="O47" s="0" t="n">
        <v>201</v>
      </c>
      <c r="P47" s="23" t="s">
        <v>94</v>
      </c>
      <c r="Q47" s="23" t="s">
        <v>5171</v>
      </c>
      <c r="R47" s="23" t="n">
        <f aca="false">YEAR(A47)</f>
        <v>2026</v>
      </c>
      <c r="S47" s="23" t="n">
        <f aca="false">IF(R47=2026,1,0)</f>
        <v>1</v>
      </c>
      <c r="T47" s="23" t="n">
        <f aca="false">IF(OR(P47="Individual",P47="Committee",P47="Union/Association",P47="Aggregated Unitemized Receipts"),1,0)</f>
        <v>1</v>
      </c>
      <c r="U47" s="0" t="str">
        <f aca="false">UPPER(TRIM(E47))</f>
        <v>MA</v>
      </c>
      <c r="V47" s="23" t="n">
        <f aca="false">IF(U47="MA",1,0)</f>
        <v>1</v>
      </c>
      <c r="W47" s="23" t="n">
        <f aca="false">IF(OR(ISNUMBER(SEARCH("malden",G47)),ISNUMBER(SEARCH("malden",H47))),1,0)</f>
        <v>0</v>
      </c>
      <c r="X47" s="23" t="n">
        <f aca="false">IF(AND(TRIM(G47)="",TRIM(H47)=""),1,0)</f>
        <v>0</v>
      </c>
    </row>
    <row r="48" customFormat="false" ht="15" hidden="false" customHeight="false" outlineLevel="0" collapsed="false">
      <c r="A48" s="22" t="n">
        <v>46141</v>
      </c>
      <c r="B48" s="23" t="s">
        <v>1640</v>
      </c>
      <c r="C48" s="23" t="s">
        <v>1641</v>
      </c>
      <c r="D48" s="23" t="s">
        <v>98</v>
      </c>
      <c r="E48" s="23" t="s">
        <v>99</v>
      </c>
      <c r="F48" s="0" t="n">
        <v>2148</v>
      </c>
      <c r="G48" s="23" t="s">
        <v>174</v>
      </c>
      <c r="J48" s="24" t="n">
        <v>200</v>
      </c>
      <c r="K48" s="0" t="n">
        <v>17913</v>
      </c>
      <c r="L48" s="23" t="s">
        <v>1671</v>
      </c>
      <c r="M48" s="0" t="n">
        <v>1</v>
      </c>
      <c r="N48" s="23" t="s">
        <v>182</v>
      </c>
      <c r="O48" s="0" t="n">
        <v>201</v>
      </c>
      <c r="P48" s="23" t="s">
        <v>94</v>
      </c>
      <c r="Q48" s="23" t="s">
        <v>2394</v>
      </c>
      <c r="R48" s="23" t="n">
        <f aca="false">YEAR(A48)</f>
        <v>2026</v>
      </c>
      <c r="S48" s="23" t="n">
        <f aca="false">IF(R48=2026,1,0)</f>
        <v>1</v>
      </c>
      <c r="T48" s="23" t="n">
        <f aca="false">IF(OR(P48="Individual",P48="Committee",P48="Union/Association",P48="Aggregated Unitemized Receipts"),1,0)</f>
        <v>1</v>
      </c>
      <c r="U48" s="0" t="str">
        <f aca="false">UPPER(TRIM(E48))</f>
        <v>MA</v>
      </c>
      <c r="V48" s="23" t="n">
        <f aca="false">IF(U48="MA",1,0)</f>
        <v>1</v>
      </c>
      <c r="W48" s="23" t="n">
        <f aca="false">IF(OR(ISNUMBER(SEARCH("malden",G48)),ISNUMBER(SEARCH("malden",H48))),1,0)</f>
        <v>0</v>
      </c>
      <c r="X48" s="23" t="n">
        <f aca="false">IF(AND(TRIM(G48)="",TRIM(H48)=""),1,0)</f>
        <v>0</v>
      </c>
    </row>
    <row r="49" customFormat="false" ht="15" hidden="false" customHeight="false" outlineLevel="0" collapsed="false">
      <c r="A49" s="22" t="n">
        <v>46137</v>
      </c>
      <c r="B49" s="23" t="s">
        <v>5172</v>
      </c>
      <c r="C49" s="23" t="s">
        <v>5173</v>
      </c>
      <c r="D49" s="23" t="s">
        <v>1789</v>
      </c>
      <c r="E49" s="23" t="s">
        <v>99</v>
      </c>
      <c r="F49" s="0" t="n">
        <v>2186</v>
      </c>
      <c r="J49" s="24" t="n">
        <v>50</v>
      </c>
      <c r="K49" s="0" t="n">
        <v>17913</v>
      </c>
      <c r="L49" s="23" t="s">
        <v>1671</v>
      </c>
      <c r="M49" s="0" t="n">
        <v>6</v>
      </c>
      <c r="N49" s="23" t="s">
        <v>265</v>
      </c>
      <c r="O49" s="0" t="n">
        <v>201</v>
      </c>
      <c r="P49" s="23" t="s">
        <v>94</v>
      </c>
      <c r="Q49" s="23" t="s">
        <v>5174</v>
      </c>
      <c r="R49" s="23" t="n">
        <f aca="false">YEAR(A49)</f>
        <v>2026</v>
      </c>
      <c r="S49" s="23" t="n">
        <f aca="false">IF(R49=2026,1,0)</f>
        <v>1</v>
      </c>
      <c r="T49" s="23" t="n">
        <f aca="false">IF(OR(P49="Individual",P49="Committee",P49="Union/Association",P49="Aggregated Unitemized Receipts"),1,0)</f>
        <v>1</v>
      </c>
      <c r="U49" s="0" t="str">
        <f aca="false">UPPER(TRIM(E49))</f>
        <v>MA</v>
      </c>
      <c r="V49" s="23" t="n">
        <f aca="false">IF(U49="MA",1,0)</f>
        <v>1</v>
      </c>
      <c r="W49" s="23" t="n">
        <f aca="false">IF(OR(ISNUMBER(SEARCH("malden",G49)),ISNUMBER(SEARCH("malden",H49))),1,0)</f>
        <v>0</v>
      </c>
      <c r="X49" s="23" t="n">
        <f aca="false">IF(AND(TRIM(G49)="",TRIM(H49)=""),1,0)</f>
        <v>1</v>
      </c>
    </row>
    <row r="50" customFormat="false" ht="15" hidden="false" customHeight="false" outlineLevel="0" collapsed="false">
      <c r="A50" s="22" t="n">
        <v>46137</v>
      </c>
      <c r="B50" s="23" t="s">
        <v>215</v>
      </c>
      <c r="C50" s="23" t="s">
        <v>216</v>
      </c>
      <c r="D50" s="23" t="s">
        <v>98</v>
      </c>
      <c r="E50" s="23" t="s">
        <v>99</v>
      </c>
      <c r="J50" s="24" t="n">
        <v>35</v>
      </c>
      <c r="K50" s="0" t="n">
        <v>17913</v>
      </c>
      <c r="L50" s="23" t="s">
        <v>1671</v>
      </c>
      <c r="M50" s="0" t="n">
        <v>3</v>
      </c>
      <c r="N50" s="23" t="s">
        <v>93</v>
      </c>
      <c r="O50" s="0" t="n">
        <v>201</v>
      </c>
      <c r="P50" s="23" t="s">
        <v>94</v>
      </c>
      <c r="Q50" s="23" t="s">
        <v>5174</v>
      </c>
      <c r="R50" s="23" t="n">
        <f aca="false">YEAR(A50)</f>
        <v>2026</v>
      </c>
      <c r="S50" s="23" t="n">
        <f aca="false">IF(R50=2026,1,0)</f>
        <v>1</v>
      </c>
      <c r="T50" s="23" t="n">
        <f aca="false">IF(OR(P50="Individual",P50="Committee",P50="Union/Association",P50="Aggregated Unitemized Receipts"),1,0)</f>
        <v>1</v>
      </c>
      <c r="U50" s="0" t="str">
        <f aca="false">UPPER(TRIM(E50))</f>
        <v>MA</v>
      </c>
      <c r="V50" s="23" t="n">
        <f aca="false">IF(U50="MA",1,0)</f>
        <v>1</v>
      </c>
      <c r="W50" s="23" t="n">
        <f aca="false">IF(OR(ISNUMBER(SEARCH("malden",G50)),ISNUMBER(SEARCH("malden",H50))),1,0)</f>
        <v>0</v>
      </c>
      <c r="X50" s="23" t="n">
        <f aca="false">IF(AND(TRIM(G50)="",TRIM(H50)=""),1,0)</f>
        <v>1</v>
      </c>
    </row>
    <row r="51" customFormat="false" ht="15" hidden="false" customHeight="false" outlineLevel="0" collapsed="false">
      <c r="A51" s="22" t="n">
        <v>46132</v>
      </c>
      <c r="B51" s="23" t="s">
        <v>5175</v>
      </c>
      <c r="C51" s="23" t="s">
        <v>5176</v>
      </c>
      <c r="D51" s="23" t="s">
        <v>450</v>
      </c>
      <c r="E51" s="23" t="s">
        <v>99</v>
      </c>
      <c r="F51" s="0" t="n">
        <v>2136</v>
      </c>
      <c r="G51" s="23" t="s">
        <v>5177</v>
      </c>
      <c r="H51" s="23" t="s">
        <v>5178</v>
      </c>
      <c r="J51" s="24" t="n">
        <v>100</v>
      </c>
      <c r="K51" s="0" t="n">
        <v>17913</v>
      </c>
      <c r="L51" s="23" t="s">
        <v>1671</v>
      </c>
      <c r="M51" s="0" t="n">
        <v>3</v>
      </c>
      <c r="N51" s="23" t="s">
        <v>93</v>
      </c>
      <c r="O51" s="0" t="n">
        <v>201</v>
      </c>
      <c r="P51" s="23" t="s">
        <v>94</v>
      </c>
      <c r="Q51" s="23" t="s">
        <v>5179</v>
      </c>
      <c r="R51" s="23" t="n">
        <f aca="false">YEAR(A51)</f>
        <v>2026</v>
      </c>
      <c r="S51" s="23" t="n">
        <f aca="false">IF(R51=2026,1,0)</f>
        <v>1</v>
      </c>
      <c r="T51" s="23" t="n">
        <f aca="false">IF(OR(P51="Individual",P51="Committee",P51="Union/Association",P51="Aggregated Unitemized Receipts"),1,0)</f>
        <v>1</v>
      </c>
      <c r="U51" s="0" t="str">
        <f aca="false">UPPER(TRIM(E51))</f>
        <v>MA</v>
      </c>
      <c r="V51" s="23" t="n">
        <f aca="false">IF(U51="MA",1,0)</f>
        <v>1</v>
      </c>
      <c r="W51" s="23" t="n">
        <f aca="false">IF(OR(ISNUMBER(SEARCH("malden",G51)),ISNUMBER(SEARCH("malden",H51))),1,0)</f>
        <v>0</v>
      </c>
      <c r="X51" s="23" t="n">
        <f aca="false">IF(AND(TRIM(G51)="",TRIM(H51)=""),1,0)</f>
        <v>0</v>
      </c>
    </row>
    <row r="52" customFormat="false" ht="15" hidden="false" customHeight="false" outlineLevel="0" collapsed="false">
      <c r="A52" s="22" t="n">
        <v>46132</v>
      </c>
      <c r="B52" s="23" t="s">
        <v>5180</v>
      </c>
      <c r="C52" s="23" t="s">
        <v>5181</v>
      </c>
      <c r="D52" s="23" t="s">
        <v>5182</v>
      </c>
      <c r="E52" s="23" t="s">
        <v>257</v>
      </c>
      <c r="F52" s="0" t="n">
        <v>95204</v>
      </c>
      <c r="G52" s="23" t="s">
        <v>307</v>
      </c>
      <c r="H52" s="23" t="s">
        <v>5183</v>
      </c>
      <c r="J52" s="24" t="n">
        <v>100</v>
      </c>
      <c r="K52" s="0" t="n">
        <v>17913</v>
      </c>
      <c r="L52" s="23" t="s">
        <v>1671</v>
      </c>
      <c r="M52" s="0" t="n">
        <v>3</v>
      </c>
      <c r="N52" s="23" t="s">
        <v>93</v>
      </c>
      <c r="O52" s="0" t="n">
        <v>201</v>
      </c>
      <c r="P52" s="23" t="s">
        <v>94</v>
      </c>
      <c r="Q52" s="23" t="s">
        <v>5179</v>
      </c>
      <c r="R52" s="23" t="n">
        <f aca="false">YEAR(A52)</f>
        <v>2026</v>
      </c>
      <c r="S52" s="23" t="n">
        <f aca="false">IF(R52=2026,1,0)</f>
        <v>1</v>
      </c>
      <c r="T52" s="23" t="n">
        <f aca="false">IF(OR(P52="Individual",P52="Committee",P52="Union/Association",P52="Aggregated Unitemized Receipts"),1,0)</f>
        <v>1</v>
      </c>
      <c r="U52" s="0" t="str">
        <f aca="false">UPPER(TRIM(E52))</f>
        <v>CA</v>
      </c>
      <c r="V52" s="23" t="n">
        <f aca="false">IF(U52="MA",1,0)</f>
        <v>0</v>
      </c>
      <c r="W52" s="23" t="n">
        <f aca="false">IF(OR(ISNUMBER(SEARCH("malden",G52)),ISNUMBER(SEARCH("malden",H52))),1,0)</f>
        <v>0</v>
      </c>
      <c r="X52" s="23" t="n">
        <f aca="false">IF(AND(TRIM(G52)="",TRIM(H52)=""),1,0)</f>
        <v>0</v>
      </c>
    </row>
    <row r="53" customFormat="false" ht="15" hidden="false" customHeight="false" outlineLevel="0" collapsed="false">
      <c r="A53" s="22" t="n">
        <v>46132</v>
      </c>
      <c r="B53" s="23" t="s">
        <v>5184</v>
      </c>
      <c r="C53" s="23" t="s">
        <v>5185</v>
      </c>
      <c r="D53" s="23" t="s">
        <v>5186</v>
      </c>
      <c r="E53" s="23" t="s">
        <v>89</v>
      </c>
      <c r="F53" s="0" t="n">
        <v>11103</v>
      </c>
      <c r="G53" s="23" t="s">
        <v>166</v>
      </c>
      <c r="H53" s="23" t="s">
        <v>5187</v>
      </c>
      <c r="J53" s="24" t="n">
        <v>50</v>
      </c>
      <c r="K53" s="0" t="n">
        <v>17913</v>
      </c>
      <c r="L53" s="23" t="s">
        <v>1671</v>
      </c>
      <c r="M53" s="0" t="n">
        <v>3</v>
      </c>
      <c r="N53" s="23" t="s">
        <v>93</v>
      </c>
      <c r="O53" s="0" t="n">
        <v>201</v>
      </c>
      <c r="P53" s="23" t="s">
        <v>94</v>
      </c>
      <c r="Q53" s="23" t="s">
        <v>5179</v>
      </c>
      <c r="R53" s="23" t="n">
        <f aca="false">YEAR(A53)</f>
        <v>2026</v>
      </c>
      <c r="S53" s="23" t="n">
        <f aca="false">IF(R53=2026,1,0)</f>
        <v>1</v>
      </c>
      <c r="T53" s="23" t="n">
        <f aca="false">IF(OR(P53="Individual",P53="Committee",P53="Union/Association",P53="Aggregated Unitemized Receipts"),1,0)</f>
        <v>1</v>
      </c>
      <c r="U53" s="0" t="str">
        <f aca="false">UPPER(TRIM(E53))</f>
        <v>NY</v>
      </c>
      <c r="V53" s="23" t="n">
        <f aca="false">IF(U53="MA",1,0)</f>
        <v>0</v>
      </c>
      <c r="W53" s="23" t="n">
        <f aca="false">IF(OR(ISNUMBER(SEARCH("malden",G53)),ISNUMBER(SEARCH("malden",H53))),1,0)</f>
        <v>0</v>
      </c>
      <c r="X53" s="23" t="n">
        <f aca="false">IF(AND(TRIM(G53)="",TRIM(H53)=""),1,0)</f>
        <v>0</v>
      </c>
    </row>
    <row r="54" customFormat="false" ht="15" hidden="false" customHeight="false" outlineLevel="0" collapsed="false">
      <c r="A54" s="22" t="n">
        <v>46132</v>
      </c>
      <c r="B54" s="23" t="s">
        <v>5137</v>
      </c>
      <c r="C54" s="23" t="s">
        <v>5138</v>
      </c>
      <c r="D54" s="23" t="s">
        <v>98</v>
      </c>
      <c r="E54" s="23" t="s">
        <v>99</v>
      </c>
      <c r="F54" s="0" t="n">
        <v>2148</v>
      </c>
      <c r="J54" s="24" t="n">
        <v>10</v>
      </c>
      <c r="K54" s="0" t="n">
        <v>17913</v>
      </c>
      <c r="L54" s="23" t="s">
        <v>1671</v>
      </c>
      <c r="M54" s="0" t="n">
        <v>3</v>
      </c>
      <c r="N54" s="23" t="s">
        <v>93</v>
      </c>
      <c r="O54" s="0" t="n">
        <v>201</v>
      </c>
      <c r="P54" s="23" t="s">
        <v>94</v>
      </c>
      <c r="Q54" s="23" t="s">
        <v>5179</v>
      </c>
      <c r="R54" s="23" t="n">
        <f aca="false">YEAR(A54)</f>
        <v>2026</v>
      </c>
      <c r="S54" s="23" t="n">
        <f aca="false">IF(R54=2026,1,0)</f>
        <v>1</v>
      </c>
      <c r="T54" s="23" t="n">
        <f aca="false">IF(OR(P54="Individual",P54="Committee",P54="Union/Association",P54="Aggregated Unitemized Receipts"),1,0)</f>
        <v>1</v>
      </c>
      <c r="U54" s="0" t="str">
        <f aca="false">UPPER(TRIM(E54))</f>
        <v>MA</v>
      </c>
      <c r="V54" s="23" t="n">
        <f aca="false">IF(U54="MA",1,0)</f>
        <v>1</v>
      </c>
      <c r="W54" s="23" t="n">
        <f aca="false">IF(OR(ISNUMBER(SEARCH("malden",G54)),ISNUMBER(SEARCH("malden",H54))),1,0)</f>
        <v>0</v>
      </c>
      <c r="X54" s="23" t="n">
        <f aca="false">IF(AND(TRIM(G54)="",TRIM(H54)=""),1,0)</f>
        <v>1</v>
      </c>
    </row>
    <row r="55" customFormat="false" ht="15" hidden="false" customHeight="false" outlineLevel="0" collapsed="false">
      <c r="A55" s="22" t="n">
        <v>46132</v>
      </c>
      <c r="B55" s="23" t="s">
        <v>5188</v>
      </c>
      <c r="C55" s="23" t="s">
        <v>5189</v>
      </c>
      <c r="D55" s="23" t="s">
        <v>5190</v>
      </c>
      <c r="E55" s="23" t="s">
        <v>5191</v>
      </c>
      <c r="F55" s="0" t="n">
        <v>33073</v>
      </c>
      <c r="J55" s="24" t="n">
        <v>10</v>
      </c>
      <c r="K55" s="0" t="n">
        <v>17913</v>
      </c>
      <c r="L55" s="23" t="s">
        <v>1671</v>
      </c>
      <c r="M55" s="0" t="n">
        <v>3</v>
      </c>
      <c r="N55" s="23" t="s">
        <v>93</v>
      </c>
      <c r="O55" s="0" t="n">
        <v>201</v>
      </c>
      <c r="P55" s="23" t="s">
        <v>94</v>
      </c>
      <c r="Q55" s="23" t="s">
        <v>5179</v>
      </c>
      <c r="R55" s="23" t="n">
        <f aca="false">YEAR(A55)</f>
        <v>2026</v>
      </c>
      <c r="S55" s="23" t="n">
        <f aca="false">IF(R55=2026,1,0)</f>
        <v>1</v>
      </c>
      <c r="T55" s="23" t="n">
        <f aca="false">IF(OR(P55="Individual",P55="Committee",P55="Union/Association",P55="Aggregated Unitemized Receipts"),1,0)</f>
        <v>1</v>
      </c>
      <c r="U55" s="0" t="str">
        <f aca="false">UPPER(TRIM(E55))</f>
        <v>FL</v>
      </c>
      <c r="V55" s="23" t="n">
        <f aca="false">IF(U55="MA",1,0)</f>
        <v>0</v>
      </c>
      <c r="W55" s="23" t="n">
        <f aca="false">IF(OR(ISNUMBER(SEARCH("malden",G55)),ISNUMBER(SEARCH("malden",H55))),1,0)</f>
        <v>0</v>
      </c>
      <c r="X55" s="23" t="n">
        <f aca="false">IF(AND(TRIM(G55)="",TRIM(H55)=""),1,0)</f>
        <v>1</v>
      </c>
    </row>
    <row r="56" customFormat="false" ht="15" hidden="false" customHeight="false" outlineLevel="0" collapsed="false">
      <c r="A56" s="22" t="n">
        <v>46132</v>
      </c>
      <c r="B56" s="23" t="s">
        <v>5192</v>
      </c>
      <c r="C56" s="23" t="s">
        <v>5185</v>
      </c>
      <c r="D56" s="23" t="s">
        <v>5186</v>
      </c>
      <c r="E56" s="23" t="s">
        <v>89</v>
      </c>
      <c r="F56" s="0" t="n">
        <v>11103</v>
      </c>
      <c r="G56" s="23" t="s">
        <v>523</v>
      </c>
      <c r="H56" s="23" t="s">
        <v>167</v>
      </c>
      <c r="J56" s="24" t="n">
        <v>51</v>
      </c>
      <c r="K56" s="0" t="n">
        <v>17913</v>
      </c>
      <c r="L56" s="23" t="s">
        <v>1671</v>
      </c>
      <c r="M56" s="0" t="n">
        <v>3</v>
      </c>
      <c r="N56" s="23" t="s">
        <v>93</v>
      </c>
      <c r="O56" s="0" t="n">
        <v>201</v>
      </c>
      <c r="P56" s="23" t="s">
        <v>94</v>
      </c>
      <c r="Q56" s="23" t="s">
        <v>5179</v>
      </c>
      <c r="R56" s="23" t="n">
        <f aca="false">YEAR(A56)</f>
        <v>2026</v>
      </c>
      <c r="S56" s="23" t="n">
        <f aca="false">IF(R56=2026,1,0)</f>
        <v>1</v>
      </c>
      <c r="T56" s="23" t="n">
        <f aca="false">IF(OR(P56="Individual",P56="Committee",P56="Union/Association",P56="Aggregated Unitemized Receipts"),1,0)</f>
        <v>1</v>
      </c>
      <c r="U56" s="0" t="str">
        <f aca="false">UPPER(TRIM(E56))</f>
        <v>NY</v>
      </c>
      <c r="V56" s="23" t="n">
        <f aca="false">IF(U56="MA",1,0)</f>
        <v>0</v>
      </c>
      <c r="W56" s="23" t="n">
        <f aca="false">IF(OR(ISNUMBER(SEARCH("malden",G56)),ISNUMBER(SEARCH("malden",H56))),1,0)</f>
        <v>0</v>
      </c>
      <c r="X56" s="23" t="n">
        <f aca="false">IF(AND(TRIM(G56)="",TRIM(H56)=""),1,0)</f>
        <v>0</v>
      </c>
    </row>
    <row r="57" customFormat="false" ht="15" hidden="false" customHeight="false" outlineLevel="0" collapsed="false">
      <c r="A57" s="22" t="n">
        <v>46132</v>
      </c>
      <c r="B57" s="23" t="s">
        <v>5154</v>
      </c>
      <c r="C57" s="23" t="s">
        <v>5155</v>
      </c>
      <c r="D57" s="23" t="s">
        <v>450</v>
      </c>
      <c r="E57" s="23" t="s">
        <v>99</v>
      </c>
      <c r="F57" s="0" t="n">
        <v>2125</v>
      </c>
      <c r="J57" s="24" t="n">
        <v>50</v>
      </c>
      <c r="K57" s="0" t="n">
        <v>17913</v>
      </c>
      <c r="L57" s="23" t="s">
        <v>1671</v>
      </c>
      <c r="M57" s="0" t="n">
        <v>3</v>
      </c>
      <c r="N57" s="23" t="s">
        <v>93</v>
      </c>
      <c r="O57" s="0" t="n">
        <v>201</v>
      </c>
      <c r="P57" s="23" t="s">
        <v>94</v>
      </c>
      <c r="Q57" s="23" t="s">
        <v>5179</v>
      </c>
      <c r="R57" s="23" t="n">
        <f aca="false">YEAR(A57)</f>
        <v>2026</v>
      </c>
      <c r="S57" s="23" t="n">
        <f aca="false">IF(R57=2026,1,0)</f>
        <v>1</v>
      </c>
      <c r="T57" s="23" t="n">
        <f aca="false">IF(OR(P57="Individual",P57="Committee",P57="Union/Association",P57="Aggregated Unitemized Receipts"),1,0)</f>
        <v>1</v>
      </c>
      <c r="U57" s="0" t="str">
        <f aca="false">UPPER(TRIM(E57))</f>
        <v>MA</v>
      </c>
      <c r="V57" s="23" t="n">
        <f aca="false">IF(U57="MA",1,0)</f>
        <v>1</v>
      </c>
      <c r="W57" s="23" t="n">
        <f aca="false">IF(OR(ISNUMBER(SEARCH("malden",G57)),ISNUMBER(SEARCH("malden",H57))),1,0)</f>
        <v>0</v>
      </c>
      <c r="X57" s="23" t="n">
        <f aca="false">IF(AND(TRIM(G57)="",TRIM(H57)=""),1,0)</f>
        <v>1</v>
      </c>
    </row>
    <row r="58" customFormat="false" ht="15" hidden="false" customHeight="false" outlineLevel="0" collapsed="false">
      <c r="A58" s="22" t="n">
        <v>46132</v>
      </c>
      <c r="B58" s="23" t="s">
        <v>5193</v>
      </c>
      <c r="C58" s="23" t="s">
        <v>5194</v>
      </c>
      <c r="D58" s="23" t="s">
        <v>450</v>
      </c>
      <c r="E58" s="23" t="s">
        <v>99</v>
      </c>
      <c r="F58" s="0" t="n">
        <v>2122</v>
      </c>
      <c r="J58" s="24" t="n">
        <v>20</v>
      </c>
      <c r="K58" s="0" t="n">
        <v>17913</v>
      </c>
      <c r="L58" s="23" t="s">
        <v>1671</v>
      </c>
      <c r="M58" s="0" t="n">
        <v>3</v>
      </c>
      <c r="N58" s="23" t="s">
        <v>93</v>
      </c>
      <c r="O58" s="0" t="n">
        <v>201</v>
      </c>
      <c r="P58" s="23" t="s">
        <v>94</v>
      </c>
      <c r="Q58" s="23" t="s">
        <v>5179</v>
      </c>
      <c r="R58" s="23" t="n">
        <f aca="false">YEAR(A58)</f>
        <v>2026</v>
      </c>
      <c r="S58" s="23" t="n">
        <f aca="false">IF(R58=2026,1,0)</f>
        <v>1</v>
      </c>
      <c r="T58" s="23" t="n">
        <f aca="false">IF(OR(P58="Individual",P58="Committee",P58="Union/Association",P58="Aggregated Unitemized Receipts"),1,0)</f>
        <v>1</v>
      </c>
      <c r="U58" s="0" t="str">
        <f aca="false">UPPER(TRIM(E58))</f>
        <v>MA</v>
      </c>
      <c r="V58" s="23" t="n">
        <f aca="false">IF(U58="MA",1,0)</f>
        <v>1</v>
      </c>
      <c r="W58" s="23" t="n">
        <f aca="false">IF(OR(ISNUMBER(SEARCH("malden",G58)),ISNUMBER(SEARCH("malden",H58))),1,0)</f>
        <v>0</v>
      </c>
      <c r="X58" s="23" t="n">
        <f aca="false">IF(AND(TRIM(G58)="",TRIM(H58)=""),1,0)</f>
        <v>1</v>
      </c>
    </row>
    <row r="59" customFormat="false" ht="15" hidden="false" customHeight="false" outlineLevel="0" collapsed="false">
      <c r="A59" s="22" t="n">
        <v>46132</v>
      </c>
      <c r="B59" s="23" t="s">
        <v>5195</v>
      </c>
      <c r="C59" s="23" t="s">
        <v>5196</v>
      </c>
      <c r="D59" s="23" t="s">
        <v>98</v>
      </c>
      <c r="E59" s="23" t="s">
        <v>99</v>
      </c>
      <c r="F59" s="0" t="n">
        <v>2148</v>
      </c>
      <c r="G59" s="23" t="s">
        <v>5197</v>
      </c>
      <c r="H59" s="23" t="s">
        <v>5198</v>
      </c>
      <c r="J59" s="24" t="n">
        <v>200</v>
      </c>
      <c r="K59" s="0" t="n">
        <v>17913</v>
      </c>
      <c r="L59" s="23" t="s">
        <v>1671</v>
      </c>
      <c r="M59" s="0" t="n">
        <v>3</v>
      </c>
      <c r="N59" s="23" t="s">
        <v>93</v>
      </c>
      <c r="O59" s="0" t="n">
        <v>201</v>
      </c>
      <c r="P59" s="23" t="s">
        <v>94</v>
      </c>
      <c r="Q59" s="23" t="s">
        <v>5179</v>
      </c>
      <c r="R59" s="23" t="n">
        <f aca="false">YEAR(A59)</f>
        <v>2026</v>
      </c>
      <c r="S59" s="23" t="n">
        <f aca="false">IF(R59=2026,1,0)</f>
        <v>1</v>
      </c>
      <c r="T59" s="23" t="n">
        <f aca="false">IF(OR(P59="Individual",P59="Committee",P59="Union/Association",P59="Aggregated Unitemized Receipts"),1,0)</f>
        <v>1</v>
      </c>
      <c r="U59" s="0" t="str">
        <f aca="false">UPPER(TRIM(E59))</f>
        <v>MA</v>
      </c>
      <c r="V59" s="23" t="n">
        <f aca="false">IF(U59="MA",1,0)</f>
        <v>1</v>
      </c>
      <c r="W59" s="23" t="n">
        <f aca="false">IF(OR(ISNUMBER(SEARCH("malden",G59)),ISNUMBER(SEARCH("malden",H59))),1,0)</f>
        <v>0</v>
      </c>
      <c r="X59" s="23" t="n">
        <f aca="false">IF(AND(TRIM(G59)="",TRIM(H59)=""),1,0)</f>
        <v>0</v>
      </c>
    </row>
    <row r="60" customFormat="false" ht="15" hidden="false" customHeight="false" outlineLevel="0" collapsed="false">
      <c r="A60" s="22" t="n">
        <v>46112</v>
      </c>
      <c r="B60" s="23" t="s">
        <v>5114</v>
      </c>
      <c r="C60" s="23" t="s">
        <v>1672</v>
      </c>
      <c r="D60" s="23" t="s">
        <v>98</v>
      </c>
      <c r="E60" s="23" t="s">
        <v>99</v>
      </c>
      <c r="F60" s="0" t="n">
        <v>2148</v>
      </c>
      <c r="G60" s="23" t="s">
        <v>174</v>
      </c>
      <c r="J60" s="24" t="n">
        <v>500</v>
      </c>
      <c r="K60" s="0" t="n">
        <v>17913</v>
      </c>
      <c r="L60" s="23" t="s">
        <v>1671</v>
      </c>
      <c r="M60" s="0" t="n">
        <v>1</v>
      </c>
      <c r="N60" s="23" t="s">
        <v>182</v>
      </c>
      <c r="O60" s="0" t="n">
        <v>201</v>
      </c>
      <c r="P60" s="23" t="s">
        <v>94</v>
      </c>
      <c r="Q60" s="23" t="s">
        <v>2712</v>
      </c>
      <c r="R60" s="23" t="n">
        <f aca="false">YEAR(A60)</f>
        <v>2026</v>
      </c>
      <c r="S60" s="23" t="n">
        <f aca="false">IF(R60=2026,1,0)</f>
        <v>1</v>
      </c>
      <c r="T60" s="23" t="n">
        <f aca="false">IF(OR(P60="Individual",P60="Committee",P60="Union/Association",P60="Aggregated Unitemized Receipts"),1,0)</f>
        <v>1</v>
      </c>
      <c r="U60" s="0" t="str">
        <f aca="false">UPPER(TRIM(E60))</f>
        <v>MA</v>
      </c>
      <c r="V60" s="23" t="n">
        <f aca="false">IF(U60="MA",1,0)</f>
        <v>1</v>
      </c>
      <c r="W60" s="23" t="n">
        <f aca="false">IF(OR(ISNUMBER(SEARCH("malden",G60)),ISNUMBER(SEARCH("malden",H60))),1,0)</f>
        <v>0</v>
      </c>
      <c r="X60" s="23" t="n">
        <f aca="false">IF(AND(TRIM(G60)="",TRIM(H60)=""),1,0)</f>
        <v>0</v>
      </c>
    </row>
    <row r="61" customFormat="false" ht="15" hidden="false" customHeight="false" outlineLevel="0" collapsed="false">
      <c r="A61" s="22" t="n">
        <v>46109</v>
      </c>
      <c r="B61" s="23" t="s">
        <v>5199</v>
      </c>
      <c r="C61" s="23" t="s">
        <v>5133</v>
      </c>
      <c r="D61" s="23" t="s">
        <v>98</v>
      </c>
      <c r="E61" s="23" t="s">
        <v>99</v>
      </c>
      <c r="F61" s="0" t="n">
        <v>2148</v>
      </c>
      <c r="G61" s="23" t="s">
        <v>217</v>
      </c>
      <c r="H61" s="23" t="s">
        <v>5200</v>
      </c>
      <c r="J61" s="24" t="n">
        <v>100</v>
      </c>
      <c r="K61" s="0" t="n">
        <v>17913</v>
      </c>
      <c r="L61" s="23" t="s">
        <v>1671</v>
      </c>
      <c r="M61" s="0" t="n">
        <v>1</v>
      </c>
      <c r="N61" s="23" t="s">
        <v>182</v>
      </c>
      <c r="O61" s="0" t="n">
        <v>201</v>
      </c>
      <c r="P61" s="23" t="s">
        <v>94</v>
      </c>
      <c r="Q61" s="23" t="s">
        <v>5201</v>
      </c>
      <c r="R61" s="23" t="n">
        <f aca="false">YEAR(A61)</f>
        <v>2026</v>
      </c>
      <c r="S61" s="23" t="n">
        <f aca="false">IF(R61=2026,1,0)</f>
        <v>1</v>
      </c>
      <c r="T61" s="23" t="n">
        <f aca="false">IF(OR(P61="Individual",P61="Committee",P61="Union/Association",P61="Aggregated Unitemized Receipts"),1,0)</f>
        <v>1</v>
      </c>
      <c r="U61" s="0" t="str">
        <f aca="false">UPPER(TRIM(E61))</f>
        <v>MA</v>
      </c>
      <c r="V61" s="23" t="n">
        <f aca="false">IF(U61="MA",1,0)</f>
        <v>1</v>
      </c>
      <c r="W61" s="23" t="n">
        <f aca="false">IF(OR(ISNUMBER(SEARCH("malden",G61)),ISNUMBER(SEARCH("malden",H61))),1,0)</f>
        <v>1</v>
      </c>
      <c r="X61" s="23" t="n">
        <f aca="false">IF(AND(TRIM(G61)="",TRIM(H61)=""),1,0)</f>
        <v>0</v>
      </c>
    </row>
    <row r="62" customFormat="false" ht="15" hidden="false" customHeight="false" outlineLevel="0" collapsed="false">
      <c r="A62" s="22" t="n">
        <v>46109</v>
      </c>
      <c r="B62" s="23" t="s">
        <v>5202</v>
      </c>
      <c r="C62" s="23" t="s">
        <v>5203</v>
      </c>
      <c r="D62" s="23" t="s">
        <v>98</v>
      </c>
      <c r="E62" s="23" t="s">
        <v>99</v>
      </c>
      <c r="F62" s="0" t="n">
        <v>2148</v>
      </c>
      <c r="G62" s="23" t="s">
        <v>110</v>
      </c>
      <c r="H62" s="23" t="s">
        <v>167</v>
      </c>
      <c r="J62" s="24" t="n">
        <v>100</v>
      </c>
      <c r="K62" s="0" t="n">
        <v>17913</v>
      </c>
      <c r="L62" s="23" t="s">
        <v>1671</v>
      </c>
      <c r="M62" s="0" t="n">
        <v>3</v>
      </c>
      <c r="N62" s="23" t="s">
        <v>93</v>
      </c>
      <c r="O62" s="0" t="n">
        <v>201</v>
      </c>
      <c r="P62" s="23" t="s">
        <v>94</v>
      </c>
      <c r="Q62" s="23" t="s">
        <v>5201</v>
      </c>
      <c r="R62" s="23" t="n">
        <f aca="false">YEAR(A62)</f>
        <v>2026</v>
      </c>
      <c r="S62" s="23" t="n">
        <f aca="false">IF(R62=2026,1,0)</f>
        <v>1</v>
      </c>
      <c r="T62" s="23" t="n">
        <f aca="false">IF(OR(P62="Individual",P62="Committee",P62="Union/Association",P62="Aggregated Unitemized Receipts"),1,0)</f>
        <v>1</v>
      </c>
      <c r="U62" s="0" t="str">
        <f aca="false">UPPER(TRIM(E62))</f>
        <v>MA</v>
      </c>
      <c r="V62" s="23" t="n">
        <f aca="false">IF(U62="MA",1,0)</f>
        <v>1</v>
      </c>
      <c r="W62" s="23" t="n">
        <f aca="false">IF(OR(ISNUMBER(SEARCH("malden",G62)),ISNUMBER(SEARCH("malden",H62))),1,0)</f>
        <v>0</v>
      </c>
      <c r="X62" s="23" t="n">
        <f aca="false">IF(AND(TRIM(G62)="",TRIM(H62)=""),1,0)</f>
        <v>0</v>
      </c>
    </row>
    <row r="63" customFormat="false" ht="15" hidden="false" customHeight="false" outlineLevel="0" collapsed="false">
      <c r="A63" s="22" t="n">
        <v>46109</v>
      </c>
      <c r="B63" s="23" t="s">
        <v>1671</v>
      </c>
      <c r="C63" s="23" t="s">
        <v>5077</v>
      </c>
      <c r="D63" s="23" t="s">
        <v>98</v>
      </c>
      <c r="E63" s="23" t="s">
        <v>99</v>
      </c>
      <c r="F63" s="0" t="n">
        <v>2148</v>
      </c>
      <c r="J63" s="24" t="n">
        <v>1000</v>
      </c>
      <c r="K63" s="0" t="n">
        <v>17913</v>
      </c>
      <c r="L63" s="23" t="s">
        <v>1671</v>
      </c>
      <c r="M63" s="0" t="n">
        <v>1</v>
      </c>
      <c r="N63" s="23" t="s">
        <v>182</v>
      </c>
      <c r="O63" s="0" t="n">
        <v>206</v>
      </c>
      <c r="P63" s="23" t="s">
        <v>273</v>
      </c>
      <c r="Q63" s="23" t="s">
        <v>5201</v>
      </c>
      <c r="R63" s="23" t="n">
        <f aca="false">YEAR(A63)</f>
        <v>2026</v>
      </c>
      <c r="S63" s="23" t="n">
        <f aca="false">IF(R63=2026,1,0)</f>
        <v>1</v>
      </c>
      <c r="T63" s="23" t="n">
        <f aca="false">IF(OR(P63="Individual",P63="Committee",P63="Union/Association",P63="Aggregated Unitemized Receipts"),1,0)</f>
        <v>0</v>
      </c>
      <c r="U63" s="0" t="str">
        <f aca="false">UPPER(TRIM(E63))</f>
        <v>MA</v>
      </c>
      <c r="V63" s="23" t="n">
        <f aca="false">IF(U63="MA",1,0)</f>
        <v>1</v>
      </c>
      <c r="W63" s="23" t="n">
        <f aca="false">IF(OR(ISNUMBER(SEARCH("malden",G63)),ISNUMBER(SEARCH("malden",H63))),1,0)</f>
        <v>0</v>
      </c>
      <c r="X63" s="23" t="n">
        <f aca="false">IF(AND(TRIM(G63)="",TRIM(H63)=""),1,0)</f>
        <v>1</v>
      </c>
    </row>
    <row r="64" customFormat="false" ht="15" hidden="false" customHeight="false" outlineLevel="0" collapsed="false">
      <c r="A64" s="22" t="n">
        <v>46102</v>
      </c>
      <c r="B64" s="23" t="s">
        <v>5204</v>
      </c>
      <c r="C64" s="23" t="s">
        <v>5205</v>
      </c>
      <c r="D64" s="23" t="s">
        <v>1060</v>
      </c>
      <c r="E64" s="23" t="s">
        <v>99</v>
      </c>
      <c r="F64" s="0" t="n">
        <v>2131</v>
      </c>
      <c r="G64" s="23" t="s">
        <v>91</v>
      </c>
      <c r="H64" s="23" t="s">
        <v>91</v>
      </c>
      <c r="J64" s="24" t="n">
        <v>10</v>
      </c>
      <c r="K64" s="0" t="n">
        <v>17913</v>
      </c>
      <c r="L64" s="23" t="s">
        <v>1671</v>
      </c>
      <c r="M64" s="0" t="n">
        <v>3</v>
      </c>
      <c r="N64" s="23" t="s">
        <v>93</v>
      </c>
      <c r="O64" s="0" t="n">
        <v>201</v>
      </c>
      <c r="P64" s="23" t="s">
        <v>94</v>
      </c>
      <c r="Q64" s="23" t="s">
        <v>5206</v>
      </c>
      <c r="R64" s="23" t="n">
        <f aca="false">YEAR(A64)</f>
        <v>2026</v>
      </c>
      <c r="S64" s="23" t="n">
        <f aca="false">IF(R64=2026,1,0)</f>
        <v>1</v>
      </c>
      <c r="T64" s="23" t="n">
        <f aca="false">IF(OR(P64="Individual",P64="Committee",P64="Union/Association",P64="Aggregated Unitemized Receipts"),1,0)</f>
        <v>1</v>
      </c>
      <c r="U64" s="0" t="str">
        <f aca="false">UPPER(TRIM(E64))</f>
        <v>MA</v>
      </c>
      <c r="V64" s="23" t="n">
        <f aca="false">IF(U64="MA",1,0)</f>
        <v>1</v>
      </c>
      <c r="W64" s="23" t="n">
        <f aca="false">IF(OR(ISNUMBER(SEARCH("malden",G64)),ISNUMBER(SEARCH("malden",H64))),1,0)</f>
        <v>0</v>
      </c>
      <c r="X64" s="23" t="n">
        <f aca="false">IF(AND(TRIM(G64)="",TRIM(H64)=""),1,0)</f>
        <v>0</v>
      </c>
    </row>
    <row r="65" customFormat="false" ht="15" hidden="false" customHeight="false" outlineLevel="0" collapsed="false">
      <c r="A65" s="22" t="n">
        <v>46102</v>
      </c>
      <c r="B65" s="23" t="s">
        <v>5207</v>
      </c>
      <c r="J65" s="24" t="n">
        <v>2002</v>
      </c>
      <c r="K65" s="0" t="n">
        <v>17913</v>
      </c>
      <c r="L65" s="23" t="s">
        <v>1671</v>
      </c>
      <c r="M65" s="0" t="n">
        <v>0</v>
      </c>
      <c r="N65" s="23" t="s">
        <v>5208</v>
      </c>
      <c r="O65" s="0" t="n">
        <v>207</v>
      </c>
      <c r="P65" s="23" t="s">
        <v>5209</v>
      </c>
      <c r="Q65" s="23" t="s">
        <v>5206</v>
      </c>
      <c r="R65" s="23" t="n">
        <f aca="false">YEAR(A65)</f>
        <v>2026</v>
      </c>
      <c r="S65" s="23" t="n">
        <f aca="false">IF(R65=2026,1,0)</f>
        <v>1</v>
      </c>
      <c r="T65" s="23" t="n">
        <f aca="false">IF(OR(P65="Individual",P65="Committee",P65="Union/Association",P65="Aggregated Unitemized Receipts"),1,0)</f>
        <v>0</v>
      </c>
      <c r="U65" s="0" t="str">
        <f aca="false">UPPER(TRIM(E65))</f>
        <v/>
      </c>
      <c r="V65" s="23" t="n">
        <f aca="false">IF(U65="MA",1,0)</f>
        <v>0</v>
      </c>
      <c r="W65" s="23" t="n">
        <f aca="false">IF(OR(ISNUMBER(SEARCH("malden",G65)),ISNUMBER(SEARCH("malden",H65))),1,0)</f>
        <v>0</v>
      </c>
      <c r="X65" s="23" t="n">
        <f aca="false">IF(AND(TRIM(G65)="",TRIM(H65)=""),1,0)</f>
        <v>1</v>
      </c>
    </row>
    <row r="66" customFormat="false" ht="15" hidden="false" customHeight="false" outlineLevel="0" collapsed="false">
      <c r="A66" s="22" t="n">
        <v>46102</v>
      </c>
      <c r="B66" s="23" t="s">
        <v>5210</v>
      </c>
      <c r="C66" s="23" t="s">
        <v>5211</v>
      </c>
      <c r="D66" s="23" t="s">
        <v>98</v>
      </c>
      <c r="E66" s="23" t="s">
        <v>99</v>
      </c>
      <c r="F66" s="0" t="n">
        <v>2148</v>
      </c>
      <c r="G66" s="23" t="s">
        <v>91</v>
      </c>
      <c r="H66" s="23" t="s">
        <v>91</v>
      </c>
      <c r="J66" s="24" t="n">
        <v>100</v>
      </c>
      <c r="K66" s="0" t="n">
        <v>17913</v>
      </c>
      <c r="L66" s="23" t="s">
        <v>1671</v>
      </c>
      <c r="M66" s="0" t="n">
        <v>3</v>
      </c>
      <c r="N66" s="23" t="s">
        <v>93</v>
      </c>
      <c r="O66" s="0" t="n">
        <v>201</v>
      </c>
      <c r="P66" s="23" t="s">
        <v>94</v>
      </c>
      <c r="Q66" s="23" t="s">
        <v>5206</v>
      </c>
      <c r="R66" s="23" t="n">
        <f aca="false">YEAR(A66)</f>
        <v>2026</v>
      </c>
      <c r="S66" s="23" t="n">
        <f aca="false">IF(R66=2026,1,0)</f>
        <v>1</v>
      </c>
      <c r="T66" s="23" t="n">
        <f aca="false">IF(OR(P66="Individual",P66="Committee",P66="Union/Association",P66="Aggregated Unitemized Receipts"),1,0)</f>
        <v>1</v>
      </c>
      <c r="U66" s="0" t="str">
        <f aca="false">UPPER(TRIM(E66))</f>
        <v>MA</v>
      </c>
      <c r="V66" s="23" t="n">
        <f aca="false">IF(U66="MA",1,0)</f>
        <v>1</v>
      </c>
      <c r="W66" s="23" t="n">
        <f aca="false">IF(OR(ISNUMBER(SEARCH("malden",G66)),ISNUMBER(SEARCH("malden",H66))),1,0)</f>
        <v>0</v>
      </c>
      <c r="X66" s="23" t="n">
        <f aca="false">IF(AND(TRIM(G66)="",TRIM(H66)=""),1,0)</f>
        <v>0</v>
      </c>
    </row>
    <row r="67" customFormat="false" ht="15" hidden="false" customHeight="false" outlineLevel="0" collapsed="false">
      <c r="A67" s="22" t="n">
        <v>46102</v>
      </c>
      <c r="B67" s="23" t="s">
        <v>5212</v>
      </c>
      <c r="C67" s="23" t="s">
        <v>5213</v>
      </c>
      <c r="D67" s="23" t="s">
        <v>2137</v>
      </c>
      <c r="E67" s="23" t="s">
        <v>99</v>
      </c>
      <c r="F67" s="0" t="n">
        <v>2451</v>
      </c>
      <c r="G67" s="23" t="s">
        <v>91</v>
      </c>
      <c r="H67" s="23" t="s">
        <v>91</v>
      </c>
      <c r="J67" s="24" t="n">
        <v>20</v>
      </c>
      <c r="K67" s="0" t="n">
        <v>17913</v>
      </c>
      <c r="L67" s="23" t="s">
        <v>1671</v>
      </c>
      <c r="M67" s="0" t="n">
        <v>3</v>
      </c>
      <c r="N67" s="23" t="s">
        <v>93</v>
      </c>
      <c r="O67" s="0" t="n">
        <v>201</v>
      </c>
      <c r="P67" s="23" t="s">
        <v>94</v>
      </c>
      <c r="Q67" s="23" t="s">
        <v>5206</v>
      </c>
      <c r="R67" s="23" t="n">
        <f aca="false">YEAR(A67)</f>
        <v>2026</v>
      </c>
      <c r="S67" s="23" t="n">
        <f aca="false">IF(R67=2026,1,0)</f>
        <v>1</v>
      </c>
      <c r="T67" s="23" t="n">
        <f aca="false">IF(OR(P67="Individual",P67="Committee",P67="Union/Association",P67="Aggregated Unitemized Receipts"),1,0)</f>
        <v>1</v>
      </c>
      <c r="U67" s="0" t="str">
        <f aca="false">UPPER(TRIM(E67))</f>
        <v>MA</v>
      </c>
      <c r="V67" s="23" t="n">
        <f aca="false">IF(U67="MA",1,0)</f>
        <v>1</v>
      </c>
      <c r="W67" s="23" t="n">
        <f aca="false">IF(OR(ISNUMBER(SEARCH("malden",G67)),ISNUMBER(SEARCH("malden",H67))),1,0)</f>
        <v>0</v>
      </c>
      <c r="X67" s="23" t="n">
        <f aca="false">IF(AND(TRIM(G67)="",TRIM(H67)=""),1,0)</f>
        <v>0</v>
      </c>
    </row>
    <row r="68" customFormat="false" ht="15" hidden="false" customHeight="false" outlineLevel="0" collapsed="false">
      <c r="A68" s="22" t="n">
        <v>46102</v>
      </c>
      <c r="B68" s="23" t="s">
        <v>5214</v>
      </c>
      <c r="C68" s="23" t="s">
        <v>5215</v>
      </c>
      <c r="D68" s="23" t="s">
        <v>98</v>
      </c>
      <c r="E68" s="23" t="s">
        <v>99</v>
      </c>
      <c r="F68" s="0" t="n">
        <v>2148</v>
      </c>
      <c r="G68" s="23" t="s">
        <v>5216</v>
      </c>
      <c r="H68" s="23" t="s">
        <v>5217</v>
      </c>
      <c r="J68" s="24" t="n">
        <v>100</v>
      </c>
      <c r="K68" s="0" t="n">
        <v>17913</v>
      </c>
      <c r="L68" s="23" t="s">
        <v>1671</v>
      </c>
      <c r="M68" s="0" t="n">
        <v>3</v>
      </c>
      <c r="N68" s="23" t="s">
        <v>93</v>
      </c>
      <c r="O68" s="0" t="n">
        <v>201</v>
      </c>
      <c r="P68" s="23" t="s">
        <v>94</v>
      </c>
      <c r="Q68" s="23" t="s">
        <v>5206</v>
      </c>
      <c r="R68" s="23" t="n">
        <f aca="false">YEAR(A68)</f>
        <v>2026</v>
      </c>
      <c r="S68" s="23" t="n">
        <f aca="false">IF(R68=2026,1,0)</f>
        <v>1</v>
      </c>
      <c r="T68" s="23" t="n">
        <f aca="false">IF(OR(P68="Individual",P68="Committee",P68="Union/Association",P68="Aggregated Unitemized Receipts"),1,0)</f>
        <v>1</v>
      </c>
      <c r="U68" s="0" t="str">
        <f aca="false">UPPER(TRIM(E68))</f>
        <v>MA</v>
      </c>
      <c r="V68" s="23" t="n">
        <f aca="false">IF(U68="MA",1,0)</f>
        <v>1</v>
      </c>
      <c r="W68" s="23" t="n">
        <f aca="false">IF(OR(ISNUMBER(SEARCH("malden",G68)),ISNUMBER(SEARCH("malden",H68))),1,0)</f>
        <v>0</v>
      </c>
      <c r="X68" s="23" t="n">
        <f aca="false">IF(AND(TRIM(G68)="",TRIM(H68)=""),1,0)</f>
        <v>0</v>
      </c>
    </row>
    <row r="69" customFormat="false" ht="15" hidden="false" customHeight="false" outlineLevel="0" collapsed="false">
      <c r="A69" s="22" t="n">
        <v>46102</v>
      </c>
      <c r="B69" s="23" t="s">
        <v>5218</v>
      </c>
      <c r="C69" s="23" t="s">
        <v>5219</v>
      </c>
      <c r="D69" s="23" t="s">
        <v>494</v>
      </c>
      <c r="E69" s="23" t="s">
        <v>99</v>
      </c>
      <c r="F69" s="0" t="n">
        <v>2125</v>
      </c>
      <c r="G69" s="23" t="s">
        <v>3530</v>
      </c>
      <c r="H69" s="23" t="s">
        <v>5220</v>
      </c>
      <c r="J69" s="24" t="n">
        <v>500</v>
      </c>
      <c r="K69" s="0" t="n">
        <v>17913</v>
      </c>
      <c r="L69" s="23" t="s">
        <v>1671</v>
      </c>
      <c r="M69" s="0" t="n">
        <v>3</v>
      </c>
      <c r="N69" s="23" t="s">
        <v>93</v>
      </c>
      <c r="O69" s="0" t="n">
        <v>201</v>
      </c>
      <c r="P69" s="23" t="s">
        <v>94</v>
      </c>
      <c r="Q69" s="23" t="s">
        <v>5206</v>
      </c>
      <c r="R69" s="23" t="n">
        <f aca="false">YEAR(A69)</f>
        <v>2026</v>
      </c>
      <c r="S69" s="23" t="n">
        <f aca="false">IF(R69=2026,1,0)</f>
        <v>1</v>
      </c>
      <c r="T69" s="23" t="n">
        <f aca="false">IF(OR(P69="Individual",P69="Committee",P69="Union/Association",P69="Aggregated Unitemized Receipts"),1,0)</f>
        <v>1</v>
      </c>
      <c r="U69" s="0" t="str">
        <f aca="false">UPPER(TRIM(E69))</f>
        <v>MA</v>
      </c>
      <c r="V69" s="23" t="n">
        <f aca="false">IF(U69="MA",1,0)</f>
        <v>1</v>
      </c>
      <c r="W69" s="23" t="n">
        <f aca="false">IF(OR(ISNUMBER(SEARCH("malden",G69)),ISNUMBER(SEARCH("malden",H69))),1,0)</f>
        <v>0</v>
      </c>
      <c r="X69" s="23" t="n">
        <f aca="false">IF(AND(TRIM(G69)="",TRIM(H69)=""),1,0)</f>
        <v>0</v>
      </c>
    </row>
    <row r="70" customFormat="false" ht="15" hidden="false" customHeight="false" outlineLevel="0" collapsed="false">
      <c r="A70" s="22" t="n">
        <v>46102</v>
      </c>
      <c r="B70" s="23" t="s">
        <v>5088</v>
      </c>
      <c r="C70" s="23" t="s">
        <v>5089</v>
      </c>
      <c r="D70" s="23" t="s">
        <v>5090</v>
      </c>
      <c r="E70" s="23" t="s">
        <v>99</v>
      </c>
      <c r="F70" s="0" t="n">
        <v>2571</v>
      </c>
      <c r="G70" s="23" t="s">
        <v>91</v>
      </c>
      <c r="H70" s="23" t="s">
        <v>91</v>
      </c>
      <c r="J70" s="24" t="n">
        <v>25</v>
      </c>
      <c r="K70" s="0" t="n">
        <v>17913</v>
      </c>
      <c r="L70" s="23" t="s">
        <v>1671</v>
      </c>
      <c r="M70" s="0" t="n">
        <v>3</v>
      </c>
      <c r="N70" s="23" t="s">
        <v>93</v>
      </c>
      <c r="O70" s="0" t="n">
        <v>201</v>
      </c>
      <c r="P70" s="23" t="s">
        <v>94</v>
      </c>
      <c r="Q70" s="23" t="s">
        <v>5206</v>
      </c>
      <c r="R70" s="23" t="n">
        <f aca="false">YEAR(A70)</f>
        <v>2026</v>
      </c>
      <c r="S70" s="23" t="n">
        <f aca="false">IF(R70=2026,1,0)</f>
        <v>1</v>
      </c>
      <c r="T70" s="23" t="n">
        <f aca="false">IF(OR(P70="Individual",P70="Committee",P70="Union/Association",P70="Aggregated Unitemized Receipts"),1,0)</f>
        <v>1</v>
      </c>
      <c r="U70" s="0" t="str">
        <f aca="false">UPPER(TRIM(E70))</f>
        <v>MA</v>
      </c>
      <c r="V70" s="23" t="n">
        <f aca="false">IF(U70="MA",1,0)</f>
        <v>1</v>
      </c>
      <c r="W70" s="23" t="n">
        <f aca="false">IF(OR(ISNUMBER(SEARCH("malden",G70)),ISNUMBER(SEARCH("malden",H70))),1,0)</f>
        <v>0</v>
      </c>
      <c r="X70" s="23" t="n">
        <f aca="false">IF(AND(TRIM(G70)="",TRIM(H70)=""),1,0)</f>
        <v>0</v>
      </c>
    </row>
    <row r="71" customFormat="false" ht="15" hidden="false" customHeight="false" outlineLevel="0" collapsed="false">
      <c r="A71" s="22" t="n">
        <v>46042</v>
      </c>
      <c r="B71" s="23" t="s">
        <v>1137</v>
      </c>
      <c r="C71" s="23" t="s">
        <v>1138</v>
      </c>
      <c r="D71" s="23" t="s">
        <v>98</v>
      </c>
      <c r="E71" s="23" t="s">
        <v>99</v>
      </c>
      <c r="F71" s="0" t="n">
        <v>2148</v>
      </c>
      <c r="G71" s="23" t="s">
        <v>5221</v>
      </c>
      <c r="H71" s="23" t="s">
        <v>1140</v>
      </c>
      <c r="J71" s="24" t="n">
        <v>100</v>
      </c>
      <c r="K71" s="0" t="n">
        <v>17913</v>
      </c>
      <c r="L71" s="23" t="s">
        <v>1671</v>
      </c>
      <c r="M71" s="0" t="n">
        <v>3</v>
      </c>
      <c r="N71" s="23" t="s">
        <v>93</v>
      </c>
      <c r="O71" s="0" t="n">
        <v>201</v>
      </c>
      <c r="P71" s="23" t="s">
        <v>94</v>
      </c>
      <c r="Q71" s="23" t="s">
        <v>5222</v>
      </c>
      <c r="R71" s="23" t="n">
        <f aca="false">YEAR(A71)</f>
        <v>2026</v>
      </c>
      <c r="S71" s="23" t="n">
        <f aca="false">IF(R71=2026,1,0)</f>
        <v>1</v>
      </c>
      <c r="T71" s="23" t="n">
        <f aca="false">IF(OR(P71="Individual",P71="Committee",P71="Union/Association",P71="Aggregated Unitemized Receipts"),1,0)</f>
        <v>1</v>
      </c>
      <c r="U71" s="0" t="str">
        <f aca="false">UPPER(TRIM(E71))</f>
        <v>MA</v>
      </c>
      <c r="V71" s="23" t="n">
        <f aca="false">IF(U71="MA",1,0)</f>
        <v>1</v>
      </c>
      <c r="W71" s="23" t="n">
        <f aca="false">IF(OR(ISNUMBER(SEARCH("malden",G71)),ISNUMBER(SEARCH("malden",H71))),1,0)</f>
        <v>0</v>
      </c>
      <c r="X71" s="23" t="n">
        <f aca="false">IF(AND(TRIM(G71)="",TRIM(H71)=""),1,0)</f>
        <v>0</v>
      </c>
    </row>
    <row r="72" customFormat="false" ht="15" hidden="false" customHeight="false" outlineLevel="0" collapsed="false">
      <c r="A72" s="22" t="n">
        <v>46042</v>
      </c>
      <c r="B72" s="23" t="s">
        <v>3464</v>
      </c>
      <c r="C72" s="23" t="s">
        <v>5223</v>
      </c>
      <c r="D72" s="23" t="s">
        <v>319</v>
      </c>
      <c r="E72" s="23" t="s">
        <v>99</v>
      </c>
      <c r="F72" s="0" t="n">
        <v>2176</v>
      </c>
      <c r="J72" s="24" t="n">
        <v>50</v>
      </c>
      <c r="K72" s="0" t="n">
        <v>17913</v>
      </c>
      <c r="L72" s="23" t="s">
        <v>1671</v>
      </c>
      <c r="M72" s="0" t="n">
        <v>3</v>
      </c>
      <c r="N72" s="23" t="s">
        <v>93</v>
      </c>
      <c r="O72" s="0" t="n">
        <v>201</v>
      </c>
      <c r="P72" s="23" t="s">
        <v>94</v>
      </c>
      <c r="Q72" s="23" t="s">
        <v>5222</v>
      </c>
      <c r="R72" s="23" t="n">
        <f aca="false">YEAR(A72)</f>
        <v>2026</v>
      </c>
      <c r="S72" s="23" t="n">
        <f aca="false">IF(R72=2026,1,0)</f>
        <v>1</v>
      </c>
      <c r="T72" s="23" t="n">
        <f aca="false">IF(OR(P72="Individual",P72="Committee",P72="Union/Association",P72="Aggregated Unitemized Receipts"),1,0)</f>
        <v>1</v>
      </c>
      <c r="U72" s="0" t="str">
        <f aca="false">UPPER(TRIM(E72))</f>
        <v>MA</v>
      </c>
      <c r="V72" s="23" t="n">
        <f aca="false">IF(U72="MA",1,0)</f>
        <v>1</v>
      </c>
      <c r="W72" s="23" t="n">
        <f aca="false">IF(OR(ISNUMBER(SEARCH("malden",G72)),ISNUMBER(SEARCH("malden",H72))),1,0)</f>
        <v>0</v>
      </c>
      <c r="X72" s="23" t="n">
        <f aca="false">IF(AND(TRIM(G72)="",TRIM(H72)=""),1,0)</f>
        <v>1</v>
      </c>
    </row>
    <row r="73" customFormat="false" ht="15" hidden="false" customHeight="false" outlineLevel="0" collapsed="false">
      <c r="A73" s="22" t="n">
        <v>45879</v>
      </c>
      <c r="B73" s="23" t="s">
        <v>982</v>
      </c>
      <c r="C73" s="23" t="s">
        <v>983</v>
      </c>
      <c r="D73" s="23" t="s">
        <v>98</v>
      </c>
      <c r="E73" s="23" t="s">
        <v>99</v>
      </c>
      <c r="F73" s="0" t="n">
        <v>2148</v>
      </c>
      <c r="G73" s="23" t="s">
        <v>984</v>
      </c>
      <c r="H73" s="23" t="s">
        <v>5224</v>
      </c>
      <c r="J73" s="24" t="n">
        <v>50</v>
      </c>
      <c r="K73" s="0" t="n">
        <v>17913</v>
      </c>
      <c r="L73" s="23" t="s">
        <v>1671</v>
      </c>
      <c r="M73" s="0" t="n">
        <v>3</v>
      </c>
      <c r="N73" s="23" t="s">
        <v>93</v>
      </c>
      <c r="O73" s="0" t="n">
        <v>201</v>
      </c>
      <c r="P73" s="23" t="s">
        <v>94</v>
      </c>
      <c r="Q73" s="23" t="s">
        <v>5225</v>
      </c>
      <c r="R73" s="23" t="n">
        <f aca="false">YEAR(A73)</f>
        <v>2025</v>
      </c>
      <c r="S73" s="23" t="n">
        <f aca="false">IF(R73=2026,1,0)</f>
        <v>0</v>
      </c>
      <c r="T73" s="23" t="n">
        <f aca="false">IF(OR(P73="Individual",P73="Committee",P73="Union/Association",P73="Aggregated Unitemized Receipts"),1,0)</f>
        <v>1</v>
      </c>
      <c r="U73" s="0" t="str">
        <f aca="false">UPPER(TRIM(E73))</f>
        <v>MA</v>
      </c>
      <c r="V73" s="23" t="n">
        <f aca="false">IF(U73="MA",1,0)</f>
        <v>1</v>
      </c>
      <c r="W73" s="23" t="n">
        <f aca="false">IF(OR(ISNUMBER(SEARCH("malden",G73)),ISNUMBER(SEARCH("malden",H73))),1,0)</f>
        <v>0</v>
      </c>
      <c r="X73" s="23" t="n">
        <f aca="false">IF(AND(TRIM(G73)="",TRIM(H73)=""),1,0)</f>
        <v>0</v>
      </c>
    </row>
    <row r="74" customFormat="false" ht="15" hidden="false" customHeight="false" outlineLevel="0" collapsed="false">
      <c r="A74" s="22" t="n">
        <v>45730</v>
      </c>
      <c r="B74" s="23" t="s">
        <v>5226</v>
      </c>
      <c r="C74" s="23" t="s">
        <v>1353</v>
      </c>
      <c r="D74" s="23" t="s">
        <v>98</v>
      </c>
      <c r="E74" s="23" t="s">
        <v>99</v>
      </c>
      <c r="F74" s="0" t="n">
        <v>2148</v>
      </c>
      <c r="G74" s="23" t="s">
        <v>5227</v>
      </c>
      <c r="H74" s="23" t="s">
        <v>5228</v>
      </c>
      <c r="J74" s="24" t="n">
        <v>10</v>
      </c>
      <c r="K74" s="0" t="n">
        <v>17913</v>
      </c>
      <c r="L74" s="23" t="s">
        <v>1671</v>
      </c>
      <c r="M74" s="0" t="n">
        <v>3</v>
      </c>
      <c r="N74" s="23" t="s">
        <v>93</v>
      </c>
      <c r="O74" s="0" t="n">
        <v>201</v>
      </c>
      <c r="P74" s="23" t="s">
        <v>94</v>
      </c>
      <c r="Q74" s="23" t="s">
        <v>5229</v>
      </c>
      <c r="R74" s="23" t="n">
        <f aca="false">YEAR(A74)</f>
        <v>2025</v>
      </c>
      <c r="S74" s="23" t="n">
        <f aca="false">IF(R74=2026,1,0)</f>
        <v>0</v>
      </c>
      <c r="T74" s="23" t="n">
        <f aca="false">IF(OR(P74="Individual",P74="Committee",P74="Union/Association",P74="Aggregated Unitemized Receipts"),1,0)</f>
        <v>1</v>
      </c>
      <c r="U74" s="0" t="str">
        <f aca="false">UPPER(TRIM(E74))</f>
        <v>MA</v>
      </c>
      <c r="V74" s="23" t="n">
        <f aca="false">IF(U74="MA",1,0)</f>
        <v>1</v>
      </c>
      <c r="W74" s="23" t="n">
        <f aca="false">IF(OR(ISNUMBER(SEARCH("malden",G74)),ISNUMBER(SEARCH("malden",H74))),1,0)</f>
        <v>0</v>
      </c>
      <c r="X74" s="23" t="n">
        <f aca="false">IF(AND(TRIM(G74)="",TRIM(H74)=""),1,0)</f>
        <v>0</v>
      </c>
    </row>
    <row r="75" customFormat="false" ht="15" hidden="false" customHeight="false" outlineLevel="0" collapsed="false">
      <c r="A75" s="22" t="n">
        <v>45696</v>
      </c>
      <c r="B75" s="23" t="s">
        <v>5226</v>
      </c>
      <c r="C75" s="23" t="s">
        <v>1353</v>
      </c>
      <c r="D75" s="23" t="s">
        <v>98</v>
      </c>
      <c r="E75" s="23" t="s">
        <v>99</v>
      </c>
      <c r="F75" s="0" t="n">
        <v>2148</v>
      </c>
      <c r="G75" s="23" t="s">
        <v>5227</v>
      </c>
      <c r="H75" s="23" t="s">
        <v>5228</v>
      </c>
      <c r="J75" s="24" t="n">
        <v>10</v>
      </c>
      <c r="K75" s="0" t="n">
        <v>17913</v>
      </c>
      <c r="L75" s="23" t="s">
        <v>1671</v>
      </c>
      <c r="M75" s="0" t="n">
        <v>3</v>
      </c>
      <c r="N75" s="23" t="s">
        <v>93</v>
      </c>
      <c r="O75" s="0" t="n">
        <v>201</v>
      </c>
      <c r="P75" s="23" t="s">
        <v>94</v>
      </c>
      <c r="Q75" s="23" t="s">
        <v>5230</v>
      </c>
      <c r="R75" s="23" t="n">
        <f aca="false">YEAR(A75)</f>
        <v>2025</v>
      </c>
      <c r="S75" s="23" t="n">
        <f aca="false">IF(R75=2026,1,0)</f>
        <v>0</v>
      </c>
      <c r="T75" s="23" t="n">
        <f aca="false">IF(OR(P75="Individual",P75="Committee",P75="Union/Association",P75="Aggregated Unitemized Receipts"),1,0)</f>
        <v>1</v>
      </c>
      <c r="U75" s="0" t="str">
        <f aca="false">UPPER(TRIM(E75))</f>
        <v>MA</v>
      </c>
      <c r="V75" s="23" t="n">
        <f aca="false">IF(U75="MA",1,0)</f>
        <v>1</v>
      </c>
      <c r="W75" s="23" t="n">
        <f aca="false">IF(OR(ISNUMBER(SEARCH("malden",G75)),ISNUMBER(SEARCH("malden",H75))),1,0)</f>
        <v>0</v>
      </c>
      <c r="X75" s="23" t="n">
        <f aca="false">IF(AND(TRIM(G75)="",TRIM(H75)=""),1,0)</f>
        <v>0</v>
      </c>
    </row>
    <row r="76" customFormat="false" ht="15" hidden="false" customHeight="false" outlineLevel="0" collapsed="false">
      <c r="A76" s="22" t="n">
        <v>45666</v>
      </c>
      <c r="B76" s="23" t="s">
        <v>5226</v>
      </c>
      <c r="C76" s="23" t="s">
        <v>1353</v>
      </c>
      <c r="D76" s="23" t="s">
        <v>98</v>
      </c>
      <c r="E76" s="23" t="s">
        <v>99</v>
      </c>
      <c r="F76" s="0" t="n">
        <v>2148</v>
      </c>
      <c r="G76" s="23" t="s">
        <v>5227</v>
      </c>
      <c r="H76" s="23" t="s">
        <v>5228</v>
      </c>
      <c r="J76" s="24" t="n">
        <v>10</v>
      </c>
      <c r="K76" s="0" t="n">
        <v>17913</v>
      </c>
      <c r="L76" s="23" t="s">
        <v>1671</v>
      </c>
      <c r="M76" s="0" t="n">
        <v>1</v>
      </c>
      <c r="N76" s="23" t="s">
        <v>182</v>
      </c>
      <c r="O76" s="0" t="n">
        <v>201</v>
      </c>
      <c r="P76" s="23" t="s">
        <v>94</v>
      </c>
      <c r="Q76" s="23" t="s">
        <v>5231</v>
      </c>
      <c r="R76" s="23" t="n">
        <f aca="false">YEAR(A76)</f>
        <v>2025</v>
      </c>
      <c r="S76" s="23" t="n">
        <f aca="false">IF(R76=2026,1,0)</f>
        <v>0</v>
      </c>
      <c r="T76" s="23" t="n">
        <f aca="false">IF(OR(P76="Individual",P76="Committee",P76="Union/Association",P76="Aggregated Unitemized Receipts"),1,0)</f>
        <v>1</v>
      </c>
      <c r="U76" s="0" t="str">
        <f aca="false">UPPER(TRIM(E76))</f>
        <v>MA</v>
      </c>
      <c r="V76" s="23" t="n">
        <f aca="false">IF(U76="MA",1,0)</f>
        <v>1</v>
      </c>
      <c r="W76" s="23" t="n">
        <f aca="false">IF(OR(ISNUMBER(SEARCH("malden",G76)),ISNUMBER(SEARCH("malden",H76))),1,0)</f>
        <v>0</v>
      </c>
      <c r="X76" s="23" t="n">
        <f aca="false">IF(AND(TRIM(G76)="",TRIM(H76)=""),1,0)</f>
        <v>0</v>
      </c>
    </row>
    <row r="77" customFormat="false" ht="15" hidden="false" customHeight="false" outlineLevel="0" collapsed="false">
      <c r="A77" s="22" t="n">
        <v>45650</v>
      </c>
      <c r="B77" s="23" t="s">
        <v>5226</v>
      </c>
      <c r="C77" s="23" t="s">
        <v>1353</v>
      </c>
      <c r="D77" s="23" t="s">
        <v>98</v>
      </c>
      <c r="E77" s="23" t="s">
        <v>99</v>
      </c>
      <c r="F77" s="0" t="n">
        <v>2148</v>
      </c>
      <c r="G77" s="23" t="s">
        <v>5227</v>
      </c>
      <c r="H77" s="23" t="s">
        <v>5228</v>
      </c>
      <c r="J77" s="24" t="n">
        <v>10</v>
      </c>
      <c r="K77" s="0" t="n">
        <v>17913</v>
      </c>
      <c r="L77" s="23" t="s">
        <v>1671</v>
      </c>
      <c r="M77" s="0" t="n">
        <v>3</v>
      </c>
      <c r="N77" s="23" t="s">
        <v>93</v>
      </c>
      <c r="O77" s="0" t="n">
        <v>201</v>
      </c>
      <c r="P77" s="23" t="s">
        <v>94</v>
      </c>
      <c r="Q77" s="23" t="s">
        <v>5232</v>
      </c>
      <c r="R77" s="23" t="n">
        <f aca="false">YEAR(A77)</f>
        <v>2024</v>
      </c>
      <c r="S77" s="23" t="n">
        <f aca="false">IF(R77=2026,1,0)</f>
        <v>0</v>
      </c>
      <c r="T77" s="23" t="n">
        <f aca="false">IF(OR(P77="Individual",P77="Committee",P77="Union/Association",P77="Aggregated Unitemized Receipts"),1,0)</f>
        <v>1</v>
      </c>
      <c r="U77" s="0" t="str">
        <f aca="false">UPPER(TRIM(E77))</f>
        <v>MA</v>
      </c>
      <c r="V77" s="23" t="n">
        <f aca="false">IF(U77="MA",1,0)</f>
        <v>1</v>
      </c>
      <c r="W77" s="23" t="n">
        <f aca="false">IF(OR(ISNUMBER(SEARCH("malden",G77)),ISNUMBER(SEARCH("malden",H77))),1,0)</f>
        <v>0</v>
      </c>
      <c r="X77" s="23" t="n">
        <f aca="false">IF(AND(TRIM(G77)="",TRIM(H77)=""),1,0)</f>
        <v>0</v>
      </c>
    </row>
    <row r="78" customFormat="false" ht="15" hidden="false" customHeight="false" outlineLevel="0" collapsed="false">
      <c r="A78" s="22" t="n">
        <v>45617</v>
      </c>
      <c r="B78" s="23" t="s">
        <v>5226</v>
      </c>
      <c r="C78" s="23" t="s">
        <v>1353</v>
      </c>
      <c r="D78" s="23" t="s">
        <v>98</v>
      </c>
      <c r="E78" s="23" t="s">
        <v>99</v>
      </c>
      <c r="F78" s="0" t="n">
        <v>2148</v>
      </c>
      <c r="G78" s="23" t="s">
        <v>5227</v>
      </c>
      <c r="H78" s="23" t="s">
        <v>5228</v>
      </c>
      <c r="J78" s="24" t="n">
        <v>10</v>
      </c>
      <c r="K78" s="0" t="n">
        <v>17913</v>
      </c>
      <c r="L78" s="23" t="s">
        <v>1671</v>
      </c>
      <c r="M78" s="0" t="n">
        <v>3</v>
      </c>
      <c r="N78" s="23" t="s">
        <v>93</v>
      </c>
      <c r="O78" s="0" t="n">
        <v>201</v>
      </c>
      <c r="P78" s="23" t="s">
        <v>94</v>
      </c>
      <c r="Q78" s="23" t="s">
        <v>5233</v>
      </c>
      <c r="R78" s="23" t="n">
        <f aca="false">YEAR(A78)</f>
        <v>2024</v>
      </c>
      <c r="S78" s="23" t="n">
        <f aca="false">IF(R78=2026,1,0)</f>
        <v>0</v>
      </c>
      <c r="T78" s="23" t="n">
        <f aca="false">IF(OR(P78="Individual",P78="Committee",P78="Union/Association",P78="Aggregated Unitemized Receipts"),1,0)</f>
        <v>1</v>
      </c>
      <c r="U78" s="0" t="str">
        <f aca="false">UPPER(TRIM(E78))</f>
        <v>MA</v>
      </c>
      <c r="V78" s="23" t="n">
        <f aca="false">IF(U78="MA",1,0)</f>
        <v>1</v>
      </c>
      <c r="W78" s="23" t="n">
        <f aca="false">IF(OR(ISNUMBER(SEARCH("malden",G78)),ISNUMBER(SEARCH("malden",H78))),1,0)</f>
        <v>0</v>
      </c>
      <c r="X78" s="23" t="n">
        <f aca="false">IF(AND(TRIM(G78)="",TRIM(H78)=""),1,0)</f>
        <v>0</v>
      </c>
    </row>
    <row r="79" customFormat="false" ht="15" hidden="false" customHeight="false" outlineLevel="0" collapsed="false">
      <c r="A79" s="22" t="n">
        <v>45567</v>
      </c>
      <c r="B79" s="23" t="s">
        <v>5226</v>
      </c>
      <c r="C79" s="23" t="s">
        <v>1353</v>
      </c>
      <c r="D79" s="23" t="s">
        <v>98</v>
      </c>
      <c r="E79" s="23" t="s">
        <v>99</v>
      </c>
      <c r="F79" s="0" t="n">
        <v>2148</v>
      </c>
      <c r="G79" s="23" t="s">
        <v>5227</v>
      </c>
      <c r="H79" s="23" t="s">
        <v>5228</v>
      </c>
      <c r="J79" s="24" t="n">
        <v>10</v>
      </c>
      <c r="K79" s="0" t="n">
        <v>17913</v>
      </c>
      <c r="L79" s="23" t="s">
        <v>1671</v>
      </c>
      <c r="M79" s="0" t="n">
        <v>1</v>
      </c>
      <c r="N79" s="23" t="s">
        <v>182</v>
      </c>
      <c r="O79" s="0" t="n">
        <v>201</v>
      </c>
      <c r="P79" s="23" t="s">
        <v>94</v>
      </c>
      <c r="Q79" s="23" t="s">
        <v>5234</v>
      </c>
      <c r="R79" s="23" t="n">
        <f aca="false">YEAR(A79)</f>
        <v>2024</v>
      </c>
      <c r="S79" s="23" t="n">
        <f aca="false">IF(R79=2026,1,0)</f>
        <v>0</v>
      </c>
      <c r="T79" s="23" t="n">
        <f aca="false">IF(OR(P79="Individual",P79="Committee",P79="Union/Association",P79="Aggregated Unitemized Receipts"),1,0)</f>
        <v>1</v>
      </c>
      <c r="U79" s="0" t="str">
        <f aca="false">UPPER(TRIM(E79))</f>
        <v>MA</v>
      </c>
      <c r="V79" s="23" t="n">
        <f aca="false">IF(U79="MA",1,0)</f>
        <v>1</v>
      </c>
      <c r="W79" s="23" t="n">
        <f aca="false">IF(OR(ISNUMBER(SEARCH("malden",G79)),ISNUMBER(SEARCH("malden",H79))),1,0)</f>
        <v>0</v>
      </c>
      <c r="X79" s="23" t="n">
        <f aca="false">IF(AND(TRIM(G79)="",TRIM(H79)=""),1,0)</f>
        <v>0</v>
      </c>
    </row>
    <row r="80" customFormat="false" ht="15" hidden="false" customHeight="false" outlineLevel="0" collapsed="false">
      <c r="A80" s="22" t="n">
        <v>45540</v>
      </c>
      <c r="B80" s="23" t="s">
        <v>5226</v>
      </c>
      <c r="C80" s="23" t="s">
        <v>1353</v>
      </c>
      <c r="D80" s="23" t="s">
        <v>98</v>
      </c>
      <c r="E80" s="23" t="s">
        <v>99</v>
      </c>
      <c r="F80" s="0" t="n">
        <v>2148</v>
      </c>
      <c r="G80" s="23" t="s">
        <v>5227</v>
      </c>
      <c r="H80" s="23" t="s">
        <v>5228</v>
      </c>
      <c r="J80" s="24" t="n">
        <v>10</v>
      </c>
      <c r="K80" s="0" t="n">
        <v>17913</v>
      </c>
      <c r="L80" s="23" t="s">
        <v>1671</v>
      </c>
      <c r="M80" s="0" t="n">
        <v>3</v>
      </c>
      <c r="N80" s="23" t="s">
        <v>93</v>
      </c>
      <c r="O80" s="0" t="n">
        <v>201</v>
      </c>
      <c r="P80" s="23" t="s">
        <v>94</v>
      </c>
      <c r="Q80" s="23" t="s">
        <v>5235</v>
      </c>
      <c r="R80" s="23" t="n">
        <f aca="false">YEAR(A80)</f>
        <v>2024</v>
      </c>
      <c r="S80" s="23" t="n">
        <f aca="false">IF(R80=2026,1,0)</f>
        <v>0</v>
      </c>
      <c r="T80" s="23" t="n">
        <f aca="false">IF(OR(P80="Individual",P80="Committee",P80="Union/Association",P80="Aggregated Unitemized Receipts"),1,0)</f>
        <v>1</v>
      </c>
      <c r="U80" s="0" t="str">
        <f aca="false">UPPER(TRIM(E80))</f>
        <v>MA</v>
      </c>
      <c r="V80" s="23" t="n">
        <f aca="false">IF(U80="MA",1,0)</f>
        <v>1</v>
      </c>
      <c r="W80" s="23" t="n">
        <f aca="false">IF(OR(ISNUMBER(SEARCH("malden",G80)),ISNUMBER(SEARCH("malden",H80))),1,0)</f>
        <v>0</v>
      </c>
      <c r="X80" s="23" t="n">
        <f aca="false">IF(AND(TRIM(G80)="",TRIM(H80)=""),1,0)</f>
        <v>0</v>
      </c>
    </row>
    <row r="81" customFormat="false" ht="15" hidden="false" customHeight="false" outlineLevel="0" collapsed="false">
      <c r="A81" s="22" t="n">
        <v>45509</v>
      </c>
      <c r="B81" s="23" t="s">
        <v>5226</v>
      </c>
      <c r="C81" s="23" t="s">
        <v>1353</v>
      </c>
      <c r="D81" s="23" t="s">
        <v>98</v>
      </c>
      <c r="E81" s="23" t="s">
        <v>99</v>
      </c>
      <c r="F81" s="0" t="n">
        <v>2148</v>
      </c>
      <c r="G81" s="23" t="s">
        <v>5227</v>
      </c>
      <c r="H81" s="23" t="s">
        <v>5228</v>
      </c>
      <c r="J81" s="24" t="n">
        <v>10</v>
      </c>
      <c r="K81" s="0" t="n">
        <v>17913</v>
      </c>
      <c r="L81" s="23" t="s">
        <v>1671</v>
      </c>
      <c r="M81" s="0" t="n">
        <v>1</v>
      </c>
      <c r="N81" s="23" t="s">
        <v>182</v>
      </c>
      <c r="O81" s="0" t="n">
        <v>201</v>
      </c>
      <c r="P81" s="23" t="s">
        <v>94</v>
      </c>
      <c r="Q81" s="23" t="s">
        <v>5236</v>
      </c>
      <c r="R81" s="23" t="n">
        <f aca="false">YEAR(A81)</f>
        <v>2024</v>
      </c>
      <c r="S81" s="23" t="n">
        <f aca="false">IF(R81=2026,1,0)</f>
        <v>0</v>
      </c>
      <c r="T81" s="23" t="n">
        <f aca="false">IF(OR(P81="Individual",P81="Committee",P81="Union/Association",P81="Aggregated Unitemized Receipts"),1,0)</f>
        <v>1</v>
      </c>
      <c r="U81" s="0" t="str">
        <f aca="false">UPPER(TRIM(E81))</f>
        <v>MA</v>
      </c>
      <c r="V81" s="23" t="n">
        <f aca="false">IF(U81="MA",1,0)</f>
        <v>1</v>
      </c>
      <c r="W81" s="23" t="n">
        <f aca="false">IF(OR(ISNUMBER(SEARCH("malden",G81)),ISNUMBER(SEARCH("malden",H81))),1,0)</f>
        <v>0</v>
      </c>
      <c r="X81" s="23" t="n">
        <f aca="false">IF(AND(TRIM(G81)="",TRIM(H81)=""),1,0)</f>
        <v>0</v>
      </c>
    </row>
    <row r="82" customFormat="false" ht="15" hidden="false" customHeight="false" outlineLevel="0" collapsed="false">
      <c r="A82" s="22" t="n">
        <v>45484</v>
      </c>
      <c r="B82" s="23" t="s">
        <v>5226</v>
      </c>
      <c r="C82" s="23" t="s">
        <v>1353</v>
      </c>
      <c r="D82" s="23" t="s">
        <v>98</v>
      </c>
      <c r="E82" s="23" t="s">
        <v>99</v>
      </c>
      <c r="F82" s="0" t="n">
        <v>2148</v>
      </c>
      <c r="G82" s="23" t="s">
        <v>5227</v>
      </c>
      <c r="H82" s="23" t="s">
        <v>5228</v>
      </c>
      <c r="J82" s="24" t="n">
        <v>10</v>
      </c>
      <c r="K82" s="0" t="n">
        <v>17913</v>
      </c>
      <c r="L82" s="23" t="s">
        <v>1671</v>
      </c>
      <c r="M82" s="0" t="n">
        <v>3</v>
      </c>
      <c r="N82" s="23" t="s">
        <v>93</v>
      </c>
      <c r="O82" s="0" t="n">
        <v>201</v>
      </c>
      <c r="P82" s="23" t="s">
        <v>94</v>
      </c>
      <c r="Q82" s="23" t="s">
        <v>5237</v>
      </c>
      <c r="R82" s="23" t="n">
        <f aca="false">YEAR(A82)</f>
        <v>2024</v>
      </c>
      <c r="S82" s="23" t="n">
        <f aca="false">IF(R82=2026,1,0)</f>
        <v>0</v>
      </c>
      <c r="T82" s="23" t="n">
        <f aca="false">IF(OR(P82="Individual",P82="Committee",P82="Union/Association",P82="Aggregated Unitemized Receipts"),1,0)</f>
        <v>1</v>
      </c>
      <c r="U82" s="0" t="str">
        <f aca="false">UPPER(TRIM(E82))</f>
        <v>MA</v>
      </c>
      <c r="V82" s="23" t="n">
        <f aca="false">IF(U82="MA",1,0)</f>
        <v>1</v>
      </c>
      <c r="W82" s="23" t="n">
        <f aca="false">IF(OR(ISNUMBER(SEARCH("malden",G82)),ISNUMBER(SEARCH("malden",H82))),1,0)</f>
        <v>0</v>
      </c>
      <c r="X82" s="23" t="n">
        <f aca="false">IF(AND(TRIM(G82)="",TRIM(H82)=""),1,0)</f>
        <v>0</v>
      </c>
    </row>
    <row r="83" customFormat="false" ht="15" hidden="false" customHeight="false" outlineLevel="0" collapsed="false">
      <c r="A83" s="22" t="n">
        <v>45461</v>
      </c>
      <c r="B83" s="23" t="s">
        <v>5226</v>
      </c>
      <c r="C83" s="23" t="s">
        <v>1353</v>
      </c>
      <c r="D83" s="23" t="s">
        <v>98</v>
      </c>
      <c r="E83" s="23" t="s">
        <v>99</v>
      </c>
      <c r="F83" s="0" t="n">
        <v>2148</v>
      </c>
      <c r="G83" s="23" t="s">
        <v>5227</v>
      </c>
      <c r="H83" s="23" t="s">
        <v>5228</v>
      </c>
      <c r="J83" s="24" t="n">
        <v>10</v>
      </c>
      <c r="K83" s="0" t="n">
        <v>17913</v>
      </c>
      <c r="L83" s="23" t="s">
        <v>1671</v>
      </c>
      <c r="M83" s="0" t="n">
        <v>3</v>
      </c>
      <c r="N83" s="23" t="s">
        <v>93</v>
      </c>
      <c r="O83" s="0" t="n">
        <v>201</v>
      </c>
      <c r="P83" s="23" t="s">
        <v>94</v>
      </c>
      <c r="Q83" s="23" t="s">
        <v>5238</v>
      </c>
      <c r="R83" s="23" t="n">
        <f aca="false">YEAR(A83)</f>
        <v>2024</v>
      </c>
      <c r="S83" s="23" t="n">
        <f aca="false">IF(R83=2026,1,0)</f>
        <v>0</v>
      </c>
      <c r="T83" s="23" t="n">
        <f aca="false">IF(OR(P83="Individual",P83="Committee",P83="Union/Association",P83="Aggregated Unitemized Receipts"),1,0)</f>
        <v>1</v>
      </c>
      <c r="U83" s="0" t="str">
        <f aca="false">UPPER(TRIM(E83))</f>
        <v>MA</v>
      </c>
      <c r="V83" s="23" t="n">
        <f aca="false">IF(U83="MA",1,0)</f>
        <v>1</v>
      </c>
      <c r="W83" s="23" t="n">
        <f aca="false">IF(OR(ISNUMBER(SEARCH("malden",G83)),ISNUMBER(SEARCH("malden",H83))),1,0)</f>
        <v>0</v>
      </c>
      <c r="X83" s="23" t="n">
        <f aca="false">IF(AND(TRIM(G83)="",TRIM(H83)=""),1,0)</f>
        <v>0</v>
      </c>
    </row>
    <row r="84" customFormat="false" ht="15" hidden="false" customHeight="false" outlineLevel="0" collapsed="false">
      <c r="A84" s="22" t="n">
        <v>45440</v>
      </c>
      <c r="B84" s="23" t="s">
        <v>5226</v>
      </c>
      <c r="C84" s="23" t="s">
        <v>1353</v>
      </c>
      <c r="D84" s="23" t="s">
        <v>98</v>
      </c>
      <c r="E84" s="23" t="s">
        <v>99</v>
      </c>
      <c r="F84" s="0" t="n">
        <v>2148</v>
      </c>
      <c r="G84" s="23" t="s">
        <v>5227</v>
      </c>
      <c r="H84" s="23" t="s">
        <v>5228</v>
      </c>
      <c r="J84" s="24" t="n">
        <v>10</v>
      </c>
      <c r="K84" s="0" t="n">
        <v>17913</v>
      </c>
      <c r="L84" s="23" t="s">
        <v>1671</v>
      </c>
      <c r="M84" s="0" t="n">
        <v>3</v>
      </c>
      <c r="N84" s="23" t="s">
        <v>93</v>
      </c>
      <c r="O84" s="0" t="n">
        <v>201</v>
      </c>
      <c r="P84" s="23" t="s">
        <v>94</v>
      </c>
      <c r="Q84" s="23" t="s">
        <v>5239</v>
      </c>
      <c r="R84" s="23" t="n">
        <f aca="false">YEAR(A84)</f>
        <v>2024</v>
      </c>
      <c r="S84" s="23" t="n">
        <f aca="false">IF(R84=2026,1,0)</f>
        <v>0</v>
      </c>
      <c r="T84" s="23" t="n">
        <f aca="false">IF(OR(P84="Individual",P84="Committee",P84="Union/Association",P84="Aggregated Unitemized Receipts"),1,0)</f>
        <v>1</v>
      </c>
      <c r="U84" s="0" t="str">
        <f aca="false">UPPER(TRIM(E84))</f>
        <v>MA</v>
      </c>
      <c r="V84" s="23" t="n">
        <f aca="false">IF(U84="MA",1,0)</f>
        <v>1</v>
      </c>
      <c r="W84" s="23" t="n">
        <f aca="false">IF(OR(ISNUMBER(SEARCH("malden",G84)),ISNUMBER(SEARCH("malden",H84))),1,0)</f>
        <v>0</v>
      </c>
      <c r="X84" s="23" t="n">
        <f aca="false">IF(AND(TRIM(G84)="",TRIM(H84)=""),1,0)</f>
        <v>0</v>
      </c>
    </row>
    <row r="85" customFormat="false" ht="15" hidden="false" customHeight="false" outlineLevel="0" collapsed="false">
      <c r="A85" s="22" t="n">
        <v>45426</v>
      </c>
      <c r="B85" s="23" t="s">
        <v>5226</v>
      </c>
      <c r="C85" s="23" t="s">
        <v>1353</v>
      </c>
      <c r="D85" s="23" t="s">
        <v>98</v>
      </c>
      <c r="E85" s="23" t="s">
        <v>99</v>
      </c>
      <c r="F85" s="0" t="n">
        <v>2148</v>
      </c>
      <c r="G85" s="23" t="s">
        <v>5227</v>
      </c>
      <c r="H85" s="23" t="s">
        <v>5228</v>
      </c>
      <c r="J85" s="24" t="n">
        <v>10</v>
      </c>
      <c r="K85" s="0" t="n">
        <v>17913</v>
      </c>
      <c r="L85" s="23" t="s">
        <v>1671</v>
      </c>
      <c r="M85" s="0" t="n">
        <v>3</v>
      </c>
      <c r="N85" s="23" t="s">
        <v>93</v>
      </c>
      <c r="O85" s="0" t="n">
        <v>201</v>
      </c>
      <c r="P85" s="23" t="s">
        <v>94</v>
      </c>
      <c r="Q85" s="23" t="s">
        <v>3632</v>
      </c>
      <c r="R85" s="23" t="n">
        <f aca="false">YEAR(A85)</f>
        <v>2024</v>
      </c>
      <c r="S85" s="23" t="n">
        <f aca="false">IF(R85=2026,1,0)</f>
        <v>0</v>
      </c>
      <c r="T85" s="23" t="n">
        <f aca="false">IF(OR(P85="Individual",P85="Committee",P85="Union/Association",P85="Aggregated Unitemized Receipts"),1,0)</f>
        <v>1</v>
      </c>
      <c r="U85" s="0" t="str">
        <f aca="false">UPPER(TRIM(E85))</f>
        <v>MA</v>
      </c>
      <c r="V85" s="23" t="n">
        <f aca="false">IF(U85="MA",1,0)</f>
        <v>1</v>
      </c>
      <c r="W85" s="23" t="n">
        <f aca="false">IF(OR(ISNUMBER(SEARCH("malden",G85)),ISNUMBER(SEARCH("malden",H85))),1,0)</f>
        <v>0</v>
      </c>
      <c r="X85" s="23" t="n">
        <f aca="false">IF(AND(TRIM(G85)="",TRIM(H85)=""),1,0)</f>
        <v>0</v>
      </c>
    </row>
    <row r="86" customFormat="false" ht="15" hidden="false" customHeight="false" outlineLevel="0" collapsed="false">
      <c r="A86" s="22" t="n">
        <v>45355</v>
      </c>
      <c r="B86" s="23" t="s">
        <v>5226</v>
      </c>
      <c r="C86" s="23" t="s">
        <v>1353</v>
      </c>
      <c r="D86" s="23" t="s">
        <v>98</v>
      </c>
      <c r="E86" s="23" t="s">
        <v>99</v>
      </c>
      <c r="F86" s="0" t="n">
        <v>2148</v>
      </c>
      <c r="G86" s="23" t="s">
        <v>5227</v>
      </c>
      <c r="H86" s="23" t="s">
        <v>5228</v>
      </c>
      <c r="J86" s="24" t="n">
        <v>10</v>
      </c>
      <c r="K86" s="0" t="n">
        <v>17913</v>
      </c>
      <c r="L86" s="23" t="s">
        <v>1671</v>
      </c>
      <c r="M86" s="0" t="n">
        <v>3</v>
      </c>
      <c r="N86" s="23" t="s">
        <v>93</v>
      </c>
      <c r="O86" s="0" t="n">
        <v>201</v>
      </c>
      <c r="P86" s="23" t="s">
        <v>94</v>
      </c>
      <c r="Q86" s="23" t="s">
        <v>5240</v>
      </c>
      <c r="R86" s="23" t="n">
        <f aca="false">YEAR(A86)</f>
        <v>2024</v>
      </c>
      <c r="S86" s="23" t="n">
        <f aca="false">IF(R86=2026,1,0)</f>
        <v>0</v>
      </c>
      <c r="T86" s="23" t="n">
        <f aca="false">IF(OR(P86="Individual",P86="Committee",P86="Union/Association",P86="Aggregated Unitemized Receipts"),1,0)</f>
        <v>1</v>
      </c>
      <c r="U86" s="0" t="str">
        <f aca="false">UPPER(TRIM(E86))</f>
        <v>MA</v>
      </c>
      <c r="V86" s="23" t="n">
        <f aca="false">IF(U86="MA",1,0)</f>
        <v>1</v>
      </c>
      <c r="W86" s="23" t="n">
        <f aca="false">IF(OR(ISNUMBER(SEARCH("malden",G86)),ISNUMBER(SEARCH("malden",H86))),1,0)</f>
        <v>0</v>
      </c>
      <c r="X86" s="23" t="n">
        <f aca="false">IF(AND(TRIM(G86)="",TRIM(H86)=""),1,0)</f>
        <v>0</v>
      </c>
    </row>
    <row r="87" customFormat="false" ht="15" hidden="false" customHeight="false" outlineLevel="0" collapsed="false">
      <c r="A87" s="22" t="n">
        <v>45334</v>
      </c>
      <c r="B87" s="23" t="s">
        <v>5226</v>
      </c>
      <c r="C87" s="23" t="s">
        <v>1353</v>
      </c>
      <c r="D87" s="23" t="s">
        <v>98</v>
      </c>
      <c r="E87" s="23" t="s">
        <v>99</v>
      </c>
      <c r="F87" s="0" t="n">
        <v>2148</v>
      </c>
      <c r="G87" s="23" t="s">
        <v>5227</v>
      </c>
      <c r="H87" s="23" t="s">
        <v>5228</v>
      </c>
      <c r="J87" s="24" t="n">
        <v>10</v>
      </c>
      <c r="K87" s="0" t="n">
        <v>17913</v>
      </c>
      <c r="L87" s="23" t="s">
        <v>1671</v>
      </c>
      <c r="M87" s="0" t="n">
        <v>3</v>
      </c>
      <c r="N87" s="23" t="s">
        <v>93</v>
      </c>
      <c r="O87" s="0" t="n">
        <v>201</v>
      </c>
      <c r="P87" s="23" t="s">
        <v>94</v>
      </c>
      <c r="Q87" s="23" t="s">
        <v>5241</v>
      </c>
      <c r="R87" s="23" t="n">
        <f aca="false">YEAR(A87)</f>
        <v>2024</v>
      </c>
      <c r="S87" s="23" t="n">
        <f aca="false">IF(R87=2026,1,0)</f>
        <v>0</v>
      </c>
      <c r="T87" s="23" t="n">
        <f aca="false">IF(OR(P87="Individual",P87="Committee",P87="Union/Association",P87="Aggregated Unitemized Receipts"),1,0)</f>
        <v>1</v>
      </c>
      <c r="U87" s="0" t="str">
        <f aca="false">UPPER(TRIM(E87))</f>
        <v>MA</v>
      </c>
      <c r="V87" s="23" t="n">
        <f aca="false">IF(U87="MA",1,0)</f>
        <v>1</v>
      </c>
      <c r="W87" s="23" t="n">
        <f aca="false">IF(OR(ISNUMBER(SEARCH("malden",G87)),ISNUMBER(SEARCH("malden",H87))),1,0)</f>
        <v>0</v>
      </c>
      <c r="X87" s="23" t="n">
        <f aca="false">IF(AND(TRIM(G87)="",TRIM(H87)=""),1,0)</f>
        <v>0</v>
      </c>
    </row>
    <row r="88" customFormat="false" ht="15" hidden="false" customHeight="false" outlineLevel="0" collapsed="false">
      <c r="A88" s="22" t="n">
        <v>45309</v>
      </c>
      <c r="B88" s="23" t="s">
        <v>5226</v>
      </c>
      <c r="C88" s="23" t="s">
        <v>1353</v>
      </c>
      <c r="D88" s="23" t="s">
        <v>98</v>
      </c>
      <c r="E88" s="23" t="s">
        <v>99</v>
      </c>
      <c r="F88" s="0" t="n">
        <v>2148</v>
      </c>
      <c r="G88" s="23" t="s">
        <v>5227</v>
      </c>
      <c r="H88" s="23" t="s">
        <v>5228</v>
      </c>
      <c r="J88" s="24" t="n">
        <v>10</v>
      </c>
      <c r="K88" s="0" t="n">
        <v>17913</v>
      </c>
      <c r="L88" s="23" t="s">
        <v>1671</v>
      </c>
      <c r="M88" s="0" t="n">
        <v>3</v>
      </c>
      <c r="N88" s="23" t="s">
        <v>93</v>
      </c>
      <c r="O88" s="0" t="n">
        <v>201</v>
      </c>
      <c r="P88" s="23" t="s">
        <v>94</v>
      </c>
      <c r="Q88" s="23" t="s">
        <v>5242</v>
      </c>
      <c r="R88" s="23" t="n">
        <f aca="false">YEAR(A88)</f>
        <v>2024</v>
      </c>
      <c r="S88" s="23" t="n">
        <f aca="false">IF(R88=2026,1,0)</f>
        <v>0</v>
      </c>
      <c r="T88" s="23" t="n">
        <f aca="false">IF(OR(P88="Individual",P88="Committee",P88="Union/Association",P88="Aggregated Unitemized Receipts"),1,0)</f>
        <v>1</v>
      </c>
      <c r="U88" s="0" t="str">
        <f aca="false">UPPER(TRIM(E88))</f>
        <v>MA</v>
      </c>
      <c r="V88" s="23" t="n">
        <f aca="false">IF(U88="MA",1,0)</f>
        <v>1</v>
      </c>
      <c r="W88" s="23" t="n">
        <f aca="false">IF(OR(ISNUMBER(SEARCH("malden",G88)),ISNUMBER(SEARCH("malden",H88))),1,0)</f>
        <v>0</v>
      </c>
      <c r="X88" s="23" t="n">
        <f aca="false">IF(AND(TRIM(G88)="",TRIM(H88)=""),1,0)</f>
        <v>0</v>
      </c>
    </row>
    <row r="89" customFormat="false" ht="15" hidden="false" customHeight="false" outlineLevel="0" collapsed="false">
      <c r="A89" s="22" t="n">
        <v>45291</v>
      </c>
      <c r="B89" s="23" t="s">
        <v>5207</v>
      </c>
      <c r="C89" s="23" t="s">
        <v>5243</v>
      </c>
      <c r="D89" s="23" t="s">
        <v>98</v>
      </c>
      <c r="E89" s="23" t="s">
        <v>99</v>
      </c>
      <c r="F89" s="0" t="n">
        <v>2148</v>
      </c>
      <c r="J89" s="24" t="n">
        <v>0</v>
      </c>
      <c r="K89" s="0" t="n">
        <v>17913</v>
      </c>
      <c r="L89" s="23" t="s">
        <v>1671</v>
      </c>
      <c r="M89" s="0" t="n">
        <v>0</v>
      </c>
      <c r="N89" s="23" t="s">
        <v>5208</v>
      </c>
      <c r="O89" s="0" t="n">
        <v>205</v>
      </c>
      <c r="P89" s="23" t="s">
        <v>5244</v>
      </c>
      <c r="Q89" s="23" t="s">
        <v>5245</v>
      </c>
      <c r="R89" s="23" t="n">
        <f aca="false">YEAR(A89)</f>
        <v>2023</v>
      </c>
      <c r="S89" s="23" t="n">
        <f aca="false">IF(R89=2026,1,0)</f>
        <v>0</v>
      </c>
      <c r="T89" s="23" t="n">
        <f aca="false">IF(OR(P89="Individual",P89="Committee",P89="Union/Association",P89="Aggregated Unitemized Receipts"),1,0)</f>
        <v>0</v>
      </c>
      <c r="U89" s="0" t="str">
        <f aca="false">UPPER(TRIM(E89))</f>
        <v>MA</v>
      </c>
      <c r="V89" s="23" t="n">
        <f aca="false">IF(U89="MA",1,0)</f>
        <v>1</v>
      </c>
      <c r="W89" s="23" t="n">
        <f aca="false">IF(OR(ISNUMBER(SEARCH("malden",G89)),ISNUMBER(SEARCH("malden",H89))),1,0)</f>
        <v>0</v>
      </c>
      <c r="X89" s="23" t="n">
        <f aca="false">IF(AND(TRIM(G89)="",TRIM(H89)=""),1,0)</f>
        <v>1</v>
      </c>
    </row>
    <row r="90" customFormat="false" ht="15" hidden="false" customHeight="false" outlineLevel="0" collapsed="false">
      <c r="A90" s="22" t="n">
        <v>45265</v>
      </c>
      <c r="B90" s="23" t="s">
        <v>5226</v>
      </c>
      <c r="C90" s="23" t="s">
        <v>1353</v>
      </c>
      <c r="D90" s="23" t="s">
        <v>98</v>
      </c>
      <c r="E90" s="23" t="s">
        <v>99</v>
      </c>
      <c r="F90" s="0" t="n">
        <v>2148</v>
      </c>
      <c r="G90" s="23" t="s">
        <v>5227</v>
      </c>
      <c r="H90" s="23" t="s">
        <v>5228</v>
      </c>
      <c r="J90" s="24" t="n">
        <v>10</v>
      </c>
      <c r="K90" s="0" t="n">
        <v>17913</v>
      </c>
      <c r="L90" s="23" t="s">
        <v>1671</v>
      </c>
      <c r="M90" s="0" t="n">
        <v>3</v>
      </c>
      <c r="N90" s="23" t="s">
        <v>93</v>
      </c>
      <c r="O90" s="0" t="n">
        <v>201</v>
      </c>
      <c r="P90" s="23" t="s">
        <v>94</v>
      </c>
      <c r="Q90" s="23" t="s">
        <v>3748</v>
      </c>
      <c r="R90" s="23" t="n">
        <f aca="false">YEAR(A90)</f>
        <v>2023</v>
      </c>
      <c r="S90" s="23" t="n">
        <f aca="false">IF(R90=2026,1,0)</f>
        <v>0</v>
      </c>
      <c r="T90" s="23" t="n">
        <f aca="false">IF(OR(P90="Individual",P90="Committee",P90="Union/Association",P90="Aggregated Unitemized Receipts"),1,0)</f>
        <v>1</v>
      </c>
      <c r="U90" s="0" t="str">
        <f aca="false">UPPER(TRIM(E90))</f>
        <v>MA</v>
      </c>
      <c r="V90" s="23" t="n">
        <f aca="false">IF(U90="MA",1,0)</f>
        <v>1</v>
      </c>
      <c r="W90" s="23" t="n">
        <f aca="false">IF(OR(ISNUMBER(SEARCH("malden",G90)),ISNUMBER(SEARCH("malden",H90))),1,0)</f>
        <v>0</v>
      </c>
      <c r="X90" s="23" t="n">
        <f aca="false">IF(AND(TRIM(G90)="",TRIM(H90)=""),1,0)</f>
        <v>0</v>
      </c>
    </row>
    <row r="91" customFormat="false" ht="15" hidden="false" customHeight="false" outlineLevel="0" collapsed="false">
      <c r="A91" s="22" t="n">
        <v>45265</v>
      </c>
      <c r="B91" s="23" t="s">
        <v>5226</v>
      </c>
      <c r="C91" s="23" t="s">
        <v>1353</v>
      </c>
      <c r="D91" s="23" t="s">
        <v>98</v>
      </c>
      <c r="E91" s="23" t="s">
        <v>99</v>
      </c>
      <c r="F91" s="0" t="n">
        <v>2148</v>
      </c>
      <c r="G91" s="23" t="s">
        <v>5227</v>
      </c>
      <c r="H91" s="23" t="s">
        <v>5228</v>
      </c>
      <c r="J91" s="24" t="n">
        <v>10</v>
      </c>
      <c r="K91" s="0" t="n">
        <v>17913</v>
      </c>
      <c r="L91" s="23" t="s">
        <v>1671</v>
      </c>
      <c r="M91" s="0" t="n">
        <v>3</v>
      </c>
      <c r="N91" s="23" t="s">
        <v>93</v>
      </c>
      <c r="O91" s="0" t="n">
        <v>201</v>
      </c>
      <c r="P91" s="23" t="s">
        <v>94</v>
      </c>
      <c r="Q91" s="23" t="s">
        <v>3748</v>
      </c>
      <c r="R91" s="23" t="n">
        <f aca="false">YEAR(A91)</f>
        <v>2023</v>
      </c>
      <c r="S91" s="23" t="n">
        <f aca="false">IF(R91=2026,1,0)</f>
        <v>0</v>
      </c>
      <c r="T91" s="23" t="n">
        <f aca="false">IF(OR(P91="Individual",P91="Committee",P91="Union/Association",P91="Aggregated Unitemized Receipts"),1,0)</f>
        <v>1</v>
      </c>
      <c r="U91" s="0" t="str">
        <f aca="false">UPPER(TRIM(E91))</f>
        <v>MA</v>
      </c>
      <c r="V91" s="23" t="n">
        <f aca="false">IF(U91="MA",1,0)</f>
        <v>1</v>
      </c>
      <c r="W91" s="23" t="n">
        <f aca="false">IF(OR(ISNUMBER(SEARCH("malden",G91)),ISNUMBER(SEARCH("malden",H91))),1,0)</f>
        <v>0</v>
      </c>
      <c r="X91" s="23" t="n">
        <f aca="false">IF(AND(TRIM(G91)="",TRIM(H91)=""),1,0)</f>
        <v>0</v>
      </c>
    </row>
    <row r="92" customFormat="false" ht="15" hidden="false" customHeight="false" outlineLevel="0" collapsed="false">
      <c r="A92" s="22" t="n">
        <v>45261</v>
      </c>
      <c r="B92" s="23" t="s">
        <v>5226</v>
      </c>
      <c r="C92" s="23" t="s">
        <v>1353</v>
      </c>
      <c r="D92" s="23" t="s">
        <v>98</v>
      </c>
      <c r="E92" s="23" t="s">
        <v>99</v>
      </c>
      <c r="F92" s="0" t="n">
        <v>2148</v>
      </c>
      <c r="G92" s="23" t="s">
        <v>5227</v>
      </c>
      <c r="H92" s="23" t="s">
        <v>5228</v>
      </c>
      <c r="J92" s="24" t="n">
        <v>10</v>
      </c>
      <c r="K92" s="0" t="n">
        <v>17913</v>
      </c>
      <c r="L92" s="23" t="s">
        <v>1671</v>
      </c>
      <c r="M92" s="0" t="n">
        <v>3</v>
      </c>
      <c r="N92" s="23" t="s">
        <v>93</v>
      </c>
      <c r="O92" s="0" t="n">
        <v>201</v>
      </c>
      <c r="P92" s="23" t="s">
        <v>94</v>
      </c>
      <c r="Q92" s="23" t="s">
        <v>5246</v>
      </c>
      <c r="R92" s="23" t="n">
        <f aca="false">YEAR(A92)</f>
        <v>2023</v>
      </c>
      <c r="S92" s="23" t="n">
        <f aca="false">IF(R92=2026,1,0)</f>
        <v>0</v>
      </c>
      <c r="T92" s="23" t="n">
        <f aca="false">IF(OR(P92="Individual",P92="Committee",P92="Union/Association",P92="Aggregated Unitemized Receipts"),1,0)</f>
        <v>1</v>
      </c>
      <c r="U92" s="0" t="str">
        <f aca="false">UPPER(TRIM(E92))</f>
        <v>MA</v>
      </c>
      <c r="V92" s="23" t="n">
        <f aca="false">IF(U92="MA",1,0)</f>
        <v>1</v>
      </c>
      <c r="W92" s="23" t="n">
        <f aca="false">IF(OR(ISNUMBER(SEARCH("malden",G92)),ISNUMBER(SEARCH("malden",H92))),1,0)</f>
        <v>0</v>
      </c>
      <c r="X92" s="23" t="n">
        <f aca="false">IF(AND(TRIM(G92)="",TRIM(H92)=""),1,0)</f>
        <v>0</v>
      </c>
    </row>
    <row r="93" customFormat="false" ht="15" hidden="false" customHeight="false" outlineLevel="0" collapsed="false">
      <c r="A93" s="22" t="n">
        <v>45261</v>
      </c>
      <c r="B93" s="23" t="s">
        <v>5202</v>
      </c>
      <c r="C93" s="23" t="s">
        <v>5203</v>
      </c>
      <c r="D93" s="23" t="s">
        <v>98</v>
      </c>
      <c r="E93" s="23" t="s">
        <v>99</v>
      </c>
      <c r="F93" s="0" t="n">
        <v>2148</v>
      </c>
      <c r="G93" s="23" t="s">
        <v>110</v>
      </c>
      <c r="H93" s="23" t="s">
        <v>167</v>
      </c>
      <c r="J93" s="24" t="n">
        <v>50</v>
      </c>
      <c r="K93" s="0" t="n">
        <v>17913</v>
      </c>
      <c r="L93" s="23" t="s">
        <v>1671</v>
      </c>
      <c r="M93" s="0" t="n">
        <v>3</v>
      </c>
      <c r="N93" s="23" t="s">
        <v>93</v>
      </c>
      <c r="O93" s="0" t="n">
        <v>201</v>
      </c>
      <c r="P93" s="23" t="s">
        <v>94</v>
      </c>
      <c r="Q93" s="23" t="s">
        <v>5246</v>
      </c>
      <c r="R93" s="23" t="n">
        <f aca="false">YEAR(A93)</f>
        <v>2023</v>
      </c>
      <c r="S93" s="23" t="n">
        <f aca="false">IF(R93=2026,1,0)</f>
        <v>0</v>
      </c>
      <c r="T93" s="23" t="n">
        <f aca="false">IF(OR(P93="Individual",P93="Committee",P93="Union/Association",P93="Aggregated Unitemized Receipts"),1,0)</f>
        <v>1</v>
      </c>
      <c r="U93" s="0" t="str">
        <f aca="false">UPPER(TRIM(E93))</f>
        <v>MA</v>
      </c>
      <c r="V93" s="23" t="n">
        <f aca="false">IF(U93="MA",1,0)</f>
        <v>1</v>
      </c>
      <c r="W93" s="23" t="n">
        <f aca="false">IF(OR(ISNUMBER(SEARCH("malden",G93)),ISNUMBER(SEARCH("malden",H93))),1,0)</f>
        <v>0</v>
      </c>
      <c r="X93" s="23" t="n">
        <f aca="false">IF(AND(TRIM(G93)="",TRIM(H93)=""),1,0)</f>
        <v>0</v>
      </c>
    </row>
    <row r="94" customFormat="false" ht="15" hidden="false" customHeight="false" outlineLevel="0" collapsed="false">
      <c r="A94" s="22" t="n">
        <v>45249</v>
      </c>
      <c r="B94" s="23" t="s">
        <v>235</v>
      </c>
      <c r="C94" s="23" t="s">
        <v>236</v>
      </c>
      <c r="D94" s="23" t="s">
        <v>98</v>
      </c>
      <c r="E94" s="23" t="s">
        <v>99</v>
      </c>
      <c r="F94" s="0" t="n">
        <v>2148</v>
      </c>
      <c r="G94" s="23" t="s">
        <v>5247</v>
      </c>
      <c r="H94" s="23" t="s">
        <v>238</v>
      </c>
      <c r="J94" s="24" t="n">
        <v>50</v>
      </c>
      <c r="K94" s="0" t="n">
        <v>17913</v>
      </c>
      <c r="L94" s="23" t="s">
        <v>1671</v>
      </c>
      <c r="M94" s="0" t="n">
        <v>3</v>
      </c>
      <c r="N94" s="23" t="s">
        <v>93</v>
      </c>
      <c r="O94" s="0" t="n">
        <v>201</v>
      </c>
      <c r="P94" s="23" t="s">
        <v>94</v>
      </c>
      <c r="Q94" s="23" t="s">
        <v>5248</v>
      </c>
      <c r="R94" s="23" t="n">
        <f aca="false">YEAR(A94)</f>
        <v>2023</v>
      </c>
      <c r="S94" s="23" t="n">
        <f aca="false">IF(R94=2026,1,0)</f>
        <v>0</v>
      </c>
      <c r="T94" s="23" t="n">
        <f aca="false">IF(OR(P94="Individual",P94="Committee",P94="Union/Association",P94="Aggregated Unitemized Receipts"),1,0)</f>
        <v>1</v>
      </c>
      <c r="U94" s="0" t="str">
        <f aca="false">UPPER(TRIM(E94))</f>
        <v>MA</v>
      </c>
      <c r="V94" s="23" t="n">
        <f aca="false">IF(U94="MA",1,0)</f>
        <v>1</v>
      </c>
      <c r="W94" s="23" t="n">
        <f aca="false">IF(OR(ISNUMBER(SEARCH("malden",G94)),ISNUMBER(SEARCH("malden",H94))),1,0)</f>
        <v>0</v>
      </c>
      <c r="X94" s="23" t="n">
        <f aca="false">IF(AND(TRIM(G94)="",TRIM(H94)=""),1,0)</f>
        <v>0</v>
      </c>
    </row>
    <row r="95" customFormat="false" ht="15" hidden="false" customHeight="false" outlineLevel="0" collapsed="false">
      <c r="A95" s="22" t="n">
        <v>45191</v>
      </c>
      <c r="B95" s="23" t="s">
        <v>5226</v>
      </c>
      <c r="C95" s="23" t="s">
        <v>1353</v>
      </c>
      <c r="D95" s="23" t="s">
        <v>98</v>
      </c>
      <c r="E95" s="23" t="s">
        <v>99</v>
      </c>
      <c r="F95" s="0" t="n">
        <v>2148</v>
      </c>
      <c r="G95" s="23" t="s">
        <v>5227</v>
      </c>
      <c r="H95" s="23" t="s">
        <v>5228</v>
      </c>
      <c r="J95" s="24" t="n">
        <v>10</v>
      </c>
      <c r="K95" s="0" t="n">
        <v>17913</v>
      </c>
      <c r="L95" s="23" t="s">
        <v>1671</v>
      </c>
      <c r="M95" s="0" t="n">
        <v>3</v>
      </c>
      <c r="N95" s="23" t="s">
        <v>93</v>
      </c>
      <c r="O95" s="0" t="n">
        <v>201</v>
      </c>
      <c r="P95" s="23" t="s">
        <v>94</v>
      </c>
      <c r="Q95" s="23" t="s">
        <v>5249</v>
      </c>
      <c r="R95" s="23" t="n">
        <f aca="false">YEAR(A95)</f>
        <v>2023</v>
      </c>
      <c r="S95" s="23" t="n">
        <f aca="false">IF(R95=2026,1,0)</f>
        <v>0</v>
      </c>
      <c r="T95" s="23" t="n">
        <f aca="false">IF(OR(P95="Individual",P95="Committee",P95="Union/Association",P95="Aggregated Unitemized Receipts"),1,0)</f>
        <v>1</v>
      </c>
      <c r="U95" s="0" t="str">
        <f aca="false">UPPER(TRIM(E95))</f>
        <v>MA</v>
      </c>
      <c r="V95" s="23" t="n">
        <f aca="false">IF(U95="MA",1,0)</f>
        <v>1</v>
      </c>
      <c r="W95" s="23" t="n">
        <f aca="false">IF(OR(ISNUMBER(SEARCH("malden",G95)),ISNUMBER(SEARCH("malden",H95))),1,0)</f>
        <v>0</v>
      </c>
      <c r="X95" s="23" t="n">
        <f aca="false">IF(AND(TRIM(G95)="",TRIM(H95)=""),1,0)</f>
        <v>0</v>
      </c>
    </row>
    <row r="96" customFormat="false" ht="15" hidden="false" customHeight="false" outlineLevel="0" collapsed="false">
      <c r="A96" s="22" t="n">
        <v>45141</v>
      </c>
      <c r="B96" s="23" t="s">
        <v>5226</v>
      </c>
      <c r="C96" s="23" t="s">
        <v>1353</v>
      </c>
      <c r="D96" s="23" t="s">
        <v>98</v>
      </c>
      <c r="E96" s="23" t="s">
        <v>99</v>
      </c>
      <c r="F96" s="0" t="n">
        <v>2148</v>
      </c>
      <c r="G96" s="23" t="s">
        <v>5227</v>
      </c>
      <c r="H96" s="23" t="s">
        <v>5228</v>
      </c>
      <c r="J96" s="24" t="n">
        <v>10</v>
      </c>
      <c r="K96" s="0" t="n">
        <v>17913</v>
      </c>
      <c r="L96" s="23" t="s">
        <v>1671</v>
      </c>
      <c r="M96" s="0" t="n">
        <v>3</v>
      </c>
      <c r="N96" s="23" t="s">
        <v>93</v>
      </c>
      <c r="O96" s="0" t="n">
        <v>201</v>
      </c>
      <c r="P96" s="23" t="s">
        <v>94</v>
      </c>
      <c r="Q96" s="23" t="s">
        <v>5250</v>
      </c>
      <c r="R96" s="23" t="n">
        <f aca="false">YEAR(A96)</f>
        <v>2023</v>
      </c>
      <c r="S96" s="23" t="n">
        <f aca="false">IF(R96=2026,1,0)</f>
        <v>0</v>
      </c>
      <c r="T96" s="23" t="n">
        <f aca="false">IF(OR(P96="Individual",P96="Committee",P96="Union/Association",P96="Aggregated Unitemized Receipts"),1,0)</f>
        <v>1</v>
      </c>
      <c r="U96" s="0" t="str">
        <f aca="false">UPPER(TRIM(E96))</f>
        <v>MA</v>
      </c>
      <c r="V96" s="23" t="n">
        <f aca="false">IF(U96="MA",1,0)</f>
        <v>1</v>
      </c>
      <c r="W96" s="23" t="n">
        <f aca="false">IF(OR(ISNUMBER(SEARCH("malden",G96)),ISNUMBER(SEARCH("malden",H96))),1,0)</f>
        <v>0</v>
      </c>
      <c r="X96" s="23" t="n">
        <f aca="false">IF(AND(TRIM(G96)="",TRIM(H96)=""),1,0)</f>
        <v>0</v>
      </c>
    </row>
    <row r="97" customFormat="false" ht="15" hidden="false" customHeight="false" outlineLevel="0" collapsed="false">
      <c r="A97" s="22" t="n">
        <v>45110</v>
      </c>
      <c r="B97" s="23" t="s">
        <v>5226</v>
      </c>
      <c r="C97" s="23" t="s">
        <v>1353</v>
      </c>
      <c r="D97" s="23" t="s">
        <v>98</v>
      </c>
      <c r="E97" s="23" t="s">
        <v>99</v>
      </c>
      <c r="F97" s="0" t="n">
        <v>2148</v>
      </c>
      <c r="G97" s="23" t="s">
        <v>5227</v>
      </c>
      <c r="H97" s="23" t="s">
        <v>5228</v>
      </c>
      <c r="J97" s="24" t="n">
        <v>10</v>
      </c>
      <c r="K97" s="0" t="n">
        <v>17913</v>
      </c>
      <c r="L97" s="23" t="s">
        <v>1671</v>
      </c>
      <c r="M97" s="0" t="n">
        <v>3</v>
      </c>
      <c r="N97" s="23" t="s">
        <v>93</v>
      </c>
      <c r="O97" s="0" t="n">
        <v>201</v>
      </c>
      <c r="P97" s="23" t="s">
        <v>94</v>
      </c>
      <c r="Q97" s="23" t="s">
        <v>5251</v>
      </c>
      <c r="R97" s="23" t="n">
        <f aca="false">YEAR(A97)</f>
        <v>2023</v>
      </c>
      <c r="S97" s="23" t="n">
        <f aca="false">IF(R97=2026,1,0)</f>
        <v>0</v>
      </c>
      <c r="T97" s="23" t="n">
        <f aca="false">IF(OR(P97="Individual",P97="Committee",P97="Union/Association",P97="Aggregated Unitemized Receipts"),1,0)</f>
        <v>1</v>
      </c>
      <c r="U97" s="0" t="str">
        <f aca="false">UPPER(TRIM(E97))</f>
        <v>MA</v>
      </c>
      <c r="V97" s="23" t="n">
        <f aca="false">IF(U97="MA",1,0)</f>
        <v>1</v>
      </c>
      <c r="W97" s="23" t="n">
        <f aca="false">IF(OR(ISNUMBER(SEARCH("malden",G97)),ISNUMBER(SEARCH("malden",H97))),1,0)</f>
        <v>0</v>
      </c>
      <c r="X97" s="23" t="n">
        <f aca="false">IF(AND(TRIM(G97)="",TRIM(H97)=""),1,0)</f>
        <v>0</v>
      </c>
    </row>
    <row r="98" customFormat="false" ht="15" hidden="false" customHeight="false" outlineLevel="0" collapsed="false">
      <c r="A98" s="22" t="n">
        <v>45087</v>
      </c>
      <c r="B98" s="23" t="s">
        <v>5226</v>
      </c>
      <c r="C98" s="23" t="s">
        <v>1353</v>
      </c>
      <c r="D98" s="23" t="s">
        <v>98</v>
      </c>
      <c r="E98" s="23" t="s">
        <v>99</v>
      </c>
      <c r="F98" s="0" t="n">
        <v>2148</v>
      </c>
      <c r="G98" s="23" t="s">
        <v>5227</v>
      </c>
      <c r="H98" s="23" t="s">
        <v>5228</v>
      </c>
      <c r="J98" s="24" t="n">
        <v>10</v>
      </c>
      <c r="K98" s="0" t="n">
        <v>17913</v>
      </c>
      <c r="L98" s="23" t="s">
        <v>1671</v>
      </c>
      <c r="M98" s="0" t="n">
        <v>3</v>
      </c>
      <c r="N98" s="23" t="s">
        <v>93</v>
      </c>
      <c r="O98" s="0" t="n">
        <v>201</v>
      </c>
      <c r="P98" s="23" t="s">
        <v>94</v>
      </c>
      <c r="Q98" s="23" t="s">
        <v>3860</v>
      </c>
      <c r="R98" s="23" t="n">
        <f aca="false">YEAR(A98)</f>
        <v>2023</v>
      </c>
      <c r="S98" s="23" t="n">
        <f aca="false">IF(R98=2026,1,0)</f>
        <v>0</v>
      </c>
      <c r="T98" s="23" t="n">
        <f aca="false">IF(OR(P98="Individual",P98="Committee",P98="Union/Association",P98="Aggregated Unitemized Receipts"),1,0)</f>
        <v>1</v>
      </c>
      <c r="U98" s="0" t="str">
        <f aca="false">UPPER(TRIM(E98))</f>
        <v>MA</v>
      </c>
      <c r="V98" s="23" t="n">
        <f aca="false">IF(U98="MA",1,0)</f>
        <v>1</v>
      </c>
      <c r="W98" s="23" t="n">
        <f aca="false">IF(OR(ISNUMBER(SEARCH("malden",G98)),ISNUMBER(SEARCH("malden",H98))),1,0)</f>
        <v>0</v>
      </c>
      <c r="X98" s="23" t="n">
        <f aca="false">IF(AND(TRIM(G98)="",TRIM(H98)=""),1,0)</f>
        <v>0</v>
      </c>
    </row>
    <row r="99" customFormat="false" ht="15" hidden="false" customHeight="false" outlineLevel="0" collapsed="false">
      <c r="A99" s="22" t="n">
        <v>44985</v>
      </c>
      <c r="B99" s="23" t="s">
        <v>1196</v>
      </c>
      <c r="C99" s="23" t="s">
        <v>1197</v>
      </c>
      <c r="D99" s="23" t="s">
        <v>98</v>
      </c>
      <c r="E99" s="23" t="s">
        <v>99</v>
      </c>
      <c r="F99" s="0" t="n">
        <v>2148</v>
      </c>
      <c r="G99" s="23" t="s">
        <v>233</v>
      </c>
      <c r="H99" s="23" t="s">
        <v>5252</v>
      </c>
      <c r="J99" s="24" t="n">
        <v>50</v>
      </c>
      <c r="K99" s="0" t="n">
        <v>17913</v>
      </c>
      <c r="L99" s="23" t="s">
        <v>1671</v>
      </c>
      <c r="M99" s="0" t="n">
        <v>3</v>
      </c>
      <c r="N99" s="23" t="s">
        <v>93</v>
      </c>
      <c r="O99" s="0" t="n">
        <v>201</v>
      </c>
      <c r="P99" s="23" t="s">
        <v>94</v>
      </c>
      <c r="Q99" s="23" t="s">
        <v>5253</v>
      </c>
      <c r="R99" s="23" t="n">
        <f aca="false">YEAR(A99)</f>
        <v>2023</v>
      </c>
      <c r="S99" s="23" t="n">
        <f aca="false">IF(R99=2026,1,0)</f>
        <v>0</v>
      </c>
      <c r="T99" s="23" t="n">
        <f aca="false">IF(OR(P99="Individual",P99="Committee",P99="Union/Association",P99="Aggregated Unitemized Receipts"),1,0)</f>
        <v>1</v>
      </c>
      <c r="U99" s="0" t="str">
        <f aca="false">UPPER(TRIM(E99))</f>
        <v>MA</v>
      </c>
      <c r="V99" s="23" t="n">
        <f aca="false">IF(U99="MA",1,0)</f>
        <v>1</v>
      </c>
      <c r="W99" s="23" t="n">
        <f aca="false">IF(OR(ISNUMBER(SEARCH("malden",G99)),ISNUMBER(SEARCH("malden",H99))),1,0)</f>
        <v>0</v>
      </c>
      <c r="X99" s="23" t="n">
        <f aca="false">IF(AND(TRIM(G99)="",TRIM(H99)=""),1,0)</f>
        <v>0</v>
      </c>
    </row>
    <row r="100" customFormat="false" ht="15" hidden="false" customHeight="false" outlineLevel="0" collapsed="false">
      <c r="A100" s="22" t="n">
        <v>44978</v>
      </c>
      <c r="B100" s="23" t="s">
        <v>5254</v>
      </c>
      <c r="C100" s="23" t="s">
        <v>5255</v>
      </c>
      <c r="D100" s="23" t="s">
        <v>98</v>
      </c>
      <c r="E100" s="23" t="s">
        <v>99</v>
      </c>
      <c r="F100" s="0" t="n">
        <v>2148</v>
      </c>
      <c r="G100" s="23" t="s">
        <v>4989</v>
      </c>
      <c r="H100" s="23" t="s">
        <v>167</v>
      </c>
      <c r="J100" s="24" t="n">
        <v>75</v>
      </c>
      <c r="K100" s="0" t="n">
        <v>17913</v>
      </c>
      <c r="L100" s="23" t="s">
        <v>1671</v>
      </c>
      <c r="M100" s="0" t="n">
        <v>3</v>
      </c>
      <c r="N100" s="23" t="s">
        <v>93</v>
      </c>
      <c r="O100" s="0" t="n">
        <v>201</v>
      </c>
      <c r="P100" s="23" t="s">
        <v>94</v>
      </c>
      <c r="Q100" s="23" t="s">
        <v>5256</v>
      </c>
      <c r="R100" s="23" t="n">
        <f aca="false">YEAR(A100)</f>
        <v>2023</v>
      </c>
      <c r="S100" s="23" t="n">
        <f aca="false">IF(R100=2026,1,0)</f>
        <v>0</v>
      </c>
      <c r="T100" s="23" t="n">
        <f aca="false">IF(OR(P100="Individual",P100="Committee",P100="Union/Association",P100="Aggregated Unitemized Receipts"),1,0)</f>
        <v>1</v>
      </c>
      <c r="U100" s="0" t="str">
        <f aca="false">UPPER(TRIM(E100))</f>
        <v>MA</v>
      </c>
      <c r="V100" s="23" t="n">
        <f aca="false">IF(U100="MA",1,0)</f>
        <v>1</v>
      </c>
      <c r="W100" s="23" t="n">
        <f aca="false">IF(OR(ISNUMBER(SEARCH("malden",G100)),ISNUMBER(SEARCH("malden",H100))),1,0)</f>
        <v>0</v>
      </c>
      <c r="X100" s="23" t="n">
        <f aca="false">IF(AND(TRIM(G100)="",TRIM(H100)=""),1,0)</f>
        <v>0</v>
      </c>
    </row>
    <row r="101" customFormat="false" ht="15" hidden="false" customHeight="false" outlineLevel="0" collapsed="false">
      <c r="A101" s="22" t="n">
        <v>44935</v>
      </c>
      <c r="B101" s="23" t="s">
        <v>5257</v>
      </c>
      <c r="C101" s="23" t="s">
        <v>5258</v>
      </c>
      <c r="D101" s="23" t="s">
        <v>98</v>
      </c>
      <c r="E101" s="23" t="s">
        <v>99</v>
      </c>
      <c r="F101" s="0" t="n">
        <v>2148</v>
      </c>
      <c r="J101" s="24" t="n">
        <v>50</v>
      </c>
      <c r="K101" s="0" t="n">
        <v>17913</v>
      </c>
      <c r="L101" s="23" t="s">
        <v>1671</v>
      </c>
      <c r="M101" s="0" t="n">
        <v>3</v>
      </c>
      <c r="N101" s="23" t="s">
        <v>93</v>
      </c>
      <c r="O101" s="0" t="n">
        <v>201</v>
      </c>
      <c r="P101" s="23" t="s">
        <v>94</v>
      </c>
      <c r="Q101" s="23" t="s">
        <v>3939</v>
      </c>
      <c r="R101" s="23" t="n">
        <f aca="false">YEAR(A101)</f>
        <v>2023</v>
      </c>
      <c r="S101" s="23" t="n">
        <f aca="false">IF(R101=2026,1,0)</f>
        <v>0</v>
      </c>
      <c r="T101" s="23" t="n">
        <f aca="false">IF(OR(P101="Individual",P101="Committee",P101="Union/Association",P101="Aggregated Unitemized Receipts"),1,0)</f>
        <v>1</v>
      </c>
      <c r="U101" s="0" t="str">
        <f aca="false">UPPER(TRIM(E101))</f>
        <v>MA</v>
      </c>
      <c r="V101" s="23" t="n">
        <f aca="false">IF(U101="MA",1,0)</f>
        <v>1</v>
      </c>
      <c r="W101" s="23" t="n">
        <f aca="false">IF(OR(ISNUMBER(SEARCH("malden",G101)),ISNUMBER(SEARCH("malden",H101))),1,0)</f>
        <v>0</v>
      </c>
      <c r="X101" s="23" t="n">
        <f aca="false">IF(AND(TRIM(G101)="",TRIM(H101)=""),1,0)</f>
        <v>1</v>
      </c>
    </row>
    <row r="102" customFormat="false" ht="15" hidden="false" customHeight="false" outlineLevel="0" collapsed="false">
      <c r="A102" s="22" t="n">
        <v>44924</v>
      </c>
      <c r="B102" s="23" t="s">
        <v>1671</v>
      </c>
      <c r="C102" s="23" t="s">
        <v>5259</v>
      </c>
      <c r="D102" s="23" t="s">
        <v>98</v>
      </c>
      <c r="E102" s="23" t="s">
        <v>99</v>
      </c>
      <c r="F102" s="0" t="n">
        <v>2148</v>
      </c>
      <c r="J102" s="24" t="n">
        <v>0.04</v>
      </c>
      <c r="K102" s="0" t="n">
        <v>17913</v>
      </c>
      <c r="L102" s="23" t="s">
        <v>1671</v>
      </c>
      <c r="M102" s="0" t="n">
        <v>6</v>
      </c>
      <c r="N102" s="23" t="s">
        <v>265</v>
      </c>
      <c r="O102" s="0" t="n">
        <v>201</v>
      </c>
      <c r="P102" s="23" t="s">
        <v>94</v>
      </c>
      <c r="Q102" s="23" t="s">
        <v>5260</v>
      </c>
      <c r="R102" s="23" t="n">
        <f aca="false">YEAR(A102)</f>
        <v>2022</v>
      </c>
      <c r="S102" s="23" t="n">
        <f aca="false">IF(R102=2026,1,0)</f>
        <v>0</v>
      </c>
      <c r="T102" s="23" t="n">
        <f aca="false">IF(OR(P102="Individual",P102="Committee",P102="Union/Association",P102="Aggregated Unitemized Receipts"),1,0)</f>
        <v>1</v>
      </c>
      <c r="U102" s="0" t="str">
        <f aca="false">UPPER(TRIM(E102))</f>
        <v>MA</v>
      </c>
      <c r="V102" s="23" t="n">
        <f aca="false">IF(U102="MA",1,0)</f>
        <v>1</v>
      </c>
      <c r="W102" s="23" t="n">
        <f aca="false">IF(OR(ISNUMBER(SEARCH("malden",G102)),ISNUMBER(SEARCH("malden",H102))),1,0)</f>
        <v>0</v>
      </c>
      <c r="X102" s="23" t="n">
        <f aca="false">IF(AND(TRIM(G102)="",TRIM(H102)=""),1,0)</f>
        <v>1</v>
      </c>
    </row>
    <row r="103" customFormat="false" ht="15" hidden="false" customHeight="false" outlineLevel="0" collapsed="false">
      <c r="A103" s="22" t="n">
        <v>44923</v>
      </c>
      <c r="B103" s="23" t="s">
        <v>5261</v>
      </c>
      <c r="C103" s="23" t="s">
        <v>1442</v>
      </c>
      <c r="D103" s="23" t="s">
        <v>98</v>
      </c>
      <c r="E103" s="23" t="s">
        <v>99</v>
      </c>
      <c r="F103" s="0" t="n">
        <v>2148</v>
      </c>
      <c r="J103" s="24" t="n">
        <v>30</v>
      </c>
      <c r="K103" s="0" t="n">
        <v>17913</v>
      </c>
      <c r="L103" s="23" t="s">
        <v>1671</v>
      </c>
      <c r="M103" s="0" t="n">
        <v>3</v>
      </c>
      <c r="N103" s="23" t="s">
        <v>93</v>
      </c>
      <c r="O103" s="0" t="n">
        <v>201</v>
      </c>
      <c r="P103" s="23" t="s">
        <v>94</v>
      </c>
      <c r="Q103" s="23" t="s">
        <v>5262</v>
      </c>
      <c r="R103" s="23" t="n">
        <f aca="false">YEAR(A103)</f>
        <v>2022</v>
      </c>
      <c r="S103" s="23" t="n">
        <f aca="false">IF(R103=2026,1,0)</f>
        <v>0</v>
      </c>
      <c r="T103" s="23" t="n">
        <f aca="false">IF(OR(P103="Individual",P103="Committee",P103="Union/Association",P103="Aggregated Unitemized Receipts"),1,0)</f>
        <v>1</v>
      </c>
      <c r="U103" s="0" t="str">
        <f aca="false">UPPER(TRIM(E103))</f>
        <v>MA</v>
      </c>
      <c r="V103" s="23" t="n">
        <f aca="false">IF(U103="MA",1,0)</f>
        <v>1</v>
      </c>
      <c r="W103" s="23" t="n">
        <f aca="false">IF(OR(ISNUMBER(SEARCH("malden",G103)),ISNUMBER(SEARCH("malden",H103))),1,0)</f>
        <v>0</v>
      </c>
      <c r="X103" s="23" t="n">
        <f aca="false">IF(AND(TRIM(G103)="",TRIM(H103)=""),1,0)</f>
        <v>1</v>
      </c>
    </row>
    <row r="104" customFormat="false" ht="15" hidden="false" customHeight="false" outlineLevel="0" collapsed="false">
      <c r="A104" s="22" t="n">
        <v>44923</v>
      </c>
      <c r="B104" s="23" t="s">
        <v>5130</v>
      </c>
      <c r="C104" s="23" t="s">
        <v>5131</v>
      </c>
      <c r="D104" s="23" t="s">
        <v>2009</v>
      </c>
      <c r="E104" s="23" t="s">
        <v>99</v>
      </c>
      <c r="F104" s="0" t="n">
        <v>2188</v>
      </c>
      <c r="J104" s="24" t="n">
        <v>75</v>
      </c>
      <c r="K104" s="0" t="n">
        <v>17913</v>
      </c>
      <c r="L104" s="23" t="s">
        <v>1671</v>
      </c>
      <c r="M104" s="0" t="n">
        <v>3</v>
      </c>
      <c r="N104" s="23" t="s">
        <v>93</v>
      </c>
      <c r="O104" s="0" t="n">
        <v>201</v>
      </c>
      <c r="P104" s="23" t="s">
        <v>94</v>
      </c>
      <c r="Q104" s="23" t="s">
        <v>5262</v>
      </c>
      <c r="R104" s="23" t="n">
        <f aca="false">YEAR(A104)</f>
        <v>2022</v>
      </c>
      <c r="S104" s="23" t="n">
        <f aca="false">IF(R104=2026,1,0)</f>
        <v>0</v>
      </c>
      <c r="T104" s="23" t="n">
        <f aca="false">IF(OR(P104="Individual",P104="Committee",P104="Union/Association",P104="Aggregated Unitemized Receipts"),1,0)</f>
        <v>1</v>
      </c>
      <c r="U104" s="0" t="str">
        <f aca="false">UPPER(TRIM(E104))</f>
        <v>MA</v>
      </c>
      <c r="V104" s="23" t="n">
        <f aca="false">IF(U104="MA",1,0)</f>
        <v>1</v>
      </c>
      <c r="W104" s="23" t="n">
        <f aca="false">IF(OR(ISNUMBER(SEARCH("malden",G104)),ISNUMBER(SEARCH("malden",H104))),1,0)</f>
        <v>0</v>
      </c>
      <c r="X104" s="23" t="n">
        <f aca="false">IF(AND(TRIM(G104)="",TRIM(H104)=""),1,0)</f>
        <v>1</v>
      </c>
    </row>
    <row r="105" customFormat="false" ht="15" hidden="false" customHeight="false" outlineLevel="0" collapsed="false">
      <c r="A105" s="22" t="n">
        <v>44923</v>
      </c>
      <c r="B105" s="23" t="s">
        <v>5263</v>
      </c>
      <c r="C105" s="23" t="s">
        <v>5264</v>
      </c>
      <c r="D105" s="23" t="s">
        <v>98</v>
      </c>
      <c r="E105" s="23" t="s">
        <v>99</v>
      </c>
      <c r="F105" s="0" t="n">
        <v>2148</v>
      </c>
      <c r="J105" s="24" t="n">
        <v>25</v>
      </c>
      <c r="K105" s="0" t="n">
        <v>17913</v>
      </c>
      <c r="L105" s="23" t="s">
        <v>1671</v>
      </c>
      <c r="M105" s="0" t="n">
        <v>3</v>
      </c>
      <c r="N105" s="23" t="s">
        <v>93</v>
      </c>
      <c r="O105" s="0" t="n">
        <v>201</v>
      </c>
      <c r="P105" s="23" t="s">
        <v>94</v>
      </c>
      <c r="Q105" s="23" t="s">
        <v>5262</v>
      </c>
      <c r="R105" s="23" t="n">
        <f aca="false">YEAR(A105)</f>
        <v>2022</v>
      </c>
      <c r="S105" s="23" t="n">
        <f aca="false">IF(R105=2026,1,0)</f>
        <v>0</v>
      </c>
      <c r="T105" s="23" t="n">
        <f aca="false">IF(OR(P105="Individual",P105="Committee",P105="Union/Association",P105="Aggregated Unitemized Receipts"),1,0)</f>
        <v>1</v>
      </c>
      <c r="U105" s="0" t="str">
        <f aca="false">UPPER(TRIM(E105))</f>
        <v>MA</v>
      </c>
      <c r="V105" s="23" t="n">
        <f aca="false">IF(U105="MA",1,0)</f>
        <v>1</v>
      </c>
      <c r="W105" s="23" t="n">
        <f aca="false">IF(OR(ISNUMBER(SEARCH("malden",G105)),ISNUMBER(SEARCH("malden",H105))),1,0)</f>
        <v>0</v>
      </c>
      <c r="X105" s="23" t="n">
        <f aca="false">IF(AND(TRIM(G105)="",TRIM(H105)=""),1,0)</f>
        <v>1</v>
      </c>
    </row>
    <row r="106" customFormat="false" ht="15" hidden="false" customHeight="false" outlineLevel="0" collapsed="false">
      <c r="A106" s="22" t="n">
        <v>44923</v>
      </c>
      <c r="B106" s="23" t="s">
        <v>1554</v>
      </c>
      <c r="C106" s="23" t="s">
        <v>5265</v>
      </c>
      <c r="D106" s="23" t="s">
        <v>98</v>
      </c>
      <c r="E106" s="23" t="s">
        <v>99</v>
      </c>
      <c r="F106" s="0" t="n">
        <v>2148</v>
      </c>
      <c r="J106" s="24" t="n">
        <v>50</v>
      </c>
      <c r="K106" s="0" t="n">
        <v>17913</v>
      </c>
      <c r="L106" s="23" t="s">
        <v>1671</v>
      </c>
      <c r="M106" s="0" t="n">
        <v>3</v>
      </c>
      <c r="N106" s="23" t="s">
        <v>93</v>
      </c>
      <c r="O106" s="0" t="n">
        <v>201</v>
      </c>
      <c r="P106" s="23" t="s">
        <v>94</v>
      </c>
      <c r="Q106" s="23" t="s">
        <v>5262</v>
      </c>
      <c r="R106" s="23" t="n">
        <f aca="false">YEAR(A106)</f>
        <v>2022</v>
      </c>
      <c r="S106" s="23" t="n">
        <f aca="false">IF(R106=2026,1,0)</f>
        <v>0</v>
      </c>
      <c r="T106" s="23" t="n">
        <f aca="false">IF(OR(P106="Individual",P106="Committee",P106="Union/Association",P106="Aggregated Unitemized Receipts"),1,0)</f>
        <v>1</v>
      </c>
      <c r="U106" s="0" t="str">
        <f aca="false">UPPER(TRIM(E106))</f>
        <v>MA</v>
      </c>
      <c r="V106" s="23" t="n">
        <f aca="false">IF(U106="MA",1,0)</f>
        <v>1</v>
      </c>
      <c r="W106" s="23" t="n">
        <f aca="false">IF(OR(ISNUMBER(SEARCH("malden",G106)),ISNUMBER(SEARCH("malden",H106))),1,0)</f>
        <v>0</v>
      </c>
      <c r="X106" s="23" t="n">
        <f aca="false">IF(AND(TRIM(G106)="",TRIM(H106)=""),1,0)</f>
        <v>1</v>
      </c>
    </row>
    <row r="107" customFormat="false" ht="15" hidden="false" customHeight="false" outlineLevel="0" collapsed="false">
      <c r="A107" s="22" t="n">
        <v>44923</v>
      </c>
      <c r="B107" s="23" t="s">
        <v>5266</v>
      </c>
      <c r="C107" s="23" t="s">
        <v>5267</v>
      </c>
      <c r="D107" s="23" t="s">
        <v>314</v>
      </c>
      <c r="E107" s="23" t="s">
        <v>99</v>
      </c>
      <c r="F107" s="0" t="n">
        <v>1867</v>
      </c>
      <c r="J107" s="24" t="n">
        <v>25</v>
      </c>
      <c r="K107" s="0" t="n">
        <v>17913</v>
      </c>
      <c r="L107" s="23" t="s">
        <v>1671</v>
      </c>
      <c r="M107" s="0" t="n">
        <v>3</v>
      </c>
      <c r="N107" s="23" t="s">
        <v>93</v>
      </c>
      <c r="O107" s="0" t="n">
        <v>201</v>
      </c>
      <c r="P107" s="23" t="s">
        <v>94</v>
      </c>
      <c r="Q107" s="23" t="s">
        <v>5262</v>
      </c>
      <c r="R107" s="23" t="n">
        <f aca="false">YEAR(A107)</f>
        <v>2022</v>
      </c>
      <c r="S107" s="23" t="n">
        <f aca="false">IF(R107=2026,1,0)</f>
        <v>0</v>
      </c>
      <c r="T107" s="23" t="n">
        <f aca="false">IF(OR(P107="Individual",P107="Committee",P107="Union/Association",P107="Aggregated Unitemized Receipts"),1,0)</f>
        <v>1</v>
      </c>
      <c r="U107" s="0" t="str">
        <f aca="false">UPPER(TRIM(E107))</f>
        <v>MA</v>
      </c>
      <c r="V107" s="23" t="n">
        <f aca="false">IF(U107="MA",1,0)</f>
        <v>1</v>
      </c>
      <c r="W107" s="23" t="n">
        <f aca="false">IF(OR(ISNUMBER(SEARCH("malden",G107)),ISNUMBER(SEARCH("malden",H107))),1,0)</f>
        <v>0</v>
      </c>
      <c r="X107" s="23" t="n">
        <f aca="false">IF(AND(TRIM(G107)="",TRIM(H107)=""),1,0)</f>
        <v>1</v>
      </c>
    </row>
    <row r="108" customFormat="false" ht="15" hidden="false" customHeight="false" outlineLevel="0" collapsed="false">
      <c r="A108" s="22" t="n">
        <v>44923</v>
      </c>
      <c r="B108" s="23" t="s">
        <v>5268</v>
      </c>
      <c r="C108" s="23" t="s">
        <v>5269</v>
      </c>
      <c r="D108" s="23" t="s">
        <v>98</v>
      </c>
      <c r="E108" s="23" t="s">
        <v>99</v>
      </c>
      <c r="F108" s="0" t="n">
        <v>2148</v>
      </c>
      <c r="J108" s="24" t="n">
        <v>20</v>
      </c>
      <c r="K108" s="0" t="n">
        <v>17913</v>
      </c>
      <c r="L108" s="23" t="s">
        <v>1671</v>
      </c>
      <c r="M108" s="0" t="n">
        <v>3</v>
      </c>
      <c r="N108" s="23" t="s">
        <v>93</v>
      </c>
      <c r="O108" s="0" t="n">
        <v>201</v>
      </c>
      <c r="P108" s="23" t="s">
        <v>94</v>
      </c>
      <c r="Q108" s="23" t="s">
        <v>5262</v>
      </c>
      <c r="R108" s="23" t="n">
        <f aca="false">YEAR(A108)</f>
        <v>2022</v>
      </c>
      <c r="S108" s="23" t="n">
        <f aca="false">IF(R108=2026,1,0)</f>
        <v>0</v>
      </c>
      <c r="T108" s="23" t="n">
        <f aca="false">IF(OR(P108="Individual",P108="Committee",P108="Union/Association",P108="Aggregated Unitemized Receipts"),1,0)</f>
        <v>1</v>
      </c>
      <c r="U108" s="0" t="str">
        <f aca="false">UPPER(TRIM(E108))</f>
        <v>MA</v>
      </c>
      <c r="V108" s="23" t="n">
        <f aca="false">IF(U108="MA",1,0)</f>
        <v>1</v>
      </c>
      <c r="W108" s="23" t="n">
        <f aca="false">IF(OR(ISNUMBER(SEARCH("malden",G108)),ISNUMBER(SEARCH("malden",H108))),1,0)</f>
        <v>0</v>
      </c>
      <c r="X108" s="23" t="n">
        <f aca="false">IF(AND(TRIM(G108)="",TRIM(H108)=""),1,0)</f>
        <v>1</v>
      </c>
    </row>
    <row r="109" customFormat="false" ht="15" hidden="false" customHeight="false" outlineLevel="0" collapsed="false">
      <c r="A109" s="22" t="n">
        <v>44923</v>
      </c>
      <c r="B109" s="23" t="s">
        <v>5270</v>
      </c>
      <c r="C109" s="23" t="s">
        <v>5271</v>
      </c>
      <c r="D109" s="23" t="s">
        <v>98</v>
      </c>
      <c r="E109" s="23" t="s">
        <v>99</v>
      </c>
      <c r="F109" s="0" t="n">
        <v>2148</v>
      </c>
      <c r="J109" s="24" t="n">
        <v>50</v>
      </c>
      <c r="K109" s="0" t="n">
        <v>17913</v>
      </c>
      <c r="L109" s="23" t="s">
        <v>1671</v>
      </c>
      <c r="M109" s="0" t="n">
        <v>3</v>
      </c>
      <c r="N109" s="23" t="s">
        <v>93</v>
      </c>
      <c r="O109" s="0" t="n">
        <v>201</v>
      </c>
      <c r="P109" s="23" t="s">
        <v>94</v>
      </c>
      <c r="Q109" s="23" t="s">
        <v>5262</v>
      </c>
      <c r="R109" s="23" t="n">
        <f aca="false">YEAR(A109)</f>
        <v>2022</v>
      </c>
      <c r="S109" s="23" t="n">
        <f aca="false">IF(R109=2026,1,0)</f>
        <v>0</v>
      </c>
      <c r="T109" s="23" t="n">
        <f aca="false">IF(OR(P109="Individual",P109="Committee",P109="Union/Association",P109="Aggregated Unitemized Receipts"),1,0)</f>
        <v>1</v>
      </c>
      <c r="U109" s="0" t="str">
        <f aca="false">UPPER(TRIM(E109))</f>
        <v>MA</v>
      </c>
      <c r="V109" s="23" t="n">
        <f aca="false">IF(U109="MA",1,0)</f>
        <v>1</v>
      </c>
      <c r="W109" s="23" t="n">
        <f aca="false">IF(OR(ISNUMBER(SEARCH("malden",G109)),ISNUMBER(SEARCH("malden",H109))),1,0)</f>
        <v>0</v>
      </c>
      <c r="X109" s="23" t="n">
        <f aca="false">IF(AND(TRIM(G109)="",TRIM(H109)=""),1,0)</f>
        <v>1</v>
      </c>
    </row>
    <row r="110" customFormat="false" ht="15" hidden="false" customHeight="false" outlineLevel="0" collapsed="false">
      <c r="A110" s="22" t="n">
        <v>44922</v>
      </c>
      <c r="B110" s="23" t="s">
        <v>5272</v>
      </c>
      <c r="C110" s="23" t="s">
        <v>5273</v>
      </c>
      <c r="D110" s="23" t="s">
        <v>437</v>
      </c>
      <c r="E110" s="23" t="s">
        <v>99</v>
      </c>
      <c r="F110" s="0" t="n">
        <v>2420</v>
      </c>
      <c r="J110" s="24" t="n">
        <v>50</v>
      </c>
      <c r="K110" s="0" t="n">
        <v>17913</v>
      </c>
      <c r="L110" s="23" t="s">
        <v>1671</v>
      </c>
      <c r="M110" s="0" t="n">
        <v>1</v>
      </c>
      <c r="N110" s="23" t="s">
        <v>182</v>
      </c>
      <c r="O110" s="0" t="n">
        <v>201</v>
      </c>
      <c r="P110" s="23" t="s">
        <v>94</v>
      </c>
      <c r="Q110" s="23" t="s">
        <v>5274</v>
      </c>
      <c r="R110" s="23" t="n">
        <f aca="false">YEAR(A110)</f>
        <v>2022</v>
      </c>
      <c r="S110" s="23" t="n">
        <f aca="false">IF(R110=2026,1,0)</f>
        <v>0</v>
      </c>
      <c r="T110" s="23" t="n">
        <f aca="false">IF(OR(P110="Individual",P110="Committee",P110="Union/Association",P110="Aggregated Unitemized Receipts"),1,0)</f>
        <v>1</v>
      </c>
      <c r="U110" s="0" t="str">
        <f aca="false">UPPER(TRIM(E110))</f>
        <v>MA</v>
      </c>
      <c r="V110" s="23" t="n">
        <f aca="false">IF(U110="MA",1,0)</f>
        <v>1</v>
      </c>
      <c r="W110" s="23" t="n">
        <f aca="false">IF(OR(ISNUMBER(SEARCH("malden",G110)),ISNUMBER(SEARCH("malden",H110))),1,0)</f>
        <v>0</v>
      </c>
      <c r="X110" s="23" t="n">
        <f aca="false">IF(AND(TRIM(G110)="",TRIM(H110)=""),1,0)</f>
        <v>1</v>
      </c>
    </row>
    <row r="111" customFormat="false" ht="15" hidden="false" customHeight="false" outlineLevel="0" collapsed="false">
      <c r="A111" s="22" t="n">
        <v>44916</v>
      </c>
      <c r="B111" s="23" t="s">
        <v>5275</v>
      </c>
      <c r="C111" s="23" t="s">
        <v>5146</v>
      </c>
      <c r="D111" s="23" t="s">
        <v>2071</v>
      </c>
      <c r="E111" s="23" t="s">
        <v>99</v>
      </c>
      <c r="F111" s="0" t="n">
        <v>1864</v>
      </c>
      <c r="J111" s="24" t="n">
        <v>100</v>
      </c>
      <c r="K111" s="0" t="n">
        <v>17913</v>
      </c>
      <c r="L111" s="23" t="s">
        <v>1671</v>
      </c>
      <c r="M111" s="0" t="n">
        <v>1</v>
      </c>
      <c r="N111" s="23" t="s">
        <v>182</v>
      </c>
      <c r="O111" s="0" t="n">
        <v>201</v>
      </c>
      <c r="P111" s="23" t="s">
        <v>94</v>
      </c>
      <c r="Q111" s="23" t="s">
        <v>3965</v>
      </c>
      <c r="R111" s="23" t="n">
        <f aca="false">YEAR(A111)</f>
        <v>2022</v>
      </c>
      <c r="S111" s="23" t="n">
        <f aca="false">IF(R111=2026,1,0)</f>
        <v>0</v>
      </c>
      <c r="T111" s="23" t="n">
        <f aca="false">IF(OR(P111="Individual",P111="Committee",P111="Union/Association",P111="Aggregated Unitemized Receipts"),1,0)</f>
        <v>1</v>
      </c>
      <c r="U111" s="0" t="str">
        <f aca="false">UPPER(TRIM(E111))</f>
        <v>MA</v>
      </c>
      <c r="V111" s="23" t="n">
        <f aca="false">IF(U111="MA",1,0)</f>
        <v>1</v>
      </c>
      <c r="W111" s="23" t="n">
        <f aca="false">IF(OR(ISNUMBER(SEARCH("malden",G111)),ISNUMBER(SEARCH("malden",H111))),1,0)</f>
        <v>0</v>
      </c>
      <c r="X111" s="23" t="n">
        <f aca="false">IF(AND(TRIM(G111)="",TRIM(H111)=""),1,0)</f>
        <v>1</v>
      </c>
    </row>
    <row r="112" customFormat="false" ht="15" hidden="false" customHeight="false" outlineLevel="0" collapsed="false">
      <c r="A112" s="22" t="n">
        <v>44916</v>
      </c>
      <c r="B112" s="23" t="s">
        <v>5156</v>
      </c>
      <c r="C112" s="23" t="s">
        <v>5157</v>
      </c>
      <c r="D112" s="23" t="s">
        <v>98</v>
      </c>
      <c r="E112" s="23" t="s">
        <v>99</v>
      </c>
      <c r="F112" s="0" t="n">
        <v>2148</v>
      </c>
      <c r="J112" s="24" t="n">
        <v>20</v>
      </c>
      <c r="K112" s="0" t="n">
        <v>17913</v>
      </c>
      <c r="L112" s="23" t="s">
        <v>1671</v>
      </c>
      <c r="M112" s="0" t="n">
        <v>1</v>
      </c>
      <c r="N112" s="23" t="s">
        <v>182</v>
      </c>
      <c r="O112" s="0" t="n">
        <v>201</v>
      </c>
      <c r="P112" s="23" t="s">
        <v>94</v>
      </c>
      <c r="Q112" s="23" t="s">
        <v>3965</v>
      </c>
      <c r="R112" s="23" t="n">
        <f aca="false">YEAR(A112)</f>
        <v>2022</v>
      </c>
      <c r="S112" s="23" t="n">
        <f aca="false">IF(R112=2026,1,0)</f>
        <v>0</v>
      </c>
      <c r="T112" s="23" t="n">
        <f aca="false">IF(OR(P112="Individual",P112="Committee",P112="Union/Association",P112="Aggregated Unitemized Receipts"),1,0)</f>
        <v>1</v>
      </c>
      <c r="U112" s="0" t="str">
        <f aca="false">UPPER(TRIM(E112))</f>
        <v>MA</v>
      </c>
      <c r="V112" s="23" t="n">
        <f aca="false">IF(U112="MA",1,0)</f>
        <v>1</v>
      </c>
      <c r="W112" s="23" t="n">
        <f aca="false">IF(OR(ISNUMBER(SEARCH("malden",G112)),ISNUMBER(SEARCH("malden",H112))),1,0)</f>
        <v>0</v>
      </c>
      <c r="X112" s="23" t="n">
        <f aca="false">IF(AND(TRIM(G112)="",TRIM(H112)=""),1,0)</f>
        <v>1</v>
      </c>
    </row>
    <row r="113" customFormat="false" ht="15" hidden="false" customHeight="false" outlineLevel="0" collapsed="false">
      <c r="A113" s="22" t="n">
        <v>44916</v>
      </c>
      <c r="B113" s="23" t="s">
        <v>5276</v>
      </c>
      <c r="C113" s="23" t="s">
        <v>5277</v>
      </c>
      <c r="D113" s="23" t="s">
        <v>98</v>
      </c>
      <c r="E113" s="23" t="s">
        <v>99</v>
      </c>
      <c r="F113" s="0" t="n">
        <v>2148</v>
      </c>
      <c r="J113" s="24" t="n">
        <v>50</v>
      </c>
      <c r="K113" s="0" t="n">
        <v>17913</v>
      </c>
      <c r="L113" s="23" t="s">
        <v>1671</v>
      </c>
      <c r="M113" s="0" t="n">
        <v>1</v>
      </c>
      <c r="N113" s="23" t="s">
        <v>182</v>
      </c>
      <c r="O113" s="0" t="n">
        <v>201</v>
      </c>
      <c r="P113" s="23" t="s">
        <v>94</v>
      </c>
      <c r="Q113" s="23" t="s">
        <v>3965</v>
      </c>
      <c r="R113" s="23" t="n">
        <f aca="false">YEAR(A113)</f>
        <v>2022</v>
      </c>
      <c r="S113" s="23" t="n">
        <f aca="false">IF(R113=2026,1,0)</f>
        <v>0</v>
      </c>
      <c r="T113" s="23" t="n">
        <f aca="false">IF(OR(P113="Individual",P113="Committee",P113="Union/Association",P113="Aggregated Unitemized Receipts"),1,0)</f>
        <v>1</v>
      </c>
      <c r="U113" s="0" t="str">
        <f aca="false">UPPER(TRIM(E113))</f>
        <v>MA</v>
      </c>
      <c r="V113" s="23" t="n">
        <f aca="false">IF(U113="MA",1,0)</f>
        <v>1</v>
      </c>
      <c r="W113" s="23" t="n">
        <f aca="false">IF(OR(ISNUMBER(SEARCH("malden",G113)),ISNUMBER(SEARCH("malden",H113))),1,0)</f>
        <v>0</v>
      </c>
      <c r="X113" s="23" t="n">
        <f aca="false">IF(AND(TRIM(G113)="",TRIM(H113)=""),1,0)</f>
        <v>1</v>
      </c>
    </row>
    <row r="114" customFormat="false" ht="15" hidden="false" customHeight="false" outlineLevel="0" collapsed="false">
      <c r="A114" s="22" t="n">
        <v>44916</v>
      </c>
      <c r="B114" s="23" t="s">
        <v>1578</v>
      </c>
      <c r="C114" s="23" t="s">
        <v>1579</v>
      </c>
      <c r="D114" s="23" t="s">
        <v>98</v>
      </c>
      <c r="E114" s="23" t="s">
        <v>99</v>
      </c>
      <c r="F114" s="0" t="n">
        <v>2148</v>
      </c>
      <c r="J114" s="24" t="n">
        <v>100</v>
      </c>
      <c r="K114" s="0" t="n">
        <v>17913</v>
      </c>
      <c r="L114" s="23" t="s">
        <v>1671</v>
      </c>
      <c r="M114" s="0" t="n">
        <v>3</v>
      </c>
      <c r="N114" s="23" t="s">
        <v>93</v>
      </c>
      <c r="O114" s="0" t="n">
        <v>201</v>
      </c>
      <c r="P114" s="23" t="s">
        <v>94</v>
      </c>
      <c r="Q114" s="23" t="s">
        <v>3965</v>
      </c>
      <c r="R114" s="23" t="n">
        <f aca="false">YEAR(A114)</f>
        <v>2022</v>
      </c>
      <c r="S114" s="23" t="n">
        <f aca="false">IF(R114=2026,1,0)</f>
        <v>0</v>
      </c>
      <c r="T114" s="23" t="n">
        <f aca="false">IF(OR(P114="Individual",P114="Committee",P114="Union/Association",P114="Aggregated Unitemized Receipts"),1,0)</f>
        <v>1</v>
      </c>
      <c r="U114" s="0" t="str">
        <f aca="false">UPPER(TRIM(E114))</f>
        <v>MA</v>
      </c>
      <c r="V114" s="23" t="n">
        <f aca="false">IF(U114="MA",1,0)</f>
        <v>1</v>
      </c>
      <c r="W114" s="23" t="n">
        <f aca="false">IF(OR(ISNUMBER(SEARCH("malden",G114)),ISNUMBER(SEARCH("malden",H114))),1,0)</f>
        <v>0</v>
      </c>
      <c r="X114" s="23" t="n">
        <f aca="false">IF(AND(TRIM(G114)="",TRIM(H114)=""),1,0)</f>
        <v>1</v>
      </c>
    </row>
    <row r="115" customFormat="false" ht="15" hidden="false" customHeight="false" outlineLevel="0" collapsed="false">
      <c r="A115" s="22" t="n">
        <v>44916</v>
      </c>
      <c r="B115" s="23" t="s">
        <v>5278</v>
      </c>
      <c r="C115" s="23" t="s">
        <v>5279</v>
      </c>
      <c r="D115" s="23" t="s">
        <v>98</v>
      </c>
      <c r="E115" s="23" t="s">
        <v>99</v>
      </c>
      <c r="F115" s="0" t="n">
        <v>2148</v>
      </c>
      <c r="J115" s="24" t="n">
        <v>100</v>
      </c>
      <c r="K115" s="0" t="n">
        <v>17913</v>
      </c>
      <c r="L115" s="23" t="s">
        <v>1671</v>
      </c>
      <c r="M115" s="0" t="n">
        <v>1</v>
      </c>
      <c r="N115" s="23" t="s">
        <v>182</v>
      </c>
      <c r="O115" s="0" t="n">
        <v>201</v>
      </c>
      <c r="P115" s="23" t="s">
        <v>94</v>
      </c>
      <c r="Q115" s="23" t="s">
        <v>3965</v>
      </c>
      <c r="R115" s="23" t="n">
        <f aca="false">YEAR(A115)</f>
        <v>2022</v>
      </c>
      <c r="S115" s="23" t="n">
        <f aca="false">IF(R115=2026,1,0)</f>
        <v>0</v>
      </c>
      <c r="T115" s="23" t="n">
        <f aca="false">IF(OR(P115="Individual",P115="Committee",P115="Union/Association",P115="Aggregated Unitemized Receipts"),1,0)</f>
        <v>1</v>
      </c>
      <c r="U115" s="0" t="str">
        <f aca="false">UPPER(TRIM(E115))</f>
        <v>MA</v>
      </c>
      <c r="V115" s="23" t="n">
        <f aca="false">IF(U115="MA",1,0)</f>
        <v>1</v>
      </c>
      <c r="W115" s="23" t="n">
        <f aca="false">IF(OR(ISNUMBER(SEARCH("malden",G115)),ISNUMBER(SEARCH("malden",H115))),1,0)</f>
        <v>0</v>
      </c>
      <c r="X115" s="23" t="n">
        <f aca="false">IF(AND(TRIM(G115)="",TRIM(H115)=""),1,0)</f>
        <v>1</v>
      </c>
    </row>
    <row r="116" customFormat="false" ht="15" hidden="false" customHeight="false" outlineLevel="0" collapsed="false">
      <c r="A116" s="22" t="n">
        <v>44916</v>
      </c>
      <c r="B116" s="23" t="s">
        <v>5280</v>
      </c>
      <c r="C116" s="23" t="s">
        <v>5281</v>
      </c>
      <c r="D116" s="23" t="s">
        <v>98</v>
      </c>
      <c r="E116" s="23" t="s">
        <v>99</v>
      </c>
      <c r="F116" s="0" t="n">
        <v>2148</v>
      </c>
      <c r="G116" s="23" t="s">
        <v>5282</v>
      </c>
      <c r="H116" s="23" t="s">
        <v>2637</v>
      </c>
      <c r="J116" s="24" t="n">
        <v>200</v>
      </c>
      <c r="K116" s="0" t="n">
        <v>17913</v>
      </c>
      <c r="L116" s="23" t="s">
        <v>1671</v>
      </c>
      <c r="M116" s="0" t="n">
        <v>1</v>
      </c>
      <c r="N116" s="23" t="s">
        <v>182</v>
      </c>
      <c r="O116" s="0" t="n">
        <v>201</v>
      </c>
      <c r="P116" s="23" t="s">
        <v>94</v>
      </c>
      <c r="Q116" s="23" t="s">
        <v>3965</v>
      </c>
      <c r="R116" s="23" t="n">
        <f aca="false">YEAR(A116)</f>
        <v>2022</v>
      </c>
      <c r="S116" s="23" t="n">
        <f aca="false">IF(R116=2026,1,0)</f>
        <v>0</v>
      </c>
      <c r="T116" s="23" t="n">
        <f aca="false">IF(OR(P116="Individual",P116="Committee",P116="Union/Association",P116="Aggregated Unitemized Receipts"),1,0)</f>
        <v>1</v>
      </c>
      <c r="U116" s="0" t="str">
        <f aca="false">UPPER(TRIM(E116))</f>
        <v>MA</v>
      </c>
      <c r="V116" s="23" t="n">
        <f aca="false">IF(U116="MA",1,0)</f>
        <v>1</v>
      </c>
      <c r="W116" s="23" t="n">
        <f aca="false">IF(OR(ISNUMBER(SEARCH("malden",G116)),ISNUMBER(SEARCH("malden",H116))),1,0)</f>
        <v>0</v>
      </c>
      <c r="X116" s="23" t="n">
        <f aca="false">IF(AND(TRIM(G116)="",TRIM(H116)=""),1,0)</f>
        <v>0</v>
      </c>
    </row>
    <row r="117" customFormat="false" ht="15" hidden="false" customHeight="false" outlineLevel="0" collapsed="false">
      <c r="A117" s="22" t="n">
        <v>44916</v>
      </c>
      <c r="B117" s="23" t="s">
        <v>1640</v>
      </c>
      <c r="C117" s="23" t="s">
        <v>1641</v>
      </c>
      <c r="D117" s="23" t="s">
        <v>98</v>
      </c>
      <c r="E117" s="23" t="s">
        <v>99</v>
      </c>
      <c r="F117" s="0" t="n">
        <v>2148</v>
      </c>
      <c r="G117" s="23" t="s">
        <v>174</v>
      </c>
      <c r="J117" s="24" t="n">
        <v>200</v>
      </c>
      <c r="K117" s="0" t="n">
        <v>17913</v>
      </c>
      <c r="L117" s="23" t="s">
        <v>1671</v>
      </c>
      <c r="M117" s="0" t="n">
        <v>1</v>
      </c>
      <c r="N117" s="23" t="s">
        <v>182</v>
      </c>
      <c r="O117" s="0" t="n">
        <v>201</v>
      </c>
      <c r="P117" s="23" t="s">
        <v>94</v>
      </c>
      <c r="Q117" s="23" t="s">
        <v>3965</v>
      </c>
      <c r="R117" s="23" t="n">
        <f aca="false">YEAR(A117)</f>
        <v>2022</v>
      </c>
      <c r="S117" s="23" t="n">
        <f aca="false">IF(R117=2026,1,0)</f>
        <v>0</v>
      </c>
      <c r="T117" s="23" t="n">
        <f aca="false">IF(OR(P117="Individual",P117="Committee",P117="Union/Association",P117="Aggregated Unitemized Receipts"),1,0)</f>
        <v>1</v>
      </c>
      <c r="U117" s="0" t="str">
        <f aca="false">UPPER(TRIM(E117))</f>
        <v>MA</v>
      </c>
      <c r="V117" s="23" t="n">
        <f aca="false">IF(U117="MA",1,0)</f>
        <v>1</v>
      </c>
      <c r="W117" s="23" t="n">
        <f aca="false">IF(OR(ISNUMBER(SEARCH("malden",G117)),ISNUMBER(SEARCH("malden",H117))),1,0)</f>
        <v>0</v>
      </c>
      <c r="X117" s="23" t="n">
        <f aca="false">IF(AND(TRIM(G117)="",TRIM(H117)=""),1,0)</f>
        <v>0</v>
      </c>
    </row>
    <row r="118" customFormat="false" ht="15" hidden="false" customHeight="false" outlineLevel="0" collapsed="false">
      <c r="A118" s="22" t="n">
        <v>44916</v>
      </c>
      <c r="B118" s="23" t="s">
        <v>566</v>
      </c>
      <c r="C118" s="23" t="s">
        <v>5283</v>
      </c>
      <c r="D118" s="23" t="s">
        <v>98</v>
      </c>
      <c r="E118" s="23" t="s">
        <v>99</v>
      </c>
      <c r="F118" s="0" t="n">
        <v>2148</v>
      </c>
      <c r="J118" s="24" t="n">
        <v>50</v>
      </c>
      <c r="K118" s="0" t="n">
        <v>17913</v>
      </c>
      <c r="L118" s="23" t="s">
        <v>1671</v>
      </c>
      <c r="M118" s="0" t="n">
        <v>1</v>
      </c>
      <c r="N118" s="23" t="s">
        <v>182</v>
      </c>
      <c r="O118" s="0" t="n">
        <v>201</v>
      </c>
      <c r="P118" s="23" t="s">
        <v>94</v>
      </c>
      <c r="Q118" s="23" t="s">
        <v>3965</v>
      </c>
      <c r="R118" s="23" t="n">
        <f aca="false">YEAR(A118)</f>
        <v>2022</v>
      </c>
      <c r="S118" s="23" t="n">
        <f aca="false">IF(R118=2026,1,0)</f>
        <v>0</v>
      </c>
      <c r="T118" s="23" t="n">
        <f aca="false">IF(OR(P118="Individual",P118="Committee",P118="Union/Association",P118="Aggregated Unitemized Receipts"),1,0)</f>
        <v>1</v>
      </c>
      <c r="U118" s="0" t="str">
        <f aca="false">UPPER(TRIM(E118))</f>
        <v>MA</v>
      </c>
      <c r="V118" s="23" t="n">
        <f aca="false">IF(U118="MA",1,0)</f>
        <v>1</v>
      </c>
      <c r="W118" s="23" t="n">
        <f aca="false">IF(OR(ISNUMBER(SEARCH("malden",G118)),ISNUMBER(SEARCH("malden",H118))),1,0)</f>
        <v>0</v>
      </c>
      <c r="X118" s="23" t="n">
        <f aca="false">IF(AND(TRIM(G118)="",TRIM(H118)=""),1,0)</f>
        <v>1</v>
      </c>
    </row>
    <row r="119" customFormat="false" ht="15" hidden="false" customHeight="false" outlineLevel="0" collapsed="false">
      <c r="A119" s="22" t="n">
        <v>44916</v>
      </c>
      <c r="B119" s="23" t="s">
        <v>5125</v>
      </c>
      <c r="C119" s="23" t="s">
        <v>5126</v>
      </c>
      <c r="D119" s="23" t="s">
        <v>98</v>
      </c>
      <c r="E119" s="23" t="s">
        <v>99</v>
      </c>
      <c r="F119" s="0" t="n">
        <v>2148</v>
      </c>
      <c r="J119" s="24" t="n">
        <v>50</v>
      </c>
      <c r="K119" s="0" t="n">
        <v>17913</v>
      </c>
      <c r="L119" s="23" t="s">
        <v>1671</v>
      </c>
      <c r="M119" s="0" t="n">
        <v>6</v>
      </c>
      <c r="N119" s="23" t="s">
        <v>265</v>
      </c>
      <c r="O119" s="0" t="n">
        <v>201</v>
      </c>
      <c r="P119" s="23" t="s">
        <v>94</v>
      </c>
      <c r="Q119" s="23" t="s">
        <v>3965</v>
      </c>
      <c r="R119" s="23" t="n">
        <f aca="false">YEAR(A119)</f>
        <v>2022</v>
      </c>
      <c r="S119" s="23" t="n">
        <f aca="false">IF(R119=2026,1,0)</f>
        <v>0</v>
      </c>
      <c r="T119" s="23" t="n">
        <f aca="false">IF(OR(P119="Individual",P119="Committee",P119="Union/Association",P119="Aggregated Unitemized Receipts"),1,0)</f>
        <v>1</v>
      </c>
      <c r="U119" s="0" t="str">
        <f aca="false">UPPER(TRIM(E119))</f>
        <v>MA</v>
      </c>
      <c r="V119" s="23" t="n">
        <f aca="false">IF(U119="MA",1,0)</f>
        <v>1</v>
      </c>
      <c r="W119" s="23" t="n">
        <f aca="false">IF(OR(ISNUMBER(SEARCH("malden",G119)),ISNUMBER(SEARCH("malden",H119))),1,0)</f>
        <v>0</v>
      </c>
      <c r="X119" s="23" t="n">
        <f aca="false">IF(AND(TRIM(G119)="",TRIM(H119)=""),1,0)</f>
        <v>1</v>
      </c>
    </row>
    <row r="120" customFormat="false" ht="15" hidden="false" customHeight="false" outlineLevel="0" collapsed="false">
      <c r="A120" s="22" t="n">
        <v>44916</v>
      </c>
      <c r="B120" s="23" t="s">
        <v>5127</v>
      </c>
      <c r="C120" s="23" t="s">
        <v>5126</v>
      </c>
      <c r="D120" s="23" t="s">
        <v>98</v>
      </c>
      <c r="E120" s="23" t="s">
        <v>99</v>
      </c>
      <c r="F120" s="0" t="n">
        <v>2148</v>
      </c>
      <c r="J120" s="24" t="n">
        <v>50</v>
      </c>
      <c r="K120" s="0" t="n">
        <v>17913</v>
      </c>
      <c r="L120" s="23" t="s">
        <v>1671</v>
      </c>
      <c r="M120" s="0" t="n">
        <v>6</v>
      </c>
      <c r="N120" s="23" t="s">
        <v>265</v>
      </c>
      <c r="O120" s="0" t="n">
        <v>201</v>
      </c>
      <c r="P120" s="23" t="s">
        <v>94</v>
      </c>
      <c r="Q120" s="23" t="s">
        <v>3965</v>
      </c>
      <c r="R120" s="23" t="n">
        <f aca="false">YEAR(A120)</f>
        <v>2022</v>
      </c>
      <c r="S120" s="23" t="n">
        <f aca="false">IF(R120=2026,1,0)</f>
        <v>0</v>
      </c>
      <c r="T120" s="23" t="n">
        <f aca="false">IF(OR(P120="Individual",P120="Committee",P120="Union/Association",P120="Aggregated Unitemized Receipts"),1,0)</f>
        <v>1</v>
      </c>
      <c r="U120" s="0" t="str">
        <f aca="false">UPPER(TRIM(E120))</f>
        <v>MA</v>
      </c>
      <c r="V120" s="23" t="n">
        <f aca="false">IF(U120="MA",1,0)</f>
        <v>1</v>
      </c>
      <c r="W120" s="23" t="n">
        <f aca="false">IF(OR(ISNUMBER(SEARCH("malden",G120)),ISNUMBER(SEARCH("malden",H120))),1,0)</f>
        <v>0</v>
      </c>
      <c r="X120" s="23" t="n">
        <f aca="false">IF(AND(TRIM(G120)="",TRIM(H120)=""),1,0)</f>
        <v>1</v>
      </c>
    </row>
    <row r="121" customFormat="false" ht="15" hidden="false" customHeight="false" outlineLevel="0" collapsed="false">
      <c r="A121" s="22" t="n">
        <v>44916</v>
      </c>
      <c r="B121" s="23" t="s">
        <v>5150</v>
      </c>
      <c r="C121" s="23" t="s">
        <v>5151</v>
      </c>
      <c r="D121" s="23" t="s">
        <v>98</v>
      </c>
      <c r="E121" s="23" t="s">
        <v>99</v>
      </c>
      <c r="F121" s="0" t="n">
        <v>2148</v>
      </c>
      <c r="J121" s="24" t="n">
        <v>50</v>
      </c>
      <c r="K121" s="0" t="n">
        <v>17913</v>
      </c>
      <c r="L121" s="23" t="s">
        <v>1671</v>
      </c>
      <c r="M121" s="0" t="n">
        <v>1</v>
      </c>
      <c r="N121" s="23" t="s">
        <v>182</v>
      </c>
      <c r="O121" s="0" t="n">
        <v>201</v>
      </c>
      <c r="P121" s="23" t="s">
        <v>94</v>
      </c>
      <c r="Q121" s="23" t="s">
        <v>3965</v>
      </c>
      <c r="R121" s="23" t="n">
        <f aca="false">YEAR(A121)</f>
        <v>2022</v>
      </c>
      <c r="S121" s="23" t="n">
        <f aca="false">IF(R121=2026,1,0)</f>
        <v>0</v>
      </c>
      <c r="T121" s="23" t="n">
        <f aca="false">IF(OR(P121="Individual",P121="Committee",P121="Union/Association",P121="Aggregated Unitemized Receipts"),1,0)</f>
        <v>1</v>
      </c>
      <c r="U121" s="0" t="str">
        <f aca="false">UPPER(TRIM(E121))</f>
        <v>MA</v>
      </c>
      <c r="V121" s="23" t="n">
        <f aca="false">IF(U121="MA",1,0)</f>
        <v>1</v>
      </c>
      <c r="W121" s="23" t="n">
        <f aca="false">IF(OR(ISNUMBER(SEARCH("malden",G121)),ISNUMBER(SEARCH("malden",H121))),1,0)</f>
        <v>0</v>
      </c>
      <c r="X121" s="23" t="n">
        <f aca="false">IF(AND(TRIM(G121)="",TRIM(H121)=""),1,0)</f>
        <v>1</v>
      </c>
    </row>
    <row r="122" customFormat="false" ht="15" hidden="false" customHeight="false" outlineLevel="0" collapsed="false">
      <c r="A122" s="22" t="n">
        <v>44916</v>
      </c>
      <c r="B122" s="23" t="s">
        <v>198</v>
      </c>
      <c r="C122" s="23" t="s">
        <v>199</v>
      </c>
      <c r="D122" s="23" t="s">
        <v>98</v>
      </c>
      <c r="E122" s="23" t="s">
        <v>99</v>
      </c>
      <c r="F122" s="0" t="n">
        <v>2148</v>
      </c>
      <c r="J122" s="24" t="n">
        <v>25</v>
      </c>
      <c r="K122" s="0" t="n">
        <v>17913</v>
      </c>
      <c r="L122" s="23" t="s">
        <v>1671</v>
      </c>
      <c r="M122" s="0" t="n">
        <v>6</v>
      </c>
      <c r="N122" s="23" t="s">
        <v>265</v>
      </c>
      <c r="O122" s="0" t="n">
        <v>201</v>
      </c>
      <c r="P122" s="23" t="s">
        <v>94</v>
      </c>
      <c r="Q122" s="23" t="s">
        <v>3965</v>
      </c>
      <c r="R122" s="23" t="n">
        <f aca="false">YEAR(A122)</f>
        <v>2022</v>
      </c>
      <c r="S122" s="23" t="n">
        <f aca="false">IF(R122=2026,1,0)</f>
        <v>0</v>
      </c>
      <c r="T122" s="23" t="n">
        <f aca="false">IF(OR(P122="Individual",P122="Committee",P122="Union/Association",P122="Aggregated Unitemized Receipts"),1,0)</f>
        <v>1</v>
      </c>
      <c r="U122" s="0" t="str">
        <f aca="false">UPPER(TRIM(E122))</f>
        <v>MA</v>
      </c>
      <c r="V122" s="23" t="n">
        <f aca="false">IF(U122="MA",1,0)</f>
        <v>1</v>
      </c>
      <c r="W122" s="23" t="n">
        <f aca="false">IF(OR(ISNUMBER(SEARCH("malden",G122)),ISNUMBER(SEARCH("malden",H122))),1,0)</f>
        <v>0</v>
      </c>
      <c r="X122" s="23" t="n">
        <f aca="false">IF(AND(TRIM(G122)="",TRIM(H122)=""),1,0)</f>
        <v>1</v>
      </c>
    </row>
    <row r="123" customFormat="false" ht="15" hidden="false" customHeight="false" outlineLevel="0" collapsed="false">
      <c r="A123" s="22" t="n">
        <v>44916</v>
      </c>
      <c r="B123" s="23" t="s">
        <v>5152</v>
      </c>
      <c r="C123" s="23" t="s">
        <v>5153</v>
      </c>
      <c r="D123" s="23" t="s">
        <v>98</v>
      </c>
      <c r="E123" s="23" t="s">
        <v>99</v>
      </c>
      <c r="F123" s="0" t="n">
        <v>2148</v>
      </c>
      <c r="G123" s="23" t="s">
        <v>174</v>
      </c>
      <c r="J123" s="24" t="n">
        <v>200</v>
      </c>
      <c r="K123" s="0" t="n">
        <v>17913</v>
      </c>
      <c r="L123" s="23" t="s">
        <v>1671</v>
      </c>
      <c r="M123" s="0" t="n">
        <v>3</v>
      </c>
      <c r="N123" s="23" t="s">
        <v>93</v>
      </c>
      <c r="O123" s="0" t="n">
        <v>201</v>
      </c>
      <c r="P123" s="23" t="s">
        <v>94</v>
      </c>
      <c r="Q123" s="23" t="s">
        <v>3965</v>
      </c>
      <c r="R123" s="23" t="n">
        <f aca="false">YEAR(A123)</f>
        <v>2022</v>
      </c>
      <c r="S123" s="23" t="n">
        <f aca="false">IF(R123=2026,1,0)</f>
        <v>0</v>
      </c>
      <c r="T123" s="23" t="n">
        <f aca="false">IF(OR(P123="Individual",P123="Committee",P123="Union/Association",P123="Aggregated Unitemized Receipts"),1,0)</f>
        <v>1</v>
      </c>
      <c r="U123" s="0" t="str">
        <f aca="false">UPPER(TRIM(E123))</f>
        <v>MA</v>
      </c>
      <c r="V123" s="23" t="n">
        <f aca="false">IF(U123="MA",1,0)</f>
        <v>1</v>
      </c>
      <c r="W123" s="23" t="n">
        <f aca="false">IF(OR(ISNUMBER(SEARCH("malden",G123)),ISNUMBER(SEARCH("malden",H123))),1,0)</f>
        <v>0</v>
      </c>
      <c r="X123" s="23" t="n">
        <f aca="false">IF(AND(TRIM(G123)="",TRIM(H123)=""),1,0)</f>
        <v>0</v>
      </c>
    </row>
    <row r="124" customFormat="false" ht="15" hidden="false" customHeight="false" outlineLevel="0" collapsed="false">
      <c r="A124" s="22" t="n">
        <v>44916</v>
      </c>
      <c r="B124" s="23" t="s">
        <v>916</v>
      </c>
      <c r="C124" s="23" t="s">
        <v>917</v>
      </c>
      <c r="D124" s="23" t="s">
        <v>98</v>
      </c>
      <c r="E124" s="23" t="s">
        <v>99</v>
      </c>
      <c r="F124" s="0" t="n">
        <v>2148</v>
      </c>
      <c r="J124" s="24" t="n">
        <v>100</v>
      </c>
      <c r="K124" s="0" t="n">
        <v>17913</v>
      </c>
      <c r="L124" s="23" t="s">
        <v>1671</v>
      </c>
      <c r="M124" s="0" t="n">
        <v>1</v>
      </c>
      <c r="N124" s="23" t="s">
        <v>182</v>
      </c>
      <c r="O124" s="0" t="n">
        <v>201</v>
      </c>
      <c r="P124" s="23" t="s">
        <v>94</v>
      </c>
      <c r="Q124" s="23" t="s">
        <v>3965</v>
      </c>
      <c r="R124" s="23" t="n">
        <f aca="false">YEAR(A124)</f>
        <v>2022</v>
      </c>
      <c r="S124" s="23" t="n">
        <f aca="false">IF(R124=2026,1,0)</f>
        <v>0</v>
      </c>
      <c r="T124" s="23" t="n">
        <f aca="false">IF(OR(P124="Individual",P124="Committee",P124="Union/Association",P124="Aggregated Unitemized Receipts"),1,0)</f>
        <v>1</v>
      </c>
      <c r="U124" s="0" t="str">
        <f aca="false">UPPER(TRIM(E124))</f>
        <v>MA</v>
      </c>
      <c r="V124" s="23" t="n">
        <f aca="false">IF(U124="MA",1,0)</f>
        <v>1</v>
      </c>
      <c r="W124" s="23" t="n">
        <f aca="false">IF(OR(ISNUMBER(SEARCH("malden",G124)),ISNUMBER(SEARCH("malden",H124))),1,0)</f>
        <v>0</v>
      </c>
      <c r="X124" s="23" t="n">
        <f aca="false">IF(AND(TRIM(G124)="",TRIM(H124)=""),1,0)</f>
        <v>1</v>
      </c>
    </row>
    <row r="125" customFormat="false" ht="15" hidden="false" customHeight="false" outlineLevel="0" collapsed="false">
      <c r="A125" s="22" t="n">
        <v>44916</v>
      </c>
      <c r="B125" s="23" t="s">
        <v>92</v>
      </c>
      <c r="C125" s="23" t="s">
        <v>532</v>
      </c>
      <c r="D125" s="23" t="s">
        <v>98</v>
      </c>
      <c r="E125" s="23" t="s">
        <v>99</v>
      </c>
      <c r="F125" s="0" t="n">
        <v>2148</v>
      </c>
      <c r="J125" s="24" t="n">
        <v>50</v>
      </c>
      <c r="K125" s="0" t="n">
        <v>17913</v>
      </c>
      <c r="L125" s="23" t="s">
        <v>1671</v>
      </c>
      <c r="M125" s="0" t="n">
        <v>1</v>
      </c>
      <c r="N125" s="23" t="s">
        <v>182</v>
      </c>
      <c r="O125" s="0" t="n">
        <v>201</v>
      </c>
      <c r="P125" s="23" t="s">
        <v>94</v>
      </c>
      <c r="Q125" s="23" t="s">
        <v>3965</v>
      </c>
      <c r="R125" s="23" t="n">
        <f aca="false">YEAR(A125)</f>
        <v>2022</v>
      </c>
      <c r="S125" s="23" t="n">
        <f aca="false">IF(R125=2026,1,0)</f>
        <v>0</v>
      </c>
      <c r="T125" s="23" t="n">
        <f aca="false">IF(OR(P125="Individual",P125="Committee",P125="Union/Association",P125="Aggregated Unitemized Receipts"),1,0)</f>
        <v>1</v>
      </c>
      <c r="U125" s="0" t="str">
        <f aca="false">UPPER(TRIM(E125))</f>
        <v>MA</v>
      </c>
      <c r="V125" s="23" t="n">
        <f aca="false">IF(U125="MA",1,0)</f>
        <v>1</v>
      </c>
      <c r="W125" s="23" t="n">
        <f aca="false">IF(OR(ISNUMBER(SEARCH("malden",G125)),ISNUMBER(SEARCH("malden",H125))),1,0)</f>
        <v>0</v>
      </c>
      <c r="X125" s="23" t="n">
        <f aca="false">IF(AND(TRIM(G125)="",TRIM(H125)=""),1,0)</f>
        <v>1</v>
      </c>
    </row>
    <row r="126" customFormat="false" ht="15" hidden="false" customHeight="false" outlineLevel="0" collapsed="false">
      <c r="A126" s="22" t="n">
        <v>44916</v>
      </c>
      <c r="B126" s="23" t="s">
        <v>5114</v>
      </c>
      <c r="C126" s="23" t="s">
        <v>1672</v>
      </c>
      <c r="D126" s="23" t="s">
        <v>98</v>
      </c>
      <c r="E126" s="23" t="s">
        <v>99</v>
      </c>
      <c r="F126" s="0" t="n">
        <v>2148</v>
      </c>
      <c r="G126" s="23" t="s">
        <v>174</v>
      </c>
      <c r="J126" s="24" t="n">
        <v>200</v>
      </c>
      <c r="K126" s="0" t="n">
        <v>17913</v>
      </c>
      <c r="L126" s="23" t="s">
        <v>1671</v>
      </c>
      <c r="M126" s="0" t="n">
        <v>1</v>
      </c>
      <c r="N126" s="23" t="s">
        <v>182</v>
      </c>
      <c r="O126" s="0" t="n">
        <v>201</v>
      </c>
      <c r="P126" s="23" t="s">
        <v>94</v>
      </c>
      <c r="Q126" s="23" t="s">
        <v>3965</v>
      </c>
      <c r="R126" s="23" t="n">
        <f aca="false">YEAR(A126)</f>
        <v>2022</v>
      </c>
      <c r="S126" s="23" t="n">
        <f aca="false">IF(R126=2026,1,0)</f>
        <v>0</v>
      </c>
      <c r="T126" s="23" t="n">
        <f aca="false">IF(OR(P126="Individual",P126="Committee",P126="Union/Association",P126="Aggregated Unitemized Receipts"),1,0)</f>
        <v>1</v>
      </c>
      <c r="U126" s="0" t="str">
        <f aca="false">UPPER(TRIM(E126))</f>
        <v>MA</v>
      </c>
      <c r="V126" s="23" t="n">
        <f aca="false">IF(U126="MA",1,0)</f>
        <v>1</v>
      </c>
      <c r="W126" s="23" t="n">
        <f aca="false">IF(OR(ISNUMBER(SEARCH("malden",G126)),ISNUMBER(SEARCH("malden",H126))),1,0)</f>
        <v>0</v>
      </c>
      <c r="X126" s="23" t="n">
        <f aca="false">IF(AND(TRIM(G126)="",TRIM(H126)=""),1,0)</f>
        <v>0</v>
      </c>
    </row>
    <row r="127" customFormat="false" ht="15" hidden="false" customHeight="false" outlineLevel="0" collapsed="false">
      <c r="A127" s="22" t="n">
        <v>44916</v>
      </c>
      <c r="B127" s="23" t="s">
        <v>5284</v>
      </c>
      <c r="C127" s="23" t="s">
        <v>5285</v>
      </c>
      <c r="D127" s="23" t="s">
        <v>98</v>
      </c>
      <c r="E127" s="23" t="s">
        <v>99</v>
      </c>
      <c r="F127" s="0" t="n">
        <v>2148</v>
      </c>
      <c r="J127" s="24" t="n">
        <v>25</v>
      </c>
      <c r="K127" s="0" t="n">
        <v>17913</v>
      </c>
      <c r="L127" s="23" t="s">
        <v>1671</v>
      </c>
      <c r="M127" s="0" t="n">
        <v>3</v>
      </c>
      <c r="N127" s="23" t="s">
        <v>93</v>
      </c>
      <c r="O127" s="0" t="n">
        <v>201</v>
      </c>
      <c r="P127" s="23" t="s">
        <v>94</v>
      </c>
      <c r="Q127" s="23" t="s">
        <v>3965</v>
      </c>
      <c r="R127" s="23" t="n">
        <f aca="false">YEAR(A127)</f>
        <v>2022</v>
      </c>
      <c r="S127" s="23" t="n">
        <f aca="false">IF(R127=2026,1,0)</f>
        <v>0</v>
      </c>
      <c r="T127" s="23" t="n">
        <f aca="false">IF(OR(P127="Individual",P127="Committee",P127="Union/Association",P127="Aggregated Unitemized Receipts"),1,0)</f>
        <v>1</v>
      </c>
      <c r="U127" s="0" t="str">
        <f aca="false">UPPER(TRIM(E127))</f>
        <v>MA</v>
      </c>
      <c r="V127" s="23" t="n">
        <f aca="false">IF(U127="MA",1,0)</f>
        <v>1</v>
      </c>
      <c r="W127" s="23" t="n">
        <f aca="false">IF(OR(ISNUMBER(SEARCH("malden",G127)),ISNUMBER(SEARCH("malden",H127))),1,0)</f>
        <v>0</v>
      </c>
      <c r="X127" s="23" t="n">
        <f aca="false">IF(AND(TRIM(G127)="",TRIM(H127)=""),1,0)</f>
        <v>1</v>
      </c>
    </row>
    <row r="128" customFormat="false" ht="15" hidden="false" customHeight="false" outlineLevel="0" collapsed="false">
      <c r="A128" s="22" t="n">
        <v>44916</v>
      </c>
      <c r="B128" s="23" t="s">
        <v>5286</v>
      </c>
      <c r="C128" s="23" t="s">
        <v>5287</v>
      </c>
      <c r="D128" s="23" t="s">
        <v>98</v>
      </c>
      <c r="E128" s="23" t="s">
        <v>99</v>
      </c>
      <c r="F128" s="0" t="n">
        <v>2148</v>
      </c>
      <c r="J128" s="24" t="n">
        <v>50</v>
      </c>
      <c r="K128" s="0" t="n">
        <v>17913</v>
      </c>
      <c r="L128" s="23" t="s">
        <v>1671</v>
      </c>
      <c r="M128" s="0" t="n">
        <v>3</v>
      </c>
      <c r="N128" s="23" t="s">
        <v>93</v>
      </c>
      <c r="O128" s="0" t="n">
        <v>201</v>
      </c>
      <c r="P128" s="23" t="s">
        <v>94</v>
      </c>
      <c r="Q128" s="23" t="s">
        <v>3965</v>
      </c>
      <c r="R128" s="23" t="n">
        <f aca="false">YEAR(A128)</f>
        <v>2022</v>
      </c>
      <c r="S128" s="23" t="n">
        <f aca="false">IF(R128=2026,1,0)</f>
        <v>0</v>
      </c>
      <c r="T128" s="23" t="n">
        <f aca="false">IF(OR(P128="Individual",P128="Committee",P128="Union/Association",P128="Aggregated Unitemized Receipts"),1,0)</f>
        <v>1</v>
      </c>
      <c r="U128" s="0" t="str">
        <f aca="false">UPPER(TRIM(E128))</f>
        <v>MA</v>
      </c>
      <c r="V128" s="23" t="n">
        <f aca="false">IF(U128="MA",1,0)</f>
        <v>1</v>
      </c>
      <c r="W128" s="23" t="n">
        <f aca="false">IF(OR(ISNUMBER(SEARCH("malden",G128)),ISNUMBER(SEARCH("malden",H128))),1,0)</f>
        <v>0</v>
      </c>
      <c r="X128" s="23" t="n">
        <f aca="false">IF(AND(TRIM(G128)="",TRIM(H128)=""),1,0)</f>
        <v>1</v>
      </c>
    </row>
    <row r="129" customFormat="false" ht="15" hidden="false" customHeight="false" outlineLevel="0" collapsed="false">
      <c r="A129" s="22" t="n">
        <v>44916</v>
      </c>
      <c r="B129" s="23" t="s">
        <v>5165</v>
      </c>
      <c r="C129" s="23" t="s">
        <v>5166</v>
      </c>
      <c r="D129" s="23" t="s">
        <v>98</v>
      </c>
      <c r="E129" s="23" t="s">
        <v>99</v>
      </c>
      <c r="F129" s="0" t="n">
        <v>2148</v>
      </c>
      <c r="J129" s="24" t="n">
        <v>100</v>
      </c>
      <c r="K129" s="0" t="n">
        <v>17913</v>
      </c>
      <c r="L129" s="23" t="s">
        <v>1671</v>
      </c>
      <c r="M129" s="0" t="n">
        <v>1</v>
      </c>
      <c r="N129" s="23" t="s">
        <v>182</v>
      </c>
      <c r="O129" s="0" t="n">
        <v>201</v>
      </c>
      <c r="P129" s="23" t="s">
        <v>94</v>
      </c>
      <c r="Q129" s="23" t="s">
        <v>3965</v>
      </c>
      <c r="R129" s="23" t="n">
        <f aca="false">YEAR(A129)</f>
        <v>2022</v>
      </c>
      <c r="S129" s="23" t="n">
        <f aca="false">IF(R129=2026,1,0)</f>
        <v>0</v>
      </c>
      <c r="T129" s="23" t="n">
        <f aca="false">IF(OR(P129="Individual",P129="Committee",P129="Union/Association",P129="Aggregated Unitemized Receipts"),1,0)</f>
        <v>1</v>
      </c>
      <c r="U129" s="0" t="str">
        <f aca="false">UPPER(TRIM(E129))</f>
        <v>MA</v>
      </c>
      <c r="V129" s="23" t="n">
        <f aca="false">IF(U129="MA",1,0)</f>
        <v>1</v>
      </c>
      <c r="W129" s="23" t="n">
        <f aca="false">IF(OR(ISNUMBER(SEARCH("malden",G129)),ISNUMBER(SEARCH("malden",H129))),1,0)</f>
        <v>0</v>
      </c>
      <c r="X129" s="23" t="n">
        <f aca="false">IF(AND(TRIM(G129)="",TRIM(H129)=""),1,0)</f>
        <v>1</v>
      </c>
    </row>
    <row r="130" customFormat="false" ht="15" hidden="false" customHeight="false" outlineLevel="0" collapsed="false">
      <c r="A130" s="22" t="n">
        <v>44916</v>
      </c>
      <c r="B130" s="23" t="s">
        <v>3781</v>
      </c>
      <c r="C130" s="23" t="s">
        <v>5288</v>
      </c>
      <c r="D130" s="23" t="s">
        <v>98</v>
      </c>
      <c r="E130" s="23" t="s">
        <v>99</v>
      </c>
      <c r="F130" s="0" t="n">
        <v>2148</v>
      </c>
      <c r="J130" s="24" t="n">
        <v>50</v>
      </c>
      <c r="K130" s="0" t="n">
        <v>17913</v>
      </c>
      <c r="L130" s="23" t="s">
        <v>1671</v>
      </c>
      <c r="M130" s="0" t="n">
        <v>1</v>
      </c>
      <c r="N130" s="23" t="s">
        <v>182</v>
      </c>
      <c r="O130" s="0" t="n">
        <v>201</v>
      </c>
      <c r="P130" s="23" t="s">
        <v>94</v>
      </c>
      <c r="Q130" s="23" t="s">
        <v>3965</v>
      </c>
      <c r="R130" s="23" t="n">
        <f aca="false">YEAR(A130)</f>
        <v>2022</v>
      </c>
      <c r="S130" s="23" t="n">
        <f aca="false">IF(R130=2026,1,0)</f>
        <v>0</v>
      </c>
      <c r="T130" s="23" t="n">
        <f aca="false">IF(OR(P130="Individual",P130="Committee",P130="Union/Association",P130="Aggregated Unitemized Receipts"),1,0)</f>
        <v>1</v>
      </c>
      <c r="U130" s="0" t="str">
        <f aca="false">UPPER(TRIM(E130))</f>
        <v>MA</v>
      </c>
      <c r="V130" s="23" t="n">
        <f aca="false">IF(U130="MA",1,0)</f>
        <v>1</v>
      </c>
      <c r="W130" s="23" t="n">
        <f aca="false">IF(OR(ISNUMBER(SEARCH("malden",G130)),ISNUMBER(SEARCH("malden",H130))),1,0)</f>
        <v>0</v>
      </c>
      <c r="X130" s="23" t="n">
        <f aca="false">IF(AND(TRIM(G130)="",TRIM(H130)=""),1,0)</f>
        <v>1</v>
      </c>
    </row>
    <row r="131" customFormat="false" ht="15" hidden="false" customHeight="false" outlineLevel="0" collapsed="false">
      <c r="A131" s="22" t="n">
        <v>44916</v>
      </c>
      <c r="B131" s="23" t="s">
        <v>215</v>
      </c>
      <c r="C131" s="23" t="s">
        <v>216</v>
      </c>
      <c r="D131" s="23" t="s">
        <v>98</v>
      </c>
      <c r="E131" s="23" t="s">
        <v>99</v>
      </c>
      <c r="J131" s="24" t="n">
        <v>50</v>
      </c>
      <c r="K131" s="0" t="n">
        <v>17913</v>
      </c>
      <c r="L131" s="23" t="s">
        <v>1671</v>
      </c>
      <c r="M131" s="0" t="n">
        <v>1</v>
      </c>
      <c r="N131" s="23" t="s">
        <v>182</v>
      </c>
      <c r="O131" s="0" t="n">
        <v>201</v>
      </c>
      <c r="P131" s="23" t="s">
        <v>94</v>
      </c>
      <c r="Q131" s="23" t="s">
        <v>3965</v>
      </c>
      <c r="R131" s="23" t="n">
        <f aca="false">YEAR(A131)</f>
        <v>2022</v>
      </c>
      <c r="S131" s="23" t="n">
        <f aca="false">IF(R131=2026,1,0)</f>
        <v>0</v>
      </c>
      <c r="T131" s="23" t="n">
        <f aca="false">IF(OR(P131="Individual",P131="Committee",P131="Union/Association",P131="Aggregated Unitemized Receipts"),1,0)</f>
        <v>1</v>
      </c>
      <c r="U131" s="0" t="str">
        <f aca="false">UPPER(TRIM(E131))</f>
        <v>MA</v>
      </c>
      <c r="V131" s="23" t="n">
        <f aca="false">IF(U131="MA",1,0)</f>
        <v>1</v>
      </c>
      <c r="W131" s="23" t="n">
        <f aca="false">IF(OR(ISNUMBER(SEARCH("malden",G131)),ISNUMBER(SEARCH("malden",H131))),1,0)</f>
        <v>0</v>
      </c>
      <c r="X131" s="23" t="n">
        <f aca="false">IF(AND(TRIM(G131)="",TRIM(H131)=""),1,0)</f>
        <v>1</v>
      </c>
    </row>
    <row r="132" customFormat="false" ht="15" hidden="false" customHeight="false" outlineLevel="0" collapsed="false">
      <c r="A132" s="22" t="n">
        <v>44909</v>
      </c>
      <c r="B132" s="23" t="s">
        <v>1640</v>
      </c>
      <c r="C132" s="23" t="s">
        <v>1641</v>
      </c>
      <c r="D132" s="23" t="s">
        <v>98</v>
      </c>
      <c r="E132" s="23" t="s">
        <v>99</v>
      </c>
      <c r="F132" s="0" t="n">
        <v>2148</v>
      </c>
      <c r="G132" s="23" t="s">
        <v>174</v>
      </c>
      <c r="J132" s="24" t="n">
        <v>16.99</v>
      </c>
      <c r="K132" s="0" t="n">
        <v>17913</v>
      </c>
      <c r="L132" s="23" t="s">
        <v>1671</v>
      </c>
      <c r="M132" s="0" t="n">
        <v>0</v>
      </c>
      <c r="O132" s="0" t="n">
        <v>401</v>
      </c>
      <c r="P132" s="23" t="s">
        <v>94</v>
      </c>
      <c r="Q132" s="23" t="s">
        <v>4128</v>
      </c>
      <c r="R132" s="23" t="n">
        <f aca="false">YEAR(A132)</f>
        <v>2022</v>
      </c>
      <c r="S132" s="23" t="n">
        <f aca="false">IF(R132=2026,1,0)</f>
        <v>0</v>
      </c>
      <c r="T132" s="23" t="n">
        <f aca="false">IF(OR(P132="Individual",P132="Committee",P132="Union/Association",P132="Aggregated Unitemized Receipts"),1,0)</f>
        <v>1</v>
      </c>
      <c r="U132" s="0" t="str">
        <f aca="false">UPPER(TRIM(E132))</f>
        <v>MA</v>
      </c>
      <c r="V132" s="23" t="n">
        <f aca="false">IF(U132="MA",1,0)</f>
        <v>1</v>
      </c>
      <c r="W132" s="23" t="n">
        <f aca="false">IF(OR(ISNUMBER(SEARCH("malden",G132)),ISNUMBER(SEARCH("malden",H132))),1,0)</f>
        <v>0</v>
      </c>
      <c r="X132" s="23" t="n">
        <f aca="false">IF(AND(TRIM(G132)="",TRIM(H132)=""),1,0)</f>
        <v>0</v>
      </c>
    </row>
    <row r="133" customFormat="false" ht="15" hidden="false" customHeight="false" outlineLevel="0" collapsed="false">
      <c r="A133" s="22" t="n">
        <v>44903</v>
      </c>
      <c r="B133" s="23" t="s">
        <v>1640</v>
      </c>
      <c r="C133" s="23" t="s">
        <v>1641</v>
      </c>
      <c r="D133" s="23" t="s">
        <v>98</v>
      </c>
      <c r="E133" s="23" t="s">
        <v>99</v>
      </c>
      <c r="F133" s="0" t="n">
        <v>2148</v>
      </c>
      <c r="G133" s="23" t="s">
        <v>174</v>
      </c>
      <c r="J133" s="24" t="n">
        <v>51.84</v>
      </c>
      <c r="K133" s="0" t="n">
        <v>17913</v>
      </c>
      <c r="L133" s="23" t="s">
        <v>1671</v>
      </c>
      <c r="M133" s="0" t="n">
        <v>0</v>
      </c>
      <c r="O133" s="0" t="n">
        <v>401</v>
      </c>
      <c r="P133" s="23" t="s">
        <v>94</v>
      </c>
      <c r="Q133" s="23" t="s">
        <v>4128</v>
      </c>
      <c r="R133" s="23" t="n">
        <f aca="false">YEAR(A133)</f>
        <v>2022</v>
      </c>
      <c r="S133" s="23" t="n">
        <f aca="false">IF(R133=2026,1,0)</f>
        <v>0</v>
      </c>
      <c r="T133" s="23" t="n">
        <f aca="false">IF(OR(P133="Individual",P133="Committee",P133="Union/Association",P133="Aggregated Unitemized Receipts"),1,0)</f>
        <v>1</v>
      </c>
      <c r="U133" s="0" t="str">
        <f aca="false">UPPER(TRIM(E133))</f>
        <v>MA</v>
      </c>
      <c r="V133" s="23" t="n">
        <f aca="false">IF(U133="MA",1,0)</f>
        <v>1</v>
      </c>
      <c r="W133" s="23" t="n">
        <f aca="false">IF(OR(ISNUMBER(SEARCH("malden",G133)),ISNUMBER(SEARCH("malden",H133))),1,0)</f>
        <v>0</v>
      </c>
      <c r="X133" s="23" t="n">
        <f aca="false">IF(AND(TRIM(G133)="",TRIM(H133)=""),1,0)</f>
        <v>0</v>
      </c>
    </row>
    <row r="134" customFormat="false" ht="15" hidden="false" customHeight="false" outlineLevel="0" collapsed="false">
      <c r="A134" s="22" t="n">
        <v>44897</v>
      </c>
      <c r="B134" s="23" t="s">
        <v>916</v>
      </c>
      <c r="C134" s="23" t="s">
        <v>917</v>
      </c>
      <c r="D134" s="23" t="s">
        <v>98</v>
      </c>
      <c r="E134" s="23" t="s">
        <v>99</v>
      </c>
      <c r="F134" s="0" t="n">
        <v>2148</v>
      </c>
      <c r="J134" s="24" t="n">
        <v>55.1</v>
      </c>
      <c r="K134" s="0" t="n">
        <v>17913</v>
      </c>
      <c r="L134" s="23" t="s">
        <v>1671</v>
      </c>
      <c r="M134" s="0" t="n">
        <v>0</v>
      </c>
      <c r="O134" s="0" t="n">
        <v>401</v>
      </c>
      <c r="P134" s="23" t="s">
        <v>94</v>
      </c>
      <c r="Q134" s="23" t="s">
        <v>4128</v>
      </c>
      <c r="R134" s="23" t="n">
        <f aca="false">YEAR(A134)</f>
        <v>2022</v>
      </c>
      <c r="S134" s="23" t="n">
        <f aca="false">IF(R134=2026,1,0)</f>
        <v>0</v>
      </c>
      <c r="T134" s="23" t="n">
        <f aca="false">IF(OR(P134="Individual",P134="Committee",P134="Union/Association",P134="Aggregated Unitemized Receipts"),1,0)</f>
        <v>1</v>
      </c>
      <c r="U134" s="0" t="str">
        <f aca="false">UPPER(TRIM(E134))</f>
        <v>MA</v>
      </c>
      <c r="V134" s="23" t="n">
        <f aca="false">IF(U134="MA",1,0)</f>
        <v>1</v>
      </c>
      <c r="W134" s="23" t="n">
        <f aca="false">IF(OR(ISNUMBER(SEARCH("malden",G134)),ISNUMBER(SEARCH("malden",H134))),1,0)</f>
        <v>0</v>
      </c>
      <c r="X134" s="23" t="n">
        <f aca="false">IF(AND(TRIM(G134)="",TRIM(H134)=""),1,0)</f>
        <v>1</v>
      </c>
    </row>
    <row r="135" customFormat="false" ht="15" hidden="false" customHeight="false" outlineLevel="0" collapsed="false">
      <c r="A135" s="22" t="n">
        <v>44574</v>
      </c>
      <c r="B135" s="23" t="s">
        <v>5289</v>
      </c>
      <c r="C135" s="23" t="s">
        <v>1672</v>
      </c>
      <c r="D135" s="23" t="s">
        <v>98</v>
      </c>
      <c r="E135" s="23" t="s">
        <v>99</v>
      </c>
      <c r="F135" s="0" t="n">
        <v>2148</v>
      </c>
      <c r="J135" s="24" t="n">
        <v>1468.13</v>
      </c>
      <c r="K135" s="0" t="n">
        <v>17913</v>
      </c>
      <c r="L135" s="23" t="s">
        <v>1671</v>
      </c>
      <c r="M135" s="0" t="n">
        <v>1</v>
      </c>
      <c r="N135" s="23" t="s">
        <v>182</v>
      </c>
      <c r="O135" s="0" t="n">
        <v>204</v>
      </c>
      <c r="P135" s="23" t="s">
        <v>1007</v>
      </c>
      <c r="Q135" s="23" t="s">
        <v>5290</v>
      </c>
      <c r="R135" s="23" t="n">
        <f aca="false">YEAR(A135)</f>
        <v>2022</v>
      </c>
      <c r="S135" s="23" t="n">
        <f aca="false">IF(R135=2026,1,0)</f>
        <v>0</v>
      </c>
      <c r="T135" s="23" t="n">
        <f aca="false">IF(OR(P135="Individual",P135="Committee",P135="Union/Association",P135="Aggregated Unitemized Receipts"),1,0)</f>
        <v>0</v>
      </c>
      <c r="U135" s="0" t="str">
        <f aca="false">UPPER(TRIM(E135))</f>
        <v>MA</v>
      </c>
      <c r="V135" s="23" t="n">
        <f aca="false">IF(U135="MA",1,0)</f>
        <v>1</v>
      </c>
      <c r="W135" s="23" t="n">
        <f aca="false">IF(OR(ISNUMBER(SEARCH("malden",G135)),ISNUMBER(SEARCH("malden",H135))),1,0)</f>
        <v>0</v>
      </c>
      <c r="X135" s="23" t="n">
        <f aca="false">IF(AND(TRIM(G135)="",TRIM(H135)=""),1,0)</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2026-09-02T18:15:10Z</dcterms:created>
  <dc:creator>openpyxl</dc:creator>
  <dc:description/>
  <dc:language>en-US</dc:language>
  <cp:lastModifiedBy/>
  <dcterms:modified xsi:type="dcterms:W3CDTF">2026-09-02T18:15:51Z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